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20730" windowHeight="11760" activeTab="2"/>
  </bookViews>
  <sheets>
    <sheet name="Data" sheetId="1" r:id="rId1"/>
    <sheet name="Calculations" sheetId="2" r:id="rId2"/>
    <sheet name="Dashboard" sheetId="3" r:id="rId3"/>
  </sheets>
  <calcPr calcId="145621"/>
</workbook>
</file>

<file path=xl/calcChain.xml><?xml version="1.0" encoding="utf-8"?>
<calcChain xmlns="http://schemas.openxmlformats.org/spreadsheetml/2006/main">
  <c r="AB3" i="2" l="1"/>
  <c r="Y28" i="2" l="1"/>
  <c r="T38" i="2"/>
  <c r="S38" i="2"/>
  <c r="K121" i="2" l="1"/>
  <c r="N38" i="2" s="1"/>
  <c r="T4" i="2"/>
  <c r="K35" i="2"/>
  <c r="N4" i="2" s="1"/>
  <c r="K4" i="2"/>
  <c r="S4" i="2" s="1"/>
  <c r="H19" i="2"/>
  <c r="B5" i="2"/>
  <c r="C5" i="2"/>
  <c r="W5" i="2" s="1"/>
  <c r="D5" i="2"/>
  <c r="G5" i="2" s="1"/>
  <c r="F5" i="2"/>
  <c r="Y5" i="2" s="1"/>
  <c r="B6" i="2"/>
  <c r="C6" i="2"/>
  <c r="W6" i="2" s="1"/>
  <c r="D6" i="2"/>
  <c r="F6" i="2"/>
  <c r="Y6" i="2" s="1"/>
  <c r="B7" i="2"/>
  <c r="C7" i="2"/>
  <c r="W7" i="2" s="1"/>
  <c r="D7" i="2"/>
  <c r="G7" i="2" s="1"/>
  <c r="F7" i="2"/>
  <c r="Y7" i="2" s="1"/>
  <c r="B8" i="2"/>
  <c r="C8" i="2"/>
  <c r="W8" i="2" s="1"/>
  <c r="D8" i="2"/>
  <c r="G8" i="2" s="1"/>
  <c r="F8" i="2"/>
  <c r="Y8" i="2" s="1"/>
  <c r="B9" i="2"/>
  <c r="C9" i="2"/>
  <c r="W9" i="2" s="1"/>
  <c r="D9" i="2"/>
  <c r="G9" i="2" s="1"/>
  <c r="F9" i="2"/>
  <c r="Y9" i="2" s="1"/>
  <c r="B10" i="2"/>
  <c r="C10" i="2"/>
  <c r="W10" i="2" s="1"/>
  <c r="D10" i="2"/>
  <c r="G10" i="2" s="1"/>
  <c r="F10" i="2"/>
  <c r="Y10" i="2" s="1"/>
  <c r="B11" i="2"/>
  <c r="C11" i="2"/>
  <c r="W11" i="2" s="1"/>
  <c r="D11" i="2"/>
  <c r="G11" i="2" s="1"/>
  <c r="F11" i="2"/>
  <c r="Y11" i="2" s="1"/>
  <c r="B12" i="2"/>
  <c r="C12" i="2"/>
  <c r="W12" i="2" s="1"/>
  <c r="D12" i="2"/>
  <c r="G12" i="2" s="1"/>
  <c r="F12" i="2"/>
  <c r="Y12" i="2" s="1"/>
  <c r="B13" i="2"/>
  <c r="C13" i="2"/>
  <c r="W13" i="2" s="1"/>
  <c r="D13" i="2"/>
  <c r="G13" i="2" s="1"/>
  <c r="F13" i="2"/>
  <c r="Y13" i="2" s="1"/>
  <c r="B14" i="2"/>
  <c r="C14" i="2"/>
  <c r="W14" i="2" s="1"/>
  <c r="D14" i="2"/>
  <c r="F14" i="2"/>
  <c r="Y14" i="2" s="1"/>
  <c r="B15" i="2"/>
  <c r="X39" i="2" s="1"/>
  <c r="C15" i="2"/>
  <c r="D15" i="2"/>
  <c r="G15" i="2" s="1"/>
  <c r="F15" i="2"/>
  <c r="B16" i="2"/>
  <c r="X40" i="2" s="1"/>
  <c r="C16" i="2"/>
  <c r="D16" i="2"/>
  <c r="F16" i="2"/>
  <c r="B17" i="2"/>
  <c r="X41" i="2" s="1"/>
  <c r="C17" i="2"/>
  <c r="D17" i="2"/>
  <c r="F17" i="2"/>
  <c r="B18" i="2"/>
  <c r="X42" i="2" s="1"/>
  <c r="C18" i="2"/>
  <c r="D18" i="2"/>
  <c r="G18" i="2" s="1"/>
  <c r="F18" i="2"/>
  <c r="B19" i="2"/>
  <c r="X43" i="2" s="1"/>
  <c r="C19" i="2"/>
  <c r="D19" i="2"/>
  <c r="F19" i="2"/>
  <c r="B20" i="2"/>
  <c r="X44" i="2" s="1"/>
  <c r="C20" i="2"/>
  <c r="D20" i="2"/>
  <c r="G20" i="2" s="1"/>
  <c r="F20" i="2"/>
  <c r="B21" i="2"/>
  <c r="X45" i="2" s="1"/>
  <c r="C21" i="2"/>
  <c r="D21" i="2"/>
  <c r="G21" i="2" s="1"/>
  <c r="F21" i="2"/>
  <c r="B22" i="2"/>
  <c r="X46" i="2" s="1"/>
  <c r="C22" i="2"/>
  <c r="D22" i="2"/>
  <c r="G22" i="2" s="1"/>
  <c r="F22" i="2"/>
  <c r="B23" i="2"/>
  <c r="X47" i="2" s="1"/>
  <c r="C23" i="2"/>
  <c r="D23" i="2"/>
  <c r="G23" i="2" s="1"/>
  <c r="F23" i="2"/>
  <c r="B24" i="2"/>
  <c r="X48" i="2" s="1"/>
  <c r="C24" i="2"/>
  <c r="D24" i="2"/>
  <c r="F24" i="2"/>
  <c r="B25" i="2"/>
  <c r="X49" i="2" s="1"/>
  <c r="C25" i="2"/>
  <c r="D25" i="2"/>
  <c r="F25" i="2"/>
  <c r="B26" i="2"/>
  <c r="X50" i="2" s="1"/>
  <c r="C26" i="2"/>
  <c r="D26" i="2"/>
  <c r="G26" i="2" s="1"/>
  <c r="F26" i="2"/>
  <c r="B27" i="2"/>
  <c r="X51" i="2" s="1"/>
  <c r="C27" i="2"/>
  <c r="D27" i="2"/>
  <c r="F27" i="2"/>
  <c r="B28" i="2"/>
  <c r="X52" i="2" s="1"/>
  <c r="C28" i="2"/>
  <c r="D28" i="2"/>
  <c r="F28" i="2"/>
  <c r="B29" i="2"/>
  <c r="X53" i="2" s="1"/>
  <c r="C29" i="2"/>
  <c r="D29" i="2"/>
  <c r="F29" i="2"/>
  <c r="B30" i="2"/>
  <c r="X54" i="2" s="1"/>
  <c r="C30" i="2"/>
  <c r="D30" i="2"/>
  <c r="G30" i="2" s="1"/>
  <c r="F30" i="2"/>
  <c r="B31" i="2"/>
  <c r="X55" i="2" s="1"/>
  <c r="C31" i="2"/>
  <c r="D31" i="2"/>
  <c r="G31" i="2" s="1"/>
  <c r="F31" i="2"/>
  <c r="B32" i="2"/>
  <c r="X56" i="2" s="1"/>
  <c r="C32" i="2"/>
  <c r="D32" i="2"/>
  <c r="F32" i="2"/>
  <c r="B33" i="2"/>
  <c r="X57" i="2" s="1"/>
  <c r="C33" i="2"/>
  <c r="D33" i="2"/>
  <c r="F33" i="2"/>
  <c r="B34" i="2"/>
  <c r="X58" i="2" s="1"/>
  <c r="C34" i="2"/>
  <c r="D34" i="2"/>
  <c r="F34" i="2"/>
  <c r="B35" i="2"/>
  <c r="X59" i="2" s="1"/>
  <c r="C35" i="2"/>
  <c r="D35" i="2"/>
  <c r="F35" i="2"/>
  <c r="B36" i="2"/>
  <c r="X60" i="2" s="1"/>
  <c r="C36" i="2"/>
  <c r="D36" i="2"/>
  <c r="F36" i="2"/>
  <c r="B37" i="2"/>
  <c r="X61" i="2" s="1"/>
  <c r="C37" i="2"/>
  <c r="D37" i="2"/>
  <c r="F37" i="2"/>
  <c r="B38" i="2"/>
  <c r="X62" i="2" s="1"/>
  <c r="C38" i="2"/>
  <c r="D38" i="2"/>
  <c r="G38" i="2" s="1"/>
  <c r="F38" i="2"/>
  <c r="B39" i="2"/>
  <c r="X63" i="2" s="1"/>
  <c r="C39" i="2"/>
  <c r="D39" i="2"/>
  <c r="G39" i="2" s="1"/>
  <c r="F39" i="2"/>
  <c r="B40" i="2"/>
  <c r="X64" i="2" s="1"/>
  <c r="C40" i="2"/>
  <c r="D40" i="2"/>
  <c r="F40" i="2"/>
  <c r="B41" i="2"/>
  <c r="X65" i="2" s="1"/>
  <c r="C41" i="2"/>
  <c r="D41" i="2"/>
  <c r="F41" i="2"/>
  <c r="B42" i="2"/>
  <c r="X66" i="2" s="1"/>
  <c r="C42" i="2"/>
  <c r="D42" i="2"/>
  <c r="F42" i="2"/>
  <c r="B43" i="2"/>
  <c r="X67" i="2" s="1"/>
  <c r="C43" i="2"/>
  <c r="D43" i="2"/>
  <c r="F43" i="2"/>
  <c r="B44" i="2"/>
  <c r="X68" i="2" s="1"/>
  <c r="C44" i="2"/>
  <c r="D44" i="2"/>
  <c r="F44" i="2"/>
  <c r="B45" i="2"/>
  <c r="X69" i="2" s="1"/>
  <c r="C45" i="2"/>
  <c r="D45" i="2"/>
  <c r="F45" i="2"/>
  <c r="B46" i="2"/>
  <c r="X70" i="2" s="1"/>
  <c r="C46" i="2"/>
  <c r="D46" i="2"/>
  <c r="G46" i="2" s="1"/>
  <c r="F46" i="2"/>
  <c r="B47" i="2"/>
  <c r="X71" i="2" s="1"/>
  <c r="C47" i="2"/>
  <c r="D47" i="2"/>
  <c r="G47" i="2" s="1"/>
  <c r="F47" i="2"/>
  <c r="B48" i="2"/>
  <c r="X72" i="2" s="1"/>
  <c r="C48" i="2"/>
  <c r="D48" i="2"/>
  <c r="F48" i="2"/>
  <c r="B49" i="2"/>
  <c r="X73" i="2" s="1"/>
  <c r="C49" i="2"/>
  <c r="D49" i="2"/>
  <c r="F49" i="2"/>
  <c r="B50" i="2"/>
  <c r="X74" i="2" s="1"/>
  <c r="C50" i="2"/>
  <c r="D50" i="2"/>
  <c r="F50" i="2"/>
  <c r="B51" i="2"/>
  <c r="X75" i="2" s="1"/>
  <c r="C51" i="2"/>
  <c r="D51" i="2"/>
  <c r="F51" i="2"/>
  <c r="B52" i="2"/>
  <c r="X76" i="2" s="1"/>
  <c r="C52" i="2"/>
  <c r="D52" i="2"/>
  <c r="F52" i="2"/>
  <c r="B53" i="2"/>
  <c r="X77" i="2" s="1"/>
  <c r="C53" i="2"/>
  <c r="D53" i="2"/>
  <c r="F53" i="2"/>
  <c r="B54" i="2"/>
  <c r="X78" i="2" s="1"/>
  <c r="C54" i="2"/>
  <c r="D54" i="2"/>
  <c r="G54" i="2" s="1"/>
  <c r="F54" i="2"/>
  <c r="B55" i="2"/>
  <c r="X79" i="2" s="1"/>
  <c r="C55" i="2"/>
  <c r="D55" i="2"/>
  <c r="G55" i="2" s="1"/>
  <c r="F55" i="2"/>
  <c r="B56" i="2"/>
  <c r="X80" i="2" s="1"/>
  <c r="C56" i="2"/>
  <c r="D56" i="2"/>
  <c r="F56" i="2"/>
  <c r="B57" i="2"/>
  <c r="X81" i="2" s="1"/>
  <c r="C57" i="2"/>
  <c r="D57" i="2"/>
  <c r="F57" i="2"/>
  <c r="B58" i="2"/>
  <c r="X82" i="2" s="1"/>
  <c r="C58" i="2"/>
  <c r="D58" i="2"/>
  <c r="F58" i="2"/>
  <c r="B59" i="2"/>
  <c r="X83" i="2" s="1"/>
  <c r="C59" i="2"/>
  <c r="D59" i="2"/>
  <c r="F59" i="2"/>
  <c r="B60" i="2"/>
  <c r="X84" i="2" s="1"/>
  <c r="C60" i="2"/>
  <c r="D60" i="2"/>
  <c r="F60" i="2"/>
  <c r="B61" i="2"/>
  <c r="X85" i="2" s="1"/>
  <c r="C61" i="2"/>
  <c r="D61" i="2"/>
  <c r="F61" i="2"/>
  <c r="B62" i="2"/>
  <c r="X86" i="2" s="1"/>
  <c r="C62" i="2"/>
  <c r="D62" i="2"/>
  <c r="G62" i="2" s="1"/>
  <c r="F62" i="2"/>
  <c r="B63" i="2"/>
  <c r="X87" i="2" s="1"/>
  <c r="C63" i="2"/>
  <c r="D63" i="2"/>
  <c r="G63" i="2" s="1"/>
  <c r="F63" i="2"/>
  <c r="B64" i="2"/>
  <c r="X88" i="2" s="1"/>
  <c r="C64" i="2"/>
  <c r="D64" i="2"/>
  <c r="F64" i="2"/>
  <c r="B65" i="2"/>
  <c r="X89" i="2" s="1"/>
  <c r="C65" i="2"/>
  <c r="D65" i="2"/>
  <c r="F65" i="2"/>
  <c r="B66" i="2"/>
  <c r="X90" i="2" s="1"/>
  <c r="C66" i="2"/>
  <c r="D66" i="2"/>
  <c r="F66" i="2"/>
  <c r="B67" i="2"/>
  <c r="X91" i="2" s="1"/>
  <c r="C67" i="2"/>
  <c r="D67" i="2"/>
  <c r="F67" i="2"/>
  <c r="B68" i="2"/>
  <c r="X92" i="2" s="1"/>
  <c r="C68" i="2"/>
  <c r="D68" i="2"/>
  <c r="F68" i="2"/>
  <c r="B69" i="2"/>
  <c r="X93" i="2" s="1"/>
  <c r="C69" i="2"/>
  <c r="D69" i="2"/>
  <c r="F69" i="2"/>
  <c r="B70" i="2"/>
  <c r="X94" i="2" s="1"/>
  <c r="C70" i="2"/>
  <c r="D70" i="2"/>
  <c r="G70" i="2" s="1"/>
  <c r="F70" i="2"/>
  <c r="B71" i="2"/>
  <c r="X95" i="2" s="1"/>
  <c r="C71" i="2"/>
  <c r="D71" i="2"/>
  <c r="G71" i="2" s="1"/>
  <c r="F71" i="2"/>
  <c r="B72" i="2"/>
  <c r="X96" i="2" s="1"/>
  <c r="C72" i="2"/>
  <c r="D72" i="2"/>
  <c r="F72" i="2"/>
  <c r="B73" i="2"/>
  <c r="X97" i="2" s="1"/>
  <c r="C73" i="2"/>
  <c r="D73" i="2"/>
  <c r="F73" i="2"/>
  <c r="B74" i="2"/>
  <c r="X98" i="2" s="1"/>
  <c r="C74" i="2"/>
  <c r="D74" i="2"/>
  <c r="G74" i="2" s="1"/>
  <c r="F74" i="2"/>
  <c r="B75" i="2"/>
  <c r="X99" i="2" s="1"/>
  <c r="C75" i="2"/>
  <c r="D75" i="2"/>
  <c r="E75" i="2" s="1"/>
  <c r="Y99" i="2" s="1"/>
  <c r="F75" i="2"/>
  <c r="B76" i="2"/>
  <c r="X100" i="2" s="1"/>
  <c r="C76" i="2"/>
  <c r="D76" i="2"/>
  <c r="F76" i="2"/>
  <c r="B77" i="2"/>
  <c r="X101" i="2" s="1"/>
  <c r="C77" i="2"/>
  <c r="D77" i="2"/>
  <c r="F77" i="2"/>
  <c r="B78" i="2"/>
  <c r="X102" i="2" s="1"/>
  <c r="C78" i="2"/>
  <c r="D78" i="2"/>
  <c r="G78" i="2" s="1"/>
  <c r="F78" i="2"/>
  <c r="B79" i="2"/>
  <c r="X103" i="2" s="1"/>
  <c r="C79" i="2"/>
  <c r="D79" i="2"/>
  <c r="G79" i="2" s="1"/>
  <c r="F79" i="2"/>
  <c r="B80" i="2"/>
  <c r="X104" i="2" s="1"/>
  <c r="C80" i="2"/>
  <c r="D80" i="2"/>
  <c r="F80" i="2"/>
  <c r="B81" i="2"/>
  <c r="X105" i="2" s="1"/>
  <c r="C81" i="2"/>
  <c r="D81" i="2"/>
  <c r="F81" i="2"/>
  <c r="B82" i="2"/>
  <c r="X106" i="2" s="1"/>
  <c r="C82" i="2"/>
  <c r="D82" i="2"/>
  <c r="F82" i="2"/>
  <c r="B83" i="2"/>
  <c r="X107" i="2" s="1"/>
  <c r="C83" i="2"/>
  <c r="D83" i="2"/>
  <c r="F83" i="2"/>
  <c r="B84" i="2"/>
  <c r="X108" i="2" s="1"/>
  <c r="C84" i="2"/>
  <c r="D84" i="2"/>
  <c r="F84" i="2"/>
  <c r="B85" i="2"/>
  <c r="X109" i="2" s="1"/>
  <c r="C85" i="2"/>
  <c r="D85" i="2"/>
  <c r="F85" i="2"/>
  <c r="B86" i="2"/>
  <c r="X110" i="2" s="1"/>
  <c r="C86" i="2"/>
  <c r="D86" i="2"/>
  <c r="G86" i="2" s="1"/>
  <c r="F86" i="2"/>
  <c r="B87" i="2"/>
  <c r="X111" i="2" s="1"/>
  <c r="C87" i="2"/>
  <c r="D87" i="2"/>
  <c r="G87" i="2" s="1"/>
  <c r="F87" i="2"/>
  <c r="B88" i="2"/>
  <c r="X112" i="2" s="1"/>
  <c r="C88" i="2"/>
  <c r="D88" i="2"/>
  <c r="F88" i="2"/>
  <c r="B89" i="2"/>
  <c r="X113" i="2" s="1"/>
  <c r="C89" i="2"/>
  <c r="D89" i="2"/>
  <c r="F89" i="2"/>
  <c r="B90" i="2"/>
  <c r="X114" i="2" s="1"/>
  <c r="C90" i="2"/>
  <c r="D90" i="2"/>
  <c r="F90" i="2"/>
  <c r="B91" i="2"/>
  <c r="X115" i="2" s="1"/>
  <c r="C91" i="2"/>
  <c r="D91" i="2"/>
  <c r="F91" i="2"/>
  <c r="B92" i="2"/>
  <c r="X116" i="2" s="1"/>
  <c r="C92" i="2"/>
  <c r="D92" i="2"/>
  <c r="F92" i="2"/>
  <c r="B93" i="2"/>
  <c r="X117" i="2" s="1"/>
  <c r="C93" i="2"/>
  <c r="D93" i="2"/>
  <c r="F93" i="2"/>
  <c r="B94" i="2"/>
  <c r="X118" i="2" s="1"/>
  <c r="C94" i="2"/>
  <c r="D94" i="2"/>
  <c r="G94" i="2" s="1"/>
  <c r="F94" i="2"/>
  <c r="B95" i="2"/>
  <c r="X119" i="2" s="1"/>
  <c r="C95" i="2"/>
  <c r="D95" i="2"/>
  <c r="G95" i="2" s="1"/>
  <c r="F95" i="2"/>
  <c r="B96" i="2"/>
  <c r="X120" i="2" s="1"/>
  <c r="C96" i="2"/>
  <c r="D96" i="2"/>
  <c r="F96" i="2"/>
  <c r="B97" i="2"/>
  <c r="X121" i="2" s="1"/>
  <c r="C97" i="2"/>
  <c r="D97" i="2"/>
  <c r="F97" i="2"/>
  <c r="B98" i="2"/>
  <c r="X122" i="2" s="1"/>
  <c r="C98" i="2"/>
  <c r="D98" i="2"/>
  <c r="G98" i="2" s="1"/>
  <c r="F98" i="2"/>
  <c r="B99" i="2"/>
  <c r="X123" i="2" s="1"/>
  <c r="C99" i="2"/>
  <c r="D99" i="2"/>
  <c r="F99" i="2"/>
  <c r="B100" i="2"/>
  <c r="X124" i="2" s="1"/>
  <c r="C100" i="2"/>
  <c r="D100" i="2"/>
  <c r="F100" i="2"/>
  <c r="B101" i="2"/>
  <c r="X125" i="2" s="1"/>
  <c r="C101" i="2"/>
  <c r="D101" i="2"/>
  <c r="F101" i="2"/>
  <c r="B102" i="2"/>
  <c r="X126" i="2" s="1"/>
  <c r="C102" i="2"/>
  <c r="D102" i="2"/>
  <c r="G102" i="2" s="1"/>
  <c r="F102" i="2"/>
  <c r="B103" i="2"/>
  <c r="X127" i="2" s="1"/>
  <c r="C103" i="2"/>
  <c r="D103" i="2"/>
  <c r="G103" i="2" s="1"/>
  <c r="F103" i="2"/>
  <c r="B104" i="2"/>
  <c r="X128" i="2" s="1"/>
  <c r="C104" i="2"/>
  <c r="D104" i="2"/>
  <c r="F104" i="2"/>
  <c r="B105" i="2"/>
  <c r="X129" i="2" s="1"/>
  <c r="C105" i="2"/>
  <c r="D105" i="2"/>
  <c r="F105" i="2"/>
  <c r="B106" i="2"/>
  <c r="X130" i="2" s="1"/>
  <c r="C106" i="2"/>
  <c r="D106" i="2"/>
  <c r="F106" i="2"/>
  <c r="B107" i="2"/>
  <c r="X131" i="2" s="1"/>
  <c r="C107" i="2"/>
  <c r="D107" i="2"/>
  <c r="F107" i="2"/>
  <c r="B108" i="2"/>
  <c r="X132" i="2" s="1"/>
  <c r="C108" i="2"/>
  <c r="D108" i="2"/>
  <c r="G108" i="2" s="1"/>
  <c r="F108" i="2"/>
  <c r="B109" i="2"/>
  <c r="X133" i="2" s="1"/>
  <c r="C109" i="2"/>
  <c r="D109" i="2"/>
  <c r="F109" i="2"/>
  <c r="B110" i="2"/>
  <c r="X134" i="2" s="1"/>
  <c r="C110" i="2"/>
  <c r="D110" i="2"/>
  <c r="G110" i="2" s="1"/>
  <c r="F110" i="2"/>
  <c r="B111" i="2"/>
  <c r="X135" i="2" s="1"/>
  <c r="C111" i="2"/>
  <c r="D111" i="2"/>
  <c r="G111" i="2" s="1"/>
  <c r="F111" i="2"/>
  <c r="B112" i="2"/>
  <c r="X136" i="2" s="1"/>
  <c r="C112" i="2"/>
  <c r="D112" i="2"/>
  <c r="G112" i="2" s="1"/>
  <c r="F112" i="2"/>
  <c r="B113" i="2"/>
  <c r="X137" i="2" s="1"/>
  <c r="C113" i="2"/>
  <c r="D113" i="2"/>
  <c r="F113" i="2"/>
  <c r="B114" i="2"/>
  <c r="X138" i="2" s="1"/>
  <c r="C114" i="2"/>
  <c r="D114" i="2"/>
  <c r="F114" i="2"/>
  <c r="B115" i="2"/>
  <c r="X139" i="2" s="1"/>
  <c r="C115" i="2"/>
  <c r="D115" i="2"/>
  <c r="F115" i="2"/>
  <c r="B116" i="2"/>
  <c r="X140" i="2" s="1"/>
  <c r="C116" i="2"/>
  <c r="D116" i="2"/>
  <c r="G116" i="2" s="1"/>
  <c r="F116" i="2"/>
  <c r="B117" i="2"/>
  <c r="X141" i="2" s="1"/>
  <c r="C117" i="2"/>
  <c r="D117" i="2"/>
  <c r="F117" i="2"/>
  <c r="B118" i="2"/>
  <c r="X142" i="2" s="1"/>
  <c r="C118" i="2"/>
  <c r="D118" i="2"/>
  <c r="G118" i="2" s="1"/>
  <c r="F118" i="2"/>
  <c r="B119" i="2"/>
  <c r="X143" i="2" s="1"/>
  <c r="C119" i="2"/>
  <c r="D119" i="2"/>
  <c r="G119" i="2" s="1"/>
  <c r="F119" i="2"/>
  <c r="B120" i="2"/>
  <c r="X144" i="2" s="1"/>
  <c r="C120" i="2"/>
  <c r="D120" i="2"/>
  <c r="G120" i="2" s="1"/>
  <c r="F120" i="2"/>
  <c r="B121" i="2"/>
  <c r="X145" i="2" s="1"/>
  <c r="C121" i="2"/>
  <c r="D121" i="2"/>
  <c r="F121" i="2"/>
  <c r="B122" i="2"/>
  <c r="X146" i="2" s="1"/>
  <c r="C122" i="2"/>
  <c r="D122" i="2"/>
  <c r="G122" i="2" s="1"/>
  <c r="F122" i="2"/>
  <c r="B123" i="2"/>
  <c r="X147" i="2" s="1"/>
  <c r="C123" i="2"/>
  <c r="D123" i="2"/>
  <c r="F123" i="2"/>
  <c r="B124" i="2"/>
  <c r="X148" i="2" s="1"/>
  <c r="C124" i="2"/>
  <c r="D124" i="2"/>
  <c r="G124" i="2" s="1"/>
  <c r="F124" i="2"/>
  <c r="B125" i="2"/>
  <c r="X149" i="2" s="1"/>
  <c r="C125" i="2"/>
  <c r="D125" i="2"/>
  <c r="F125" i="2"/>
  <c r="B126" i="2"/>
  <c r="X150" i="2" s="1"/>
  <c r="C126" i="2"/>
  <c r="D126" i="2"/>
  <c r="G126" i="2" s="1"/>
  <c r="F126" i="2"/>
  <c r="B127" i="2"/>
  <c r="X151" i="2" s="1"/>
  <c r="C127" i="2"/>
  <c r="D127" i="2"/>
  <c r="G127" i="2" s="1"/>
  <c r="F127" i="2"/>
  <c r="B128" i="2"/>
  <c r="X152" i="2" s="1"/>
  <c r="C128" i="2"/>
  <c r="D128" i="2"/>
  <c r="G128" i="2" s="1"/>
  <c r="F128" i="2"/>
  <c r="B129" i="2"/>
  <c r="X153" i="2" s="1"/>
  <c r="C129" i="2"/>
  <c r="D129" i="2"/>
  <c r="F129" i="2"/>
  <c r="B130" i="2"/>
  <c r="X154" i="2" s="1"/>
  <c r="C130" i="2"/>
  <c r="D130" i="2"/>
  <c r="F130" i="2"/>
  <c r="B131" i="2"/>
  <c r="X155" i="2" s="1"/>
  <c r="C131" i="2"/>
  <c r="D131" i="2"/>
  <c r="F131" i="2"/>
  <c r="B132" i="2"/>
  <c r="X156" i="2" s="1"/>
  <c r="C132" i="2"/>
  <c r="D132" i="2"/>
  <c r="G132" i="2" s="1"/>
  <c r="F132" i="2"/>
  <c r="B133" i="2"/>
  <c r="X157" i="2" s="1"/>
  <c r="C133" i="2"/>
  <c r="D133" i="2"/>
  <c r="F133" i="2"/>
  <c r="B134" i="2"/>
  <c r="X158" i="2" s="1"/>
  <c r="C134" i="2"/>
  <c r="D134" i="2"/>
  <c r="G134" i="2" s="1"/>
  <c r="F134" i="2"/>
  <c r="B135" i="2"/>
  <c r="X159" i="2" s="1"/>
  <c r="C135" i="2"/>
  <c r="D135" i="2"/>
  <c r="G135" i="2" s="1"/>
  <c r="F135" i="2"/>
  <c r="B136" i="2"/>
  <c r="X160" i="2" s="1"/>
  <c r="C136" i="2"/>
  <c r="D136" i="2"/>
  <c r="G136" i="2" s="1"/>
  <c r="F136" i="2"/>
  <c r="B137" i="2"/>
  <c r="X161" i="2" s="1"/>
  <c r="C137" i="2"/>
  <c r="D137" i="2"/>
  <c r="F137" i="2"/>
  <c r="B138" i="2"/>
  <c r="X162" i="2" s="1"/>
  <c r="C138" i="2"/>
  <c r="D138" i="2"/>
  <c r="G138" i="2" s="1"/>
  <c r="F138" i="2"/>
  <c r="B139" i="2"/>
  <c r="X163" i="2" s="1"/>
  <c r="C139" i="2"/>
  <c r="D139" i="2"/>
  <c r="F139" i="2"/>
  <c r="B140" i="2"/>
  <c r="X164" i="2" s="1"/>
  <c r="C140" i="2"/>
  <c r="D140" i="2"/>
  <c r="G140" i="2" s="1"/>
  <c r="F140" i="2"/>
  <c r="B141" i="2"/>
  <c r="X165" i="2" s="1"/>
  <c r="C141" i="2"/>
  <c r="D141" i="2"/>
  <c r="F141" i="2"/>
  <c r="B142" i="2"/>
  <c r="X166" i="2" s="1"/>
  <c r="C142" i="2"/>
  <c r="D142" i="2"/>
  <c r="G142" i="2" s="1"/>
  <c r="F142" i="2"/>
  <c r="B143" i="2"/>
  <c r="X167" i="2" s="1"/>
  <c r="C143" i="2"/>
  <c r="D143" i="2"/>
  <c r="G143" i="2" s="1"/>
  <c r="F143" i="2"/>
  <c r="B144" i="2"/>
  <c r="X168" i="2" s="1"/>
  <c r="C144" i="2"/>
  <c r="D144" i="2"/>
  <c r="G144" i="2" s="1"/>
  <c r="F144" i="2"/>
  <c r="B145" i="2"/>
  <c r="X169" i="2" s="1"/>
  <c r="C145" i="2"/>
  <c r="D145" i="2"/>
  <c r="F145" i="2"/>
  <c r="B146" i="2"/>
  <c r="X170" i="2" s="1"/>
  <c r="C146" i="2"/>
  <c r="D146" i="2"/>
  <c r="F146" i="2"/>
  <c r="B147" i="2"/>
  <c r="X171" i="2" s="1"/>
  <c r="C147" i="2"/>
  <c r="D147" i="2"/>
  <c r="F147" i="2"/>
  <c r="B148" i="2"/>
  <c r="X172" i="2" s="1"/>
  <c r="C148" i="2"/>
  <c r="D148" i="2"/>
  <c r="G148" i="2" s="1"/>
  <c r="F148" i="2"/>
  <c r="B149" i="2"/>
  <c r="X173" i="2" s="1"/>
  <c r="C149" i="2"/>
  <c r="D149" i="2"/>
  <c r="F149" i="2"/>
  <c r="B150" i="2"/>
  <c r="X174" i="2" s="1"/>
  <c r="C150" i="2"/>
  <c r="D150" i="2"/>
  <c r="G150" i="2" s="1"/>
  <c r="F150" i="2"/>
  <c r="B151" i="2"/>
  <c r="X175" i="2" s="1"/>
  <c r="C151" i="2"/>
  <c r="D151" i="2"/>
  <c r="G151" i="2" s="1"/>
  <c r="F151" i="2"/>
  <c r="B152" i="2"/>
  <c r="X176" i="2" s="1"/>
  <c r="C152" i="2"/>
  <c r="D152" i="2"/>
  <c r="G152" i="2" s="1"/>
  <c r="F152" i="2"/>
  <c r="B153" i="2"/>
  <c r="X177" i="2" s="1"/>
  <c r="C153" i="2"/>
  <c r="D153" i="2"/>
  <c r="F153" i="2"/>
  <c r="B154" i="2"/>
  <c r="X178" i="2" s="1"/>
  <c r="C154" i="2"/>
  <c r="D154" i="2"/>
  <c r="G154" i="2" s="1"/>
  <c r="F154" i="2"/>
  <c r="B155" i="2"/>
  <c r="X179" i="2" s="1"/>
  <c r="C155" i="2"/>
  <c r="D155" i="2"/>
  <c r="F155" i="2"/>
  <c r="B156" i="2"/>
  <c r="X180" i="2" s="1"/>
  <c r="C156" i="2"/>
  <c r="D156" i="2"/>
  <c r="G156" i="2" s="1"/>
  <c r="F156" i="2"/>
  <c r="B157" i="2"/>
  <c r="X181" i="2" s="1"/>
  <c r="C157" i="2"/>
  <c r="D157" i="2"/>
  <c r="F157" i="2"/>
  <c r="B158" i="2"/>
  <c r="X182" i="2" s="1"/>
  <c r="C158" i="2"/>
  <c r="D158" i="2"/>
  <c r="G158" i="2" s="1"/>
  <c r="F158" i="2"/>
  <c r="B159" i="2"/>
  <c r="X183" i="2" s="1"/>
  <c r="C159" i="2"/>
  <c r="D159" i="2"/>
  <c r="G159" i="2" s="1"/>
  <c r="F159" i="2"/>
  <c r="B160" i="2"/>
  <c r="X184" i="2" s="1"/>
  <c r="C160" i="2"/>
  <c r="D160" i="2"/>
  <c r="G160" i="2" s="1"/>
  <c r="F160" i="2"/>
  <c r="B161" i="2"/>
  <c r="X185" i="2" s="1"/>
  <c r="C161" i="2"/>
  <c r="D161" i="2"/>
  <c r="F161" i="2"/>
  <c r="B162" i="2"/>
  <c r="X186" i="2" s="1"/>
  <c r="C162" i="2"/>
  <c r="D162" i="2"/>
  <c r="F162" i="2"/>
  <c r="B163" i="2"/>
  <c r="X187" i="2" s="1"/>
  <c r="C163" i="2"/>
  <c r="D163" i="2"/>
  <c r="F163" i="2"/>
  <c r="B164" i="2"/>
  <c r="X188" i="2" s="1"/>
  <c r="C164" i="2"/>
  <c r="D164" i="2"/>
  <c r="G164" i="2" s="1"/>
  <c r="F164" i="2"/>
  <c r="B165" i="2"/>
  <c r="X189" i="2" s="1"/>
  <c r="C165" i="2"/>
  <c r="D165" i="2"/>
  <c r="F165" i="2"/>
  <c r="B166" i="2"/>
  <c r="X190" i="2" s="1"/>
  <c r="C166" i="2"/>
  <c r="D166" i="2"/>
  <c r="G166" i="2" s="1"/>
  <c r="F166" i="2"/>
  <c r="B167" i="2"/>
  <c r="X191" i="2" s="1"/>
  <c r="C167" i="2"/>
  <c r="D167" i="2"/>
  <c r="G167" i="2" s="1"/>
  <c r="F167" i="2"/>
  <c r="B168" i="2"/>
  <c r="X192" i="2" s="1"/>
  <c r="C168" i="2"/>
  <c r="D168" i="2"/>
  <c r="F168" i="2"/>
  <c r="B169" i="2"/>
  <c r="X193" i="2" s="1"/>
  <c r="C169" i="2"/>
  <c r="D169" i="2"/>
  <c r="F169" i="2"/>
  <c r="B170" i="2"/>
  <c r="X194" i="2" s="1"/>
  <c r="C170" i="2"/>
  <c r="D170" i="2"/>
  <c r="G170" i="2" s="1"/>
  <c r="F170" i="2"/>
  <c r="B171" i="2"/>
  <c r="X195" i="2" s="1"/>
  <c r="C171" i="2"/>
  <c r="D171" i="2"/>
  <c r="F171" i="2"/>
  <c r="B172" i="2"/>
  <c r="X196" i="2" s="1"/>
  <c r="C172" i="2"/>
  <c r="D172" i="2"/>
  <c r="G172" i="2" s="1"/>
  <c r="F172" i="2"/>
  <c r="B173" i="2"/>
  <c r="X197" i="2" s="1"/>
  <c r="C173" i="2"/>
  <c r="D173" i="2"/>
  <c r="F173" i="2"/>
  <c r="B174" i="2"/>
  <c r="X198" i="2" s="1"/>
  <c r="C174" i="2"/>
  <c r="D174" i="2"/>
  <c r="G174" i="2" s="1"/>
  <c r="F174" i="2"/>
  <c r="B175" i="2"/>
  <c r="X199" i="2" s="1"/>
  <c r="C175" i="2"/>
  <c r="D175" i="2"/>
  <c r="G175" i="2" s="1"/>
  <c r="F175" i="2"/>
  <c r="B176" i="2"/>
  <c r="X200" i="2" s="1"/>
  <c r="C176" i="2"/>
  <c r="D176" i="2"/>
  <c r="F176" i="2"/>
  <c r="B177" i="2"/>
  <c r="X201" i="2" s="1"/>
  <c r="C177" i="2"/>
  <c r="D177" i="2"/>
  <c r="F177" i="2"/>
  <c r="B178" i="2"/>
  <c r="X202" i="2" s="1"/>
  <c r="C178" i="2"/>
  <c r="D178" i="2"/>
  <c r="F178" i="2"/>
  <c r="B179" i="2"/>
  <c r="X203" i="2" s="1"/>
  <c r="C179" i="2"/>
  <c r="D179" i="2"/>
  <c r="F179" i="2"/>
  <c r="B180" i="2"/>
  <c r="X204" i="2" s="1"/>
  <c r="C180" i="2"/>
  <c r="D180" i="2"/>
  <c r="G180" i="2" s="1"/>
  <c r="F180" i="2"/>
  <c r="B181" i="2"/>
  <c r="X205" i="2" s="1"/>
  <c r="C181" i="2"/>
  <c r="D181" i="2"/>
  <c r="F181" i="2"/>
  <c r="B182" i="2"/>
  <c r="X206" i="2" s="1"/>
  <c r="C182" i="2"/>
  <c r="D182" i="2"/>
  <c r="G182" i="2" s="1"/>
  <c r="F182" i="2"/>
  <c r="B183" i="2"/>
  <c r="X207" i="2" s="1"/>
  <c r="C183" i="2"/>
  <c r="D183" i="2"/>
  <c r="F183" i="2"/>
  <c r="B184" i="2"/>
  <c r="X208" i="2" s="1"/>
  <c r="C184" i="2"/>
  <c r="D184" i="2"/>
  <c r="G184" i="2" s="1"/>
  <c r="F184" i="2"/>
  <c r="B185" i="2"/>
  <c r="X209" i="2" s="1"/>
  <c r="C185" i="2"/>
  <c r="D185" i="2"/>
  <c r="F185" i="2"/>
  <c r="B186" i="2"/>
  <c r="X210" i="2" s="1"/>
  <c r="C186" i="2"/>
  <c r="D186" i="2"/>
  <c r="F186" i="2"/>
  <c r="B187" i="2"/>
  <c r="X211" i="2" s="1"/>
  <c r="C187" i="2"/>
  <c r="D187" i="2"/>
  <c r="F187" i="2"/>
  <c r="B188" i="2"/>
  <c r="X212" i="2" s="1"/>
  <c r="C188" i="2"/>
  <c r="D188" i="2"/>
  <c r="F188" i="2"/>
  <c r="B189" i="2"/>
  <c r="X213" i="2" s="1"/>
  <c r="C189" i="2"/>
  <c r="D189" i="2"/>
  <c r="F189" i="2"/>
  <c r="B190" i="2"/>
  <c r="X214" i="2" s="1"/>
  <c r="C190" i="2"/>
  <c r="D190" i="2"/>
  <c r="G190" i="2" s="1"/>
  <c r="F190" i="2"/>
  <c r="B191" i="2"/>
  <c r="X215" i="2" s="1"/>
  <c r="C191" i="2"/>
  <c r="D191" i="2"/>
  <c r="F191" i="2"/>
  <c r="B192" i="2"/>
  <c r="X216" i="2" s="1"/>
  <c r="C192" i="2"/>
  <c r="D192" i="2"/>
  <c r="G192" i="2" s="1"/>
  <c r="F192" i="2"/>
  <c r="B193" i="2"/>
  <c r="X217" i="2" s="1"/>
  <c r="C193" i="2"/>
  <c r="D193" i="2"/>
  <c r="F193" i="2"/>
  <c r="B194" i="2"/>
  <c r="X218" i="2" s="1"/>
  <c r="C194" i="2"/>
  <c r="D194" i="2"/>
  <c r="F194" i="2"/>
  <c r="B195" i="2"/>
  <c r="X219" i="2" s="1"/>
  <c r="C195" i="2"/>
  <c r="D195" i="2"/>
  <c r="F195" i="2"/>
  <c r="B196" i="2"/>
  <c r="X220" i="2" s="1"/>
  <c r="C196" i="2"/>
  <c r="D196" i="2"/>
  <c r="G196" i="2" s="1"/>
  <c r="F196" i="2"/>
  <c r="B197" i="2"/>
  <c r="X221" i="2" s="1"/>
  <c r="C197" i="2"/>
  <c r="D197" i="2"/>
  <c r="F197" i="2"/>
  <c r="B198" i="2"/>
  <c r="X222" i="2" s="1"/>
  <c r="C198" i="2"/>
  <c r="D198" i="2"/>
  <c r="G198" i="2" s="1"/>
  <c r="F198" i="2"/>
  <c r="B199" i="2"/>
  <c r="X223" i="2" s="1"/>
  <c r="C199" i="2"/>
  <c r="D199" i="2"/>
  <c r="G199" i="2" s="1"/>
  <c r="F199" i="2"/>
  <c r="B200" i="2"/>
  <c r="X224" i="2" s="1"/>
  <c r="C200" i="2"/>
  <c r="D200" i="2"/>
  <c r="G200" i="2" s="1"/>
  <c r="F200" i="2"/>
  <c r="B201" i="2"/>
  <c r="X225" i="2" s="1"/>
  <c r="C201" i="2"/>
  <c r="D201" i="2"/>
  <c r="F201" i="2"/>
  <c r="B202" i="2"/>
  <c r="X226" i="2" s="1"/>
  <c r="C202" i="2"/>
  <c r="D202" i="2"/>
  <c r="F202" i="2"/>
  <c r="B203" i="2"/>
  <c r="X227" i="2" s="1"/>
  <c r="C203" i="2"/>
  <c r="D203" i="2"/>
  <c r="F203" i="2"/>
  <c r="B204" i="2"/>
  <c r="X228" i="2" s="1"/>
  <c r="C204" i="2"/>
  <c r="D204" i="2"/>
  <c r="G204" i="2" s="1"/>
  <c r="F204" i="2"/>
  <c r="B205" i="2"/>
  <c r="X229" i="2" s="1"/>
  <c r="C205" i="2"/>
  <c r="D205" i="2"/>
  <c r="F205" i="2"/>
  <c r="B206" i="2"/>
  <c r="X230" i="2" s="1"/>
  <c r="C206" i="2"/>
  <c r="D206" i="2"/>
  <c r="G206" i="2" s="1"/>
  <c r="F206" i="2"/>
  <c r="B207" i="2"/>
  <c r="X231" i="2" s="1"/>
  <c r="C207" i="2"/>
  <c r="D207" i="2"/>
  <c r="F207" i="2"/>
  <c r="B208" i="2"/>
  <c r="X232" i="2" s="1"/>
  <c r="C208" i="2"/>
  <c r="D208" i="2"/>
  <c r="F208" i="2"/>
  <c r="B209" i="2"/>
  <c r="X233" i="2" s="1"/>
  <c r="C209" i="2"/>
  <c r="D209" i="2"/>
  <c r="F209" i="2"/>
  <c r="B210" i="2"/>
  <c r="X234" i="2" s="1"/>
  <c r="C210" i="2"/>
  <c r="D210" i="2"/>
  <c r="F210" i="2"/>
  <c r="B211" i="2"/>
  <c r="X235" i="2" s="1"/>
  <c r="C211" i="2"/>
  <c r="D211" i="2"/>
  <c r="F211" i="2"/>
  <c r="B212" i="2"/>
  <c r="X236" i="2" s="1"/>
  <c r="C212" i="2"/>
  <c r="D212" i="2"/>
  <c r="G212" i="2" s="1"/>
  <c r="F212" i="2"/>
  <c r="B213" i="2"/>
  <c r="X237" i="2" s="1"/>
  <c r="C213" i="2"/>
  <c r="D213" i="2"/>
  <c r="F213" i="2"/>
  <c r="B214" i="2"/>
  <c r="X238" i="2" s="1"/>
  <c r="C214" i="2"/>
  <c r="D214" i="2"/>
  <c r="G214" i="2" s="1"/>
  <c r="F214" i="2"/>
  <c r="B215" i="2"/>
  <c r="X239" i="2" s="1"/>
  <c r="C215" i="2"/>
  <c r="D215" i="2"/>
  <c r="F215" i="2"/>
  <c r="B216" i="2"/>
  <c r="X240" i="2" s="1"/>
  <c r="C216" i="2"/>
  <c r="D216" i="2"/>
  <c r="F216" i="2"/>
  <c r="B217" i="2"/>
  <c r="X241" i="2" s="1"/>
  <c r="C217" i="2"/>
  <c r="D217" i="2"/>
  <c r="F217" i="2"/>
  <c r="B218" i="2"/>
  <c r="X242" i="2" s="1"/>
  <c r="C218" i="2"/>
  <c r="D218" i="2"/>
  <c r="F218" i="2"/>
  <c r="B219" i="2"/>
  <c r="X243" i="2" s="1"/>
  <c r="C219" i="2"/>
  <c r="D219" i="2"/>
  <c r="F219" i="2"/>
  <c r="B220" i="2"/>
  <c r="X244" i="2" s="1"/>
  <c r="C220" i="2"/>
  <c r="D220" i="2"/>
  <c r="F220" i="2"/>
  <c r="B221" i="2"/>
  <c r="X245" i="2" s="1"/>
  <c r="C221" i="2"/>
  <c r="D221" i="2"/>
  <c r="F221" i="2"/>
  <c r="B222" i="2"/>
  <c r="X246" i="2" s="1"/>
  <c r="C222" i="2"/>
  <c r="D222" i="2"/>
  <c r="G222" i="2" s="1"/>
  <c r="F222" i="2"/>
  <c r="B223" i="2"/>
  <c r="X247" i="2" s="1"/>
  <c r="C223" i="2"/>
  <c r="D223" i="2"/>
  <c r="F223" i="2"/>
  <c r="B224" i="2"/>
  <c r="X248" i="2" s="1"/>
  <c r="C224" i="2"/>
  <c r="D224" i="2"/>
  <c r="G224" i="2" s="1"/>
  <c r="F224" i="2"/>
  <c r="B225" i="2"/>
  <c r="X249" i="2" s="1"/>
  <c r="C225" i="2"/>
  <c r="D225" i="2"/>
  <c r="F225" i="2"/>
  <c r="B226" i="2"/>
  <c r="X250" i="2" s="1"/>
  <c r="C226" i="2"/>
  <c r="D226" i="2"/>
  <c r="F226" i="2"/>
  <c r="B227" i="2"/>
  <c r="X251" i="2" s="1"/>
  <c r="C227" i="2"/>
  <c r="D227" i="2"/>
  <c r="F227" i="2"/>
  <c r="B228" i="2"/>
  <c r="X252" i="2" s="1"/>
  <c r="C228" i="2"/>
  <c r="D228" i="2"/>
  <c r="G228" i="2" s="1"/>
  <c r="F228" i="2"/>
  <c r="B229" i="2"/>
  <c r="X253" i="2" s="1"/>
  <c r="C229" i="2"/>
  <c r="D229" i="2"/>
  <c r="F229" i="2"/>
  <c r="B230" i="2"/>
  <c r="X254" i="2" s="1"/>
  <c r="C230" i="2"/>
  <c r="D230" i="2"/>
  <c r="G230" i="2" s="1"/>
  <c r="F230" i="2"/>
  <c r="B231" i="2"/>
  <c r="X255" i="2" s="1"/>
  <c r="C231" i="2"/>
  <c r="D231" i="2"/>
  <c r="G231" i="2" s="1"/>
  <c r="F231" i="2"/>
  <c r="B232" i="2"/>
  <c r="X256" i="2" s="1"/>
  <c r="C232" i="2"/>
  <c r="D232" i="2"/>
  <c r="F232" i="2"/>
  <c r="B233" i="2"/>
  <c r="X257" i="2" s="1"/>
  <c r="C233" i="2"/>
  <c r="D233" i="2"/>
  <c r="F233" i="2"/>
  <c r="B234" i="2"/>
  <c r="X258" i="2" s="1"/>
  <c r="C234" i="2"/>
  <c r="D234" i="2"/>
  <c r="F234" i="2"/>
  <c r="B235" i="2"/>
  <c r="X259" i="2" s="1"/>
  <c r="C235" i="2"/>
  <c r="D235" i="2"/>
  <c r="F235" i="2"/>
  <c r="B236" i="2"/>
  <c r="X260" i="2" s="1"/>
  <c r="C236" i="2"/>
  <c r="D236" i="2"/>
  <c r="G236" i="2" s="1"/>
  <c r="F236" i="2"/>
  <c r="B237" i="2"/>
  <c r="X261" i="2" s="1"/>
  <c r="C237" i="2"/>
  <c r="D237" i="2"/>
  <c r="F237" i="2"/>
  <c r="B238" i="2"/>
  <c r="X262" i="2" s="1"/>
  <c r="C238" i="2"/>
  <c r="D238" i="2"/>
  <c r="G238" i="2" s="1"/>
  <c r="F238" i="2"/>
  <c r="B239" i="2"/>
  <c r="X263" i="2" s="1"/>
  <c r="C239" i="2"/>
  <c r="D239" i="2"/>
  <c r="G239" i="2" s="1"/>
  <c r="F239" i="2"/>
  <c r="B240" i="2"/>
  <c r="X264" i="2" s="1"/>
  <c r="C240" i="2"/>
  <c r="D240" i="2"/>
  <c r="F240" i="2"/>
  <c r="B241" i="2"/>
  <c r="X265" i="2" s="1"/>
  <c r="C241" i="2"/>
  <c r="D241" i="2"/>
  <c r="F241" i="2"/>
  <c r="B242" i="2"/>
  <c r="X266" i="2" s="1"/>
  <c r="C242" i="2"/>
  <c r="D242" i="2"/>
  <c r="F242" i="2"/>
  <c r="B243" i="2"/>
  <c r="X267" i="2" s="1"/>
  <c r="C243" i="2"/>
  <c r="D243" i="2"/>
  <c r="F243" i="2"/>
  <c r="B244" i="2"/>
  <c r="X268" i="2" s="1"/>
  <c r="C244" i="2"/>
  <c r="D244" i="2"/>
  <c r="G244" i="2" s="1"/>
  <c r="F244" i="2"/>
  <c r="B245" i="2"/>
  <c r="X269" i="2" s="1"/>
  <c r="C245" i="2"/>
  <c r="D245" i="2"/>
  <c r="F245" i="2"/>
  <c r="B246" i="2"/>
  <c r="X270" i="2" s="1"/>
  <c r="C246" i="2"/>
  <c r="D246" i="2"/>
  <c r="G246" i="2" s="1"/>
  <c r="F246" i="2"/>
  <c r="B247" i="2"/>
  <c r="X271" i="2" s="1"/>
  <c r="C247" i="2"/>
  <c r="D247" i="2"/>
  <c r="G247" i="2" s="1"/>
  <c r="F247" i="2"/>
  <c r="B248" i="2"/>
  <c r="X272" i="2" s="1"/>
  <c r="C248" i="2"/>
  <c r="D248" i="2"/>
  <c r="G248" i="2" s="1"/>
  <c r="F248" i="2"/>
  <c r="B249" i="2"/>
  <c r="X273" i="2" s="1"/>
  <c r="C249" i="2"/>
  <c r="D249" i="2"/>
  <c r="F249" i="2"/>
  <c r="B250" i="2"/>
  <c r="X274" i="2" s="1"/>
  <c r="C250" i="2"/>
  <c r="D250" i="2"/>
  <c r="F250" i="2"/>
  <c r="B251" i="2"/>
  <c r="X275" i="2" s="1"/>
  <c r="C251" i="2"/>
  <c r="D251" i="2"/>
  <c r="F251" i="2"/>
  <c r="B252" i="2"/>
  <c r="X276" i="2" s="1"/>
  <c r="C252" i="2"/>
  <c r="D252" i="2"/>
  <c r="G252" i="2" s="1"/>
  <c r="F252" i="2"/>
  <c r="B253" i="2"/>
  <c r="X277" i="2" s="1"/>
  <c r="C253" i="2"/>
  <c r="D253" i="2"/>
  <c r="F253" i="2"/>
  <c r="B254" i="2"/>
  <c r="X278" i="2" s="1"/>
  <c r="C254" i="2"/>
  <c r="D254" i="2"/>
  <c r="G254" i="2" s="1"/>
  <c r="F254" i="2"/>
  <c r="C4" i="2"/>
  <c r="D4" i="2"/>
  <c r="F4" i="2"/>
  <c r="B4" i="2"/>
  <c r="AA4" i="2" s="1"/>
  <c r="E98" i="2" l="1"/>
  <c r="Y122" i="2" s="1"/>
  <c r="E74" i="2"/>
  <c r="Y98" i="2" s="1"/>
  <c r="E250" i="2"/>
  <c r="Y274" i="2" s="1"/>
  <c r="G250" i="2"/>
  <c r="E242" i="2"/>
  <c r="Y266" i="2" s="1"/>
  <c r="G242" i="2"/>
  <c r="E240" i="2"/>
  <c r="Y264" i="2" s="1"/>
  <c r="G240" i="2"/>
  <c r="E234" i="2"/>
  <c r="Y258" i="2" s="1"/>
  <c r="G234" i="2"/>
  <c r="H232" i="2"/>
  <c r="G232" i="2"/>
  <c r="E226" i="2"/>
  <c r="Y250" i="2" s="1"/>
  <c r="G226" i="2"/>
  <c r="E220" i="2"/>
  <c r="Y244" i="2" s="1"/>
  <c r="G220" i="2"/>
  <c r="E218" i="2"/>
  <c r="Y242" i="2" s="1"/>
  <c r="G218" i="2"/>
  <c r="H216" i="2"/>
  <c r="G216" i="2"/>
  <c r="E210" i="2"/>
  <c r="Y234" i="2" s="1"/>
  <c r="G210" i="2"/>
  <c r="E208" i="2"/>
  <c r="Y232" i="2" s="1"/>
  <c r="G208" i="2"/>
  <c r="E202" i="2"/>
  <c r="Y226" i="2" s="1"/>
  <c r="G202" i="2"/>
  <c r="E194" i="2"/>
  <c r="Y218" i="2" s="1"/>
  <c r="G194" i="2"/>
  <c r="E188" i="2"/>
  <c r="Y212" i="2" s="1"/>
  <c r="G188" i="2"/>
  <c r="E186" i="2"/>
  <c r="Y210" i="2" s="1"/>
  <c r="G186" i="2"/>
  <c r="E178" i="2"/>
  <c r="Y202" i="2" s="1"/>
  <c r="G178" i="2"/>
  <c r="E176" i="2"/>
  <c r="Y200" i="2" s="1"/>
  <c r="G176" i="2"/>
  <c r="H168" i="2"/>
  <c r="G168" i="2"/>
  <c r="E162" i="2"/>
  <c r="Y186" i="2" s="1"/>
  <c r="G162" i="2"/>
  <c r="E146" i="2"/>
  <c r="Y170" i="2" s="1"/>
  <c r="G146" i="2"/>
  <c r="E130" i="2"/>
  <c r="Y154" i="2" s="1"/>
  <c r="G130" i="2"/>
  <c r="E114" i="2"/>
  <c r="Y138" i="2" s="1"/>
  <c r="G114" i="2"/>
  <c r="E106" i="2"/>
  <c r="Y130" i="2" s="1"/>
  <c r="G106" i="2"/>
  <c r="H104" i="2"/>
  <c r="G104" i="2"/>
  <c r="H100" i="2"/>
  <c r="G100" i="2"/>
  <c r="H96" i="2"/>
  <c r="G96" i="2"/>
  <c r="H92" i="2"/>
  <c r="G92" i="2"/>
  <c r="E90" i="2"/>
  <c r="Y114" i="2" s="1"/>
  <c r="G90" i="2"/>
  <c r="H88" i="2"/>
  <c r="G88" i="2"/>
  <c r="H84" i="2"/>
  <c r="G84" i="2"/>
  <c r="E82" i="2"/>
  <c r="Y106" i="2" s="1"/>
  <c r="G82" i="2"/>
  <c r="H80" i="2"/>
  <c r="G80" i="2"/>
  <c r="H76" i="2"/>
  <c r="G76" i="2"/>
  <c r="H72" i="2"/>
  <c r="G72" i="2"/>
  <c r="H68" i="2"/>
  <c r="G68" i="2"/>
  <c r="E66" i="2"/>
  <c r="Y90" i="2" s="1"/>
  <c r="G66" i="2"/>
  <c r="H64" i="2"/>
  <c r="G64" i="2"/>
  <c r="H60" i="2"/>
  <c r="G60" i="2"/>
  <c r="E58" i="2"/>
  <c r="Y82" i="2" s="1"/>
  <c r="G58" i="2"/>
  <c r="H56" i="2"/>
  <c r="G56" i="2"/>
  <c r="H52" i="2"/>
  <c r="G52" i="2"/>
  <c r="E50" i="2"/>
  <c r="Y74" i="2" s="1"/>
  <c r="G50" i="2"/>
  <c r="H48" i="2"/>
  <c r="G48" i="2"/>
  <c r="H44" i="2"/>
  <c r="G44" i="2"/>
  <c r="E42" i="2"/>
  <c r="Y66" i="2" s="1"/>
  <c r="G42" i="2"/>
  <c r="H40" i="2"/>
  <c r="G40" i="2"/>
  <c r="H36" i="2"/>
  <c r="G36" i="2"/>
  <c r="E34" i="2"/>
  <c r="Y58" i="2" s="1"/>
  <c r="G34" i="2"/>
  <c r="H32" i="2"/>
  <c r="G32" i="2"/>
  <c r="H28" i="2"/>
  <c r="G28" i="2"/>
  <c r="H24" i="2"/>
  <c r="G24" i="2"/>
  <c r="H16" i="2"/>
  <c r="G16" i="2"/>
  <c r="E14" i="2"/>
  <c r="Y38" i="2" s="1"/>
  <c r="G14" i="2"/>
  <c r="E6" i="2"/>
  <c r="Y30" i="2" s="1"/>
  <c r="G6" i="2"/>
  <c r="Y4" i="2"/>
  <c r="AD4" i="2"/>
  <c r="H253" i="2"/>
  <c r="G253" i="2"/>
  <c r="E251" i="2"/>
  <c r="Y275" i="2" s="1"/>
  <c r="G251" i="2"/>
  <c r="H249" i="2"/>
  <c r="G249" i="2"/>
  <c r="H245" i="2"/>
  <c r="G245" i="2"/>
  <c r="H243" i="2"/>
  <c r="G243" i="2"/>
  <c r="E241" i="2"/>
  <c r="Y265" i="2" s="1"/>
  <c r="G241" i="2"/>
  <c r="E237" i="2"/>
  <c r="Y261" i="2" s="1"/>
  <c r="G237" i="2"/>
  <c r="H235" i="2"/>
  <c r="G235" i="2"/>
  <c r="H233" i="2"/>
  <c r="G233" i="2"/>
  <c r="H229" i="2"/>
  <c r="G229" i="2"/>
  <c r="E227" i="2"/>
  <c r="Y251" i="2" s="1"/>
  <c r="G227" i="2"/>
  <c r="E225" i="2"/>
  <c r="Y249" i="2" s="1"/>
  <c r="G225" i="2"/>
  <c r="H223" i="2"/>
  <c r="G223" i="2"/>
  <c r="H221" i="2"/>
  <c r="G221" i="2"/>
  <c r="E219" i="2"/>
  <c r="Y243" i="2" s="1"/>
  <c r="G219" i="2"/>
  <c r="E217" i="2"/>
  <c r="Y241" i="2" s="1"/>
  <c r="G217" i="2"/>
  <c r="E215" i="2"/>
  <c r="Y239" i="2" s="1"/>
  <c r="G215" i="2"/>
  <c r="H213" i="2"/>
  <c r="G213" i="2"/>
  <c r="H211" i="2"/>
  <c r="G211" i="2"/>
  <c r="E209" i="2"/>
  <c r="Y233" i="2" s="1"/>
  <c r="G209" i="2"/>
  <c r="H207" i="2"/>
  <c r="G207" i="2"/>
  <c r="E205" i="2"/>
  <c r="Y229" i="2" s="1"/>
  <c r="G205" i="2"/>
  <c r="H203" i="2"/>
  <c r="G203" i="2"/>
  <c r="H201" i="2"/>
  <c r="G201" i="2"/>
  <c r="H197" i="2"/>
  <c r="G197" i="2"/>
  <c r="E195" i="2"/>
  <c r="Y219" i="2" s="1"/>
  <c r="G195" i="2"/>
  <c r="E193" i="2"/>
  <c r="Y217" i="2" s="1"/>
  <c r="G193" i="2"/>
  <c r="H191" i="2"/>
  <c r="G191" i="2"/>
  <c r="H189" i="2"/>
  <c r="G189" i="2"/>
  <c r="E187" i="2"/>
  <c r="Y211" i="2" s="1"/>
  <c r="G187" i="2"/>
  <c r="E185" i="2"/>
  <c r="Y209" i="2" s="1"/>
  <c r="G185" i="2"/>
  <c r="E183" i="2"/>
  <c r="Y207" i="2" s="1"/>
  <c r="G183" i="2"/>
  <c r="H181" i="2"/>
  <c r="G181" i="2"/>
  <c r="H179" i="2"/>
  <c r="G179" i="2"/>
  <c r="E177" i="2"/>
  <c r="Y201" i="2" s="1"/>
  <c r="G177" i="2"/>
  <c r="E173" i="2"/>
  <c r="Y197" i="2" s="1"/>
  <c r="G173" i="2"/>
  <c r="H171" i="2"/>
  <c r="G171" i="2"/>
  <c r="H169" i="2"/>
  <c r="G169" i="2"/>
  <c r="H165" i="2"/>
  <c r="G165" i="2"/>
  <c r="E163" i="2"/>
  <c r="Y187" i="2" s="1"/>
  <c r="G163" i="2"/>
  <c r="H161" i="2"/>
  <c r="G161" i="2"/>
  <c r="H157" i="2"/>
  <c r="G157" i="2"/>
  <c r="H155" i="2"/>
  <c r="G155" i="2"/>
  <c r="H153" i="2"/>
  <c r="G153" i="2"/>
  <c r="H149" i="2"/>
  <c r="G149" i="2"/>
  <c r="E147" i="2"/>
  <c r="Y171" i="2" s="1"/>
  <c r="G147" i="2"/>
  <c r="H145" i="2"/>
  <c r="G145" i="2"/>
  <c r="H141" i="2"/>
  <c r="G141" i="2"/>
  <c r="H139" i="2"/>
  <c r="G139" i="2"/>
  <c r="H137" i="2"/>
  <c r="G137" i="2"/>
  <c r="H133" i="2"/>
  <c r="G133" i="2"/>
  <c r="E131" i="2"/>
  <c r="Y155" i="2" s="1"/>
  <c r="G131" i="2"/>
  <c r="H129" i="2"/>
  <c r="G129" i="2"/>
  <c r="H125" i="2"/>
  <c r="G125" i="2"/>
  <c r="H123" i="2"/>
  <c r="G123" i="2"/>
  <c r="H121" i="2"/>
  <c r="G121" i="2"/>
  <c r="H117" i="2"/>
  <c r="G117" i="2"/>
  <c r="E115" i="2"/>
  <c r="Y139" i="2" s="1"/>
  <c r="G115" i="2"/>
  <c r="H113" i="2"/>
  <c r="G113" i="2"/>
  <c r="H109" i="2"/>
  <c r="G109" i="2"/>
  <c r="H107" i="2"/>
  <c r="G107" i="2"/>
  <c r="H105" i="2"/>
  <c r="G105" i="2"/>
  <c r="H101" i="2"/>
  <c r="G101" i="2"/>
  <c r="E99" i="2"/>
  <c r="Y123" i="2" s="1"/>
  <c r="G99" i="2"/>
  <c r="H97" i="2"/>
  <c r="G97" i="2"/>
  <c r="H93" i="2"/>
  <c r="G93" i="2"/>
  <c r="H91" i="2"/>
  <c r="G91" i="2"/>
  <c r="H89" i="2"/>
  <c r="G89" i="2"/>
  <c r="H85" i="2"/>
  <c r="G85" i="2"/>
  <c r="E83" i="2"/>
  <c r="Y107" i="2" s="1"/>
  <c r="G83" i="2"/>
  <c r="H81" i="2"/>
  <c r="G81" i="2"/>
  <c r="H77" i="2"/>
  <c r="G77" i="2"/>
  <c r="H75" i="2"/>
  <c r="G75" i="2"/>
  <c r="H73" i="2"/>
  <c r="G73" i="2"/>
  <c r="H69" i="2"/>
  <c r="G69" i="2"/>
  <c r="E67" i="2"/>
  <c r="Y91" i="2" s="1"/>
  <c r="G67" i="2"/>
  <c r="H65" i="2"/>
  <c r="G65" i="2"/>
  <c r="H61" i="2"/>
  <c r="G61" i="2"/>
  <c r="H59" i="2"/>
  <c r="G59" i="2"/>
  <c r="H57" i="2"/>
  <c r="G57" i="2"/>
  <c r="H53" i="2"/>
  <c r="G53" i="2"/>
  <c r="E51" i="2"/>
  <c r="Y75" i="2" s="1"/>
  <c r="G51" i="2"/>
  <c r="H49" i="2"/>
  <c r="G49" i="2"/>
  <c r="H45" i="2"/>
  <c r="G45" i="2"/>
  <c r="H43" i="2"/>
  <c r="G43" i="2"/>
  <c r="H41" i="2"/>
  <c r="G41" i="2"/>
  <c r="H37" i="2"/>
  <c r="G37" i="2"/>
  <c r="E35" i="2"/>
  <c r="Y59" i="2" s="1"/>
  <c r="G35" i="2"/>
  <c r="H33" i="2"/>
  <c r="G33" i="2"/>
  <c r="H29" i="2"/>
  <c r="G29" i="2"/>
  <c r="H27" i="2"/>
  <c r="G27" i="2"/>
  <c r="H25" i="2"/>
  <c r="G25" i="2"/>
  <c r="E19" i="2"/>
  <c r="Y43" i="2" s="1"/>
  <c r="G19" i="2"/>
  <c r="H17" i="2"/>
  <c r="G17" i="2"/>
  <c r="X4" i="2"/>
  <c r="AC4" i="2"/>
  <c r="W4" i="2"/>
  <c r="AB4" i="2"/>
  <c r="E221" i="2"/>
  <c r="Y245" i="2" s="1"/>
  <c r="E157" i="2"/>
  <c r="Y181" i="2" s="1"/>
  <c r="E49" i="2"/>
  <c r="Y73" i="2" s="1"/>
  <c r="E24" i="2"/>
  <c r="Y48" i="2" s="1"/>
  <c r="V14" i="2"/>
  <c r="X38" i="2"/>
  <c r="V12" i="2"/>
  <c r="X36" i="2"/>
  <c r="V10" i="2"/>
  <c r="X34" i="2"/>
  <c r="V8" i="2"/>
  <c r="X32" i="2"/>
  <c r="V6" i="2"/>
  <c r="X30" i="2"/>
  <c r="V4" i="2"/>
  <c r="X28" i="2"/>
  <c r="V13" i="2"/>
  <c r="X37" i="2"/>
  <c r="V11" i="2"/>
  <c r="X35" i="2"/>
  <c r="V9" i="2"/>
  <c r="X33" i="2"/>
  <c r="V7" i="2"/>
  <c r="X31" i="2"/>
  <c r="V5" i="2"/>
  <c r="X29" i="2"/>
  <c r="E113" i="2"/>
  <c r="Y137" i="2" s="1"/>
  <c r="E59" i="2"/>
  <c r="Y83" i="2" s="1"/>
  <c r="E33" i="2"/>
  <c r="Y57" i="2" s="1"/>
  <c r="H35" i="2"/>
  <c r="E161" i="2"/>
  <c r="Y185" i="2" s="1"/>
  <c r="E77" i="2"/>
  <c r="Y101" i="2" s="1"/>
  <c r="E27" i="2"/>
  <c r="Y51" i="2" s="1"/>
  <c r="H67" i="2"/>
  <c r="E97" i="2"/>
  <c r="Y121" i="2" s="1"/>
  <c r="E45" i="2"/>
  <c r="Y69" i="2" s="1"/>
  <c r="E141" i="2"/>
  <c r="Y165" i="2" s="1"/>
  <c r="E13" i="2"/>
  <c r="Y37" i="2" s="1"/>
  <c r="H51" i="2"/>
  <c r="E129" i="2"/>
  <c r="Y153" i="2" s="1"/>
  <c r="E91" i="2"/>
  <c r="Y115" i="2" s="1"/>
  <c r="E65" i="2"/>
  <c r="Y89" i="2" s="1"/>
  <c r="E145" i="2"/>
  <c r="Y169" i="2" s="1"/>
  <c r="E93" i="2"/>
  <c r="Y117" i="2" s="1"/>
  <c r="E43" i="2"/>
  <c r="Y67" i="2" s="1"/>
  <c r="E253" i="2"/>
  <c r="Y277" i="2" s="1"/>
  <c r="E189" i="2"/>
  <c r="Y213" i="2" s="1"/>
  <c r="E125" i="2"/>
  <c r="Y149" i="2" s="1"/>
  <c r="E61" i="2"/>
  <c r="Y85" i="2" s="1"/>
  <c r="H83" i="2"/>
  <c r="E109" i="2"/>
  <c r="Y133" i="2" s="1"/>
  <c r="E81" i="2"/>
  <c r="Y105" i="2" s="1"/>
  <c r="E29" i="2"/>
  <c r="Y53" i="2" s="1"/>
  <c r="E247" i="2"/>
  <c r="Y271" i="2" s="1"/>
  <c r="E239" i="2"/>
  <c r="Y263" i="2" s="1"/>
  <c r="H237" i="2"/>
  <c r="H231" i="2"/>
  <c r="E231" i="2"/>
  <c r="Y255" i="2" s="1"/>
  <c r="H209" i="2"/>
  <c r="E207" i="2"/>
  <c r="Y231" i="2" s="1"/>
  <c r="H205" i="2"/>
  <c r="H199" i="2"/>
  <c r="E199" i="2"/>
  <c r="Y223" i="2" s="1"/>
  <c r="H177" i="2"/>
  <c r="E175" i="2"/>
  <c r="Y199" i="2" s="1"/>
  <c r="H173" i="2"/>
  <c r="H167" i="2"/>
  <c r="E167" i="2"/>
  <c r="Y191" i="2" s="1"/>
  <c r="H79" i="2"/>
  <c r="E79" i="2"/>
  <c r="Y103" i="2" s="1"/>
  <c r="H71" i="2"/>
  <c r="E71" i="2"/>
  <c r="Y95" i="2" s="1"/>
  <c r="H247" i="2"/>
  <c r="H220" i="2"/>
  <c r="H195" i="2"/>
  <c r="E252" i="2"/>
  <c r="Y276" i="2" s="1"/>
  <c r="E248" i="2"/>
  <c r="Y272" i="2" s="1"/>
  <c r="H248" i="2"/>
  <c r="E232" i="2"/>
  <c r="Y256" i="2" s="1"/>
  <c r="H228" i="2"/>
  <c r="E228" i="2"/>
  <c r="Y252" i="2" s="1"/>
  <c r="E204" i="2"/>
  <c r="Y228" i="2" s="1"/>
  <c r="H204" i="2"/>
  <c r="H196" i="2"/>
  <c r="E196" i="2"/>
  <c r="Y220" i="2" s="1"/>
  <c r="E184" i="2"/>
  <c r="Y208" i="2" s="1"/>
  <c r="H180" i="2"/>
  <c r="E180" i="2"/>
  <c r="Y204" i="2" s="1"/>
  <c r="H174" i="2"/>
  <c r="E174" i="2"/>
  <c r="Y198" i="2" s="1"/>
  <c r="H170" i="2"/>
  <c r="H164" i="2"/>
  <c r="E164" i="2"/>
  <c r="Y188" i="2" s="1"/>
  <c r="H160" i="2"/>
  <c r="E160" i="2"/>
  <c r="Y184" i="2" s="1"/>
  <c r="H154" i="2"/>
  <c r="H148" i="2"/>
  <c r="E148" i="2"/>
  <c r="Y172" i="2" s="1"/>
  <c r="H138" i="2"/>
  <c r="H122" i="2"/>
  <c r="H118" i="2"/>
  <c r="E118" i="2"/>
  <c r="Y142" i="2" s="1"/>
  <c r="H108" i="2"/>
  <c r="E108" i="2"/>
  <c r="Y132" i="2" s="1"/>
  <c r="E235" i="2"/>
  <c r="Y259" i="2" s="1"/>
  <c r="E139" i="2"/>
  <c r="Y163" i="2" s="1"/>
  <c r="E170" i="2"/>
  <c r="Y194" i="2" s="1"/>
  <c r="E154" i="2"/>
  <c r="Y178" i="2" s="1"/>
  <c r="E138" i="2"/>
  <c r="Y162" i="2" s="1"/>
  <c r="E122" i="2"/>
  <c r="Y146" i="2" s="1"/>
  <c r="E25" i="2"/>
  <c r="Y49" i="2" s="1"/>
  <c r="H227" i="2"/>
  <c r="H188" i="2"/>
  <c r="H254" i="2"/>
  <c r="E254" i="2"/>
  <c r="Y278" i="2" s="1"/>
  <c r="H250" i="2"/>
  <c r="H244" i="2"/>
  <c r="E244" i="2"/>
  <c r="Y268" i="2" s="1"/>
  <c r="H242" i="2"/>
  <c r="H238" i="2"/>
  <c r="E238" i="2"/>
  <c r="Y262" i="2" s="1"/>
  <c r="H234" i="2"/>
  <c r="H226" i="2"/>
  <c r="H224" i="2"/>
  <c r="E224" i="2"/>
  <c r="Y248" i="2" s="1"/>
  <c r="H218" i="2"/>
  <c r="H214" i="2"/>
  <c r="E214" i="2"/>
  <c r="Y238" i="2" s="1"/>
  <c r="H210" i="2"/>
  <c r="H206" i="2"/>
  <c r="E206" i="2"/>
  <c r="Y230" i="2" s="1"/>
  <c r="E200" i="2"/>
  <c r="Y224" i="2" s="1"/>
  <c r="H198" i="2"/>
  <c r="E198" i="2"/>
  <c r="Y222" i="2" s="1"/>
  <c r="H194" i="2"/>
  <c r="H192" i="2"/>
  <c r="E192" i="2"/>
  <c r="Y216" i="2" s="1"/>
  <c r="H190" i="2"/>
  <c r="E190" i="2"/>
  <c r="Y214" i="2" s="1"/>
  <c r="H186" i="2"/>
  <c r="H182" i="2"/>
  <c r="E182" i="2"/>
  <c r="Y206" i="2" s="1"/>
  <c r="H178" i="2"/>
  <c r="E172" i="2"/>
  <c r="Y196" i="2" s="1"/>
  <c r="H172" i="2"/>
  <c r="E168" i="2"/>
  <c r="Y192" i="2" s="1"/>
  <c r="H162" i="2"/>
  <c r="H158" i="2"/>
  <c r="E158" i="2"/>
  <c r="Y182" i="2" s="1"/>
  <c r="H152" i="2"/>
  <c r="E152" i="2"/>
  <c r="Y176" i="2" s="1"/>
  <c r="H150" i="2"/>
  <c r="E150" i="2"/>
  <c r="Y174" i="2" s="1"/>
  <c r="H144" i="2"/>
  <c r="E144" i="2"/>
  <c r="Y168" i="2" s="1"/>
  <c r="H142" i="2"/>
  <c r="E142" i="2"/>
  <c r="Y166" i="2" s="1"/>
  <c r="H134" i="2"/>
  <c r="E134" i="2"/>
  <c r="Y158" i="2" s="1"/>
  <c r="H130" i="2"/>
  <c r="H128" i="2"/>
  <c r="E128" i="2"/>
  <c r="Y152" i="2" s="1"/>
  <c r="H124" i="2"/>
  <c r="E124" i="2"/>
  <c r="Y148" i="2" s="1"/>
  <c r="H120" i="2"/>
  <c r="E120" i="2"/>
  <c r="Y144" i="2" s="1"/>
  <c r="H114" i="2"/>
  <c r="H110" i="2"/>
  <c r="E110" i="2"/>
  <c r="Y134" i="2" s="1"/>
  <c r="E203" i="2"/>
  <c r="Y227" i="2" s="1"/>
  <c r="E171" i="2"/>
  <c r="Y195" i="2" s="1"/>
  <c r="E155" i="2"/>
  <c r="Y179" i="2" s="1"/>
  <c r="E123" i="2"/>
  <c r="Y147" i="2" s="1"/>
  <c r="E107" i="2"/>
  <c r="Y131" i="2" s="1"/>
  <c r="H240" i="2"/>
  <c r="H215" i="2"/>
  <c r="H176" i="2"/>
  <c r="H163" i="2"/>
  <c r="H147" i="2"/>
  <c r="H131" i="2"/>
  <c r="H115" i="2"/>
  <c r="H99" i="2"/>
  <c r="E249" i="2"/>
  <c r="Y273" i="2" s="1"/>
  <c r="E233" i="2"/>
  <c r="Y257" i="2" s="1"/>
  <c r="E201" i="2"/>
  <c r="Y225" i="2" s="1"/>
  <c r="E169" i="2"/>
  <c r="Y193" i="2" s="1"/>
  <c r="E153" i="2"/>
  <c r="Y177" i="2" s="1"/>
  <c r="E137" i="2"/>
  <c r="Y161" i="2" s="1"/>
  <c r="E121" i="2"/>
  <c r="Y145" i="2" s="1"/>
  <c r="E105" i="2"/>
  <c r="Y129" i="2" s="1"/>
  <c r="E89" i="2"/>
  <c r="Y113" i="2" s="1"/>
  <c r="E73" i="2"/>
  <c r="Y97" i="2" s="1"/>
  <c r="E57" i="2"/>
  <c r="Y81" i="2" s="1"/>
  <c r="E41" i="2"/>
  <c r="Y65" i="2" s="1"/>
  <c r="H252" i="2"/>
  <c r="H239" i="2"/>
  <c r="H200" i="2"/>
  <c r="H175" i="2"/>
  <c r="H246" i="2"/>
  <c r="E246" i="2"/>
  <c r="Y270" i="2" s="1"/>
  <c r="E236" i="2"/>
  <c r="Y260" i="2" s="1"/>
  <c r="H236" i="2"/>
  <c r="H230" i="2"/>
  <c r="E230" i="2"/>
  <c r="Y254" i="2" s="1"/>
  <c r="H222" i="2"/>
  <c r="E222" i="2"/>
  <c r="Y246" i="2" s="1"/>
  <c r="E216" i="2"/>
  <c r="Y240" i="2" s="1"/>
  <c r="H212" i="2"/>
  <c r="E212" i="2"/>
  <c r="Y236" i="2" s="1"/>
  <c r="H202" i="2"/>
  <c r="H166" i="2"/>
  <c r="E166" i="2"/>
  <c r="Y190" i="2" s="1"/>
  <c r="H156" i="2"/>
  <c r="E156" i="2"/>
  <c r="Y180" i="2" s="1"/>
  <c r="H146" i="2"/>
  <c r="H140" i="2"/>
  <c r="E140" i="2"/>
  <c r="Y164" i="2" s="1"/>
  <c r="H136" i="2"/>
  <c r="E136" i="2"/>
  <c r="Y160" i="2" s="1"/>
  <c r="H132" i="2"/>
  <c r="E132" i="2"/>
  <c r="Y156" i="2" s="1"/>
  <c r="H126" i="2"/>
  <c r="E126" i="2"/>
  <c r="Y150" i="2" s="1"/>
  <c r="H116" i="2"/>
  <c r="E116" i="2"/>
  <c r="Y140" i="2" s="1"/>
  <c r="H112" i="2"/>
  <c r="E112" i="2"/>
  <c r="Y136" i="2" s="1"/>
  <c r="E245" i="2"/>
  <c r="Y269" i="2" s="1"/>
  <c r="E229" i="2"/>
  <c r="Y253" i="2" s="1"/>
  <c r="E213" i="2"/>
  <c r="Y237" i="2" s="1"/>
  <c r="E197" i="2"/>
  <c r="Y221" i="2" s="1"/>
  <c r="E181" i="2"/>
  <c r="Y205" i="2" s="1"/>
  <c r="E165" i="2"/>
  <c r="Y189" i="2" s="1"/>
  <c r="E149" i="2"/>
  <c r="Y173" i="2" s="1"/>
  <c r="E133" i="2"/>
  <c r="Y157" i="2" s="1"/>
  <c r="E117" i="2"/>
  <c r="Y141" i="2" s="1"/>
  <c r="E101" i="2"/>
  <c r="Y125" i="2" s="1"/>
  <c r="E85" i="2"/>
  <c r="Y109" i="2" s="1"/>
  <c r="E69" i="2"/>
  <c r="Y93" i="2" s="1"/>
  <c r="E53" i="2"/>
  <c r="Y77" i="2" s="1"/>
  <c r="E37" i="2"/>
  <c r="Y61" i="2" s="1"/>
  <c r="E17" i="2"/>
  <c r="Y41" i="2" s="1"/>
  <c r="H184" i="2"/>
  <c r="H251" i="2"/>
  <c r="H241" i="2"/>
  <c r="H225" i="2"/>
  <c r="E223" i="2"/>
  <c r="Y247" i="2" s="1"/>
  <c r="H219" i="2"/>
  <c r="H217" i="2"/>
  <c r="H193" i="2"/>
  <c r="E191" i="2"/>
  <c r="Y215" i="2" s="1"/>
  <c r="H187" i="2"/>
  <c r="H185" i="2"/>
  <c r="H159" i="2"/>
  <c r="E159" i="2"/>
  <c r="Y183" i="2" s="1"/>
  <c r="H151" i="2"/>
  <c r="E151" i="2"/>
  <c r="Y175" i="2" s="1"/>
  <c r="H143" i="2"/>
  <c r="E143" i="2"/>
  <c r="Y167" i="2" s="1"/>
  <c r="H135" i="2"/>
  <c r="E135" i="2"/>
  <c r="Y159" i="2" s="1"/>
  <c r="H127" i="2"/>
  <c r="E127" i="2"/>
  <c r="Y151" i="2" s="1"/>
  <c r="H119" i="2"/>
  <c r="E119" i="2"/>
  <c r="Y143" i="2" s="1"/>
  <c r="H111" i="2"/>
  <c r="E111" i="2"/>
  <c r="Y135" i="2" s="1"/>
  <c r="H103" i="2"/>
  <c r="E103" i="2"/>
  <c r="Y127" i="2" s="1"/>
  <c r="H95" i="2"/>
  <c r="E95" i="2"/>
  <c r="Y119" i="2" s="1"/>
  <c r="H87" i="2"/>
  <c r="E87" i="2"/>
  <c r="Y111" i="2" s="1"/>
  <c r="H63" i="2"/>
  <c r="E63" i="2"/>
  <c r="Y87" i="2" s="1"/>
  <c r="H55" i="2"/>
  <c r="E55" i="2"/>
  <c r="Y79" i="2" s="1"/>
  <c r="H47" i="2"/>
  <c r="E47" i="2"/>
  <c r="Y71" i="2" s="1"/>
  <c r="H39" i="2"/>
  <c r="E39" i="2"/>
  <c r="Y63" i="2" s="1"/>
  <c r="H31" i="2"/>
  <c r="E31" i="2"/>
  <c r="Y55" i="2" s="1"/>
  <c r="H23" i="2"/>
  <c r="E23" i="2"/>
  <c r="Y47" i="2" s="1"/>
  <c r="H21" i="2"/>
  <c r="E21" i="2"/>
  <c r="Y45" i="2" s="1"/>
  <c r="H15" i="2"/>
  <c r="X13" i="2"/>
  <c r="H13" i="2"/>
  <c r="X11" i="2"/>
  <c r="E11" i="2"/>
  <c r="Y35" i="2" s="1"/>
  <c r="X9" i="2"/>
  <c r="H9" i="2"/>
  <c r="E9" i="2"/>
  <c r="Y33" i="2" s="1"/>
  <c r="X7" i="2"/>
  <c r="H7" i="2"/>
  <c r="E7" i="2"/>
  <c r="Y31" i="2" s="1"/>
  <c r="X5" i="2"/>
  <c r="H5" i="2"/>
  <c r="E5" i="2"/>
  <c r="E243" i="2"/>
  <c r="Y267" i="2" s="1"/>
  <c r="E211" i="2"/>
  <c r="Y235" i="2" s="1"/>
  <c r="E179" i="2"/>
  <c r="Y203" i="2" s="1"/>
  <c r="E15" i="2"/>
  <c r="Y39" i="2" s="1"/>
  <c r="H208" i="2"/>
  <c r="H183" i="2"/>
  <c r="H11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E26" i="2"/>
  <c r="Y50" i="2" s="1"/>
  <c r="H22" i="2"/>
  <c r="E20" i="2"/>
  <c r="Y44" i="2" s="1"/>
  <c r="H20" i="2"/>
  <c r="H18" i="2"/>
  <c r="E18" i="2"/>
  <c r="Y42" i="2" s="1"/>
  <c r="X14" i="2"/>
  <c r="H14" i="2"/>
  <c r="X12" i="2"/>
  <c r="E12" i="2"/>
  <c r="Y36" i="2" s="1"/>
  <c r="H12" i="2"/>
  <c r="X10" i="2"/>
  <c r="H10" i="2"/>
  <c r="E10" i="2"/>
  <c r="Y34" i="2" s="1"/>
  <c r="X8" i="2"/>
  <c r="H8" i="2"/>
  <c r="X6" i="2"/>
  <c r="H6" i="2"/>
  <c r="E102" i="2"/>
  <c r="Y126" i="2" s="1"/>
  <c r="E94" i="2"/>
  <c r="Y118" i="2" s="1"/>
  <c r="E86" i="2"/>
  <c r="Y110" i="2" s="1"/>
  <c r="E78" i="2"/>
  <c r="Y102" i="2" s="1"/>
  <c r="E70" i="2"/>
  <c r="Y94" i="2" s="1"/>
  <c r="E62" i="2"/>
  <c r="Y86" i="2" s="1"/>
  <c r="E54" i="2"/>
  <c r="Y78" i="2" s="1"/>
  <c r="E46" i="2"/>
  <c r="Y70" i="2" s="1"/>
  <c r="E38" i="2"/>
  <c r="Y62" i="2" s="1"/>
  <c r="E30" i="2"/>
  <c r="Y54" i="2" s="1"/>
  <c r="E100" i="2"/>
  <c r="Y124" i="2" s="1"/>
  <c r="E92" i="2"/>
  <c r="Y116" i="2" s="1"/>
  <c r="E84" i="2"/>
  <c r="Y108" i="2" s="1"/>
  <c r="E76" i="2"/>
  <c r="Y100" i="2" s="1"/>
  <c r="E68" i="2"/>
  <c r="Y92" i="2" s="1"/>
  <c r="E60" i="2"/>
  <c r="Y84" i="2" s="1"/>
  <c r="E52" i="2"/>
  <c r="Y76" i="2" s="1"/>
  <c r="E44" i="2"/>
  <c r="Y68" i="2" s="1"/>
  <c r="E36" i="2"/>
  <c r="Y60" i="2" s="1"/>
  <c r="E28" i="2"/>
  <c r="Y52" i="2" s="1"/>
  <c r="E16" i="2"/>
  <c r="Y40" i="2" s="1"/>
  <c r="E104" i="2"/>
  <c r="Y128" i="2" s="1"/>
  <c r="E96" i="2"/>
  <c r="Y120" i="2" s="1"/>
  <c r="E88" i="2"/>
  <c r="Y112" i="2" s="1"/>
  <c r="E80" i="2"/>
  <c r="Y104" i="2" s="1"/>
  <c r="E72" i="2"/>
  <c r="Y96" i="2" s="1"/>
  <c r="E64" i="2"/>
  <c r="Y88" i="2" s="1"/>
  <c r="E56" i="2"/>
  <c r="Y80" i="2" s="1"/>
  <c r="E48" i="2"/>
  <c r="Y72" i="2" s="1"/>
  <c r="E40" i="2"/>
  <c r="Y64" i="2" s="1"/>
  <c r="E32" i="2"/>
  <c r="Y56" i="2" s="1"/>
  <c r="E22" i="2"/>
  <c r="Y46" i="2" s="1"/>
  <c r="E8" i="2"/>
  <c r="Y32" i="2" s="1"/>
  <c r="AD3" i="2" l="1"/>
  <c r="L32" i="2"/>
  <c r="N32" i="2" s="1"/>
  <c r="Y29" i="2"/>
  <c r="L18" i="2"/>
  <c r="N18" i="2" s="1"/>
  <c r="L16" i="2"/>
  <c r="N16" i="2" s="1"/>
  <c r="L31" i="2"/>
  <c r="N31" i="2" s="1"/>
  <c r="L6" i="2"/>
  <c r="N6" i="2" s="1"/>
  <c r="L8" i="2"/>
  <c r="N8" i="2" s="1"/>
  <c r="L14" i="2"/>
  <c r="N14" i="2" s="1"/>
  <c r="L11" i="2"/>
  <c r="N11" i="2" s="1"/>
  <c r="L22" i="2"/>
  <c r="N22" i="2" s="1"/>
  <c r="L19" i="2"/>
  <c r="N19" i="2" s="1"/>
  <c r="L23" i="2"/>
  <c r="N23" i="2" s="1"/>
  <c r="L10" i="2"/>
  <c r="N10" i="2" s="1"/>
  <c r="L20" i="2"/>
  <c r="N20" i="2" s="1"/>
  <c r="L26" i="2"/>
  <c r="N26" i="2" s="1"/>
  <c r="L44" i="2"/>
  <c r="N44" i="2" s="1"/>
  <c r="L52" i="2"/>
  <c r="N52" i="2" s="1"/>
  <c r="L60" i="2"/>
  <c r="N60" i="2" s="1"/>
  <c r="L68" i="2"/>
  <c r="N68" i="2" s="1"/>
  <c r="L76" i="2"/>
  <c r="N76" i="2" s="1"/>
  <c r="L84" i="2"/>
  <c r="N84" i="2" s="1"/>
  <c r="L92" i="2"/>
  <c r="N92" i="2" s="1"/>
  <c r="L100" i="2"/>
  <c r="N100" i="2" s="1"/>
  <c r="L108" i="2"/>
  <c r="N108" i="2" s="1"/>
  <c r="L116" i="2"/>
  <c r="N116" i="2" s="1"/>
  <c r="L45" i="2"/>
  <c r="N45" i="2" s="1"/>
  <c r="L53" i="2"/>
  <c r="N53" i="2" s="1"/>
  <c r="L61" i="2"/>
  <c r="N61" i="2" s="1"/>
  <c r="L69" i="2"/>
  <c r="N69" i="2" s="1"/>
  <c r="L77" i="2"/>
  <c r="N77" i="2" s="1"/>
  <c r="L85" i="2"/>
  <c r="N85" i="2" s="1"/>
  <c r="L93" i="2"/>
  <c r="N93" i="2" s="1"/>
  <c r="L101" i="2"/>
  <c r="N101" i="2" s="1"/>
  <c r="L109" i="2"/>
  <c r="N109" i="2" s="1"/>
  <c r="L117" i="2"/>
  <c r="N117" i="2" s="1"/>
  <c r="L41" i="2"/>
  <c r="N41" i="2" s="1"/>
  <c r="L49" i="2"/>
  <c r="N49" i="2" s="1"/>
  <c r="L57" i="2"/>
  <c r="N57" i="2" s="1"/>
  <c r="L65" i="2"/>
  <c r="N65" i="2" s="1"/>
  <c r="L73" i="2"/>
  <c r="N73" i="2" s="1"/>
  <c r="L81" i="2"/>
  <c r="N81" i="2" s="1"/>
  <c r="L89" i="2"/>
  <c r="N89" i="2" s="1"/>
  <c r="L97" i="2"/>
  <c r="N97" i="2" s="1"/>
  <c r="L105" i="2"/>
  <c r="N105" i="2" s="1"/>
  <c r="L113" i="2"/>
  <c r="N113" i="2" s="1"/>
  <c r="L43" i="2"/>
  <c r="N43" i="2" s="1"/>
  <c r="L51" i="2"/>
  <c r="N51" i="2" s="1"/>
  <c r="L59" i="2"/>
  <c r="N59" i="2" s="1"/>
  <c r="L67" i="2"/>
  <c r="N67" i="2" s="1"/>
  <c r="L75" i="2"/>
  <c r="N75" i="2" s="1"/>
  <c r="L83" i="2"/>
  <c r="N83" i="2" s="1"/>
  <c r="L91" i="2"/>
  <c r="N91" i="2" s="1"/>
  <c r="L99" i="2"/>
  <c r="N99" i="2" s="1"/>
  <c r="L107" i="2"/>
  <c r="N107" i="2" s="1"/>
  <c r="L115" i="2"/>
  <c r="N115" i="2" s="1"/>
  <c r="L48" i="2"/>
  <c r="N48" i="2" s="1"/>
  <c r="L64" i="2"/>
  <c r="N64" i="2" s="1"/>
  <c r="L80" i="2"/>
  <c r="N80" i="2" s="1"/>
  <c r="L96" i="2"/>
  <c r="N96" i="2" s="1"/>
  <c r="L112" i="2"/>
  <c r="N112" i="2" s="1"/>
  <c r="L50" i="2"/>
  <c r="N50" i="2" s="1"/>
  <c r="L66" i="2"/>
  <c r="N66" i="2" s="1"/>
  <c r="L82" i="2"/>
  <c r="N82" i="2" s="1"/>
  <c r="L98" i="2"/>
  <c r="N98" i="2" s="1"/>
  <c r="L114" i="2"/>
  <c r="N114" i="2" s="1"/>
  <c r="L42" i="2"/>
  <c r="N42" i="2" s="1"/>
  <c r="L58" i="2"/>
  <c r="N58" i="2" s="1"/>
  <c r="L74" i="2"/>
  <c r="N74" i="2" s="1"/>
  <c r="L90" i="2"/>
  <c r="N90" i="2" s="1"/>
  <c r="L106" i="2"/>
  <c r="N106" i="2" s="1"/>
  <c r="L47" i="2"/>
  <c r="N47" i="2" s="1"/>
  <c r="L63" i="2"/>
  <c r="N63" i="2" s="1"/>
  <c r="L79" i="2"/>
  <c r="N79" i="2" s="1"/>
  <c r="L95" i="2"/>
  <c r="N95" i="2" s="1"/>
  <c r="L111" i="2"/>
  <c r="N111" i="2" s="1"/>
  <c r="L40" i="2"/>
  <c r="N40" i="2" s="1"/>
  <c r="L72" i="2"/>
  <c r="N72" i="2" s="1"/>
  <c r="L104" i="2"/>
  <c r="N104" i="2" s="1"/>
  <c r="L102" i="2"/>
  <c r="N102" i="2" s="1"/>
  <c r="L46" i="2"/>
  <c r="N46" i="2" s="1"/>
  <c r="L78" i="2"/>
  <c r="N78" i="2" s="1"/>
  <c r="L110" i="2"/>
  <c r="N110" i="2" s="1"/>
  <c r="L54" i="2"/>
  <c r="N54" i="2" s="1"/>
  <c r="L86" i="2"/>
  <c r="N86" i="2" s="1"/>
  <c r="L118" i="2"/>
  <c r="N118" i="2" s="1"/>
  <c r="L94" i="2"/>
  <c r="N94" i="2" s="1"/>
  <c r="L70" i="2"/>
  <c r="N70" i="2" s="1"/>
  <c r="L55" i="2"/>
  <c r="N55" i="2" s="1"/>
  <c r="L87" i="2"/>
  <c r="N87" i="2" s="1"/>
  <c r="L39" i="2"/>
  <c r="N39" i="2" s="1"/>
  <c r="L56" i="2"/>
  <c r="N56" i="2" s="1"/>
  <c r="L88" i="2"/>
  <c r="N88" i="2" s="1"/>
  <c r="L62" i="2"/>
  <c r="N62" i="2" s="1"/>
  <c r="L71" i="2"/>
  <c r="N71" i="2" s="1"/>
  <c r="L103" i="2"/>
  <c r="N103" i="2" s="1"/>
  <c r="L12" i="2"/>
  <c r="N12" i="2" s="1"/>
  <c r="L30" i="2"/>
  <c r="N30" i="2" s="1"/>
  <c r="L9" i="2"/>
  <c r="N9" i="2" s="1"/>
  <c r="L27" i="2"/>
  <c r="N27" i="2" s="1"/>
  <c r="L17" i="2"/>
  <c r="N17" i="2" s="1"/>
  <c r="L29" i="2"/>
  <c r="N29" i="2" s="1"/>
  <c r="L5" i="2"/>
  <c r="N5" i="2" s="1"/>
  <c r="L28" i="2"/>
  <c r="N28" i="2" s="1"/>
  <c r="L24" i="2"/>
  <c r="N24" i="2" s="1"/>
  <c r="L7" i="2"/>
  <c r="N7" i="2" s="1"/>
  <c r="L21" i="2"/>
  <c r="N21" i="2" s="1"/>
  <c r="L15" i="2"/>
  <c r="N15" i="2" s="1"/>
  <c r="L25" i="2"/>
  <c r="N25" i="2" s="1"/>
  <c r="L13" i="2"/>
  <c r="N13" i="2" s="1"/>
  <c r="AD5" i="2" l="1" a="1"/>
  <c r="AD5" i="2" s="1"/>
  <c r="AD11" i="2" a="1"/>
  <c r="AD11" i="2" s="1"/>
  <c r="AD10" i="2" a="1"/>
  <c r="AD10" i="2" s="1"/>
  <c r="AD6" i="2" a="1"/>
  <c r="AD6" i="2" s="1"/>
  <c r="AD12" i="2" a="1"/>
  <c r="AD12" i="2" s="1"/>
  <c r="AD7" i="2" a="1"/>
  <c r="AD7" i="2" s="1"/>
  <c r="AD13" i="2" a="1"/>
  <c r="AD13" i="2" s="1"/>
  <c r="AD8" i="2" a="1"/>
  <c r="AD8" i="2" s="1"/>
  <c r="AD9" i="2" a="1"/>
  <c r="AD9" i="2" s="1"/>
  <c r="AA12" i="2" a="1"/>
  <c r="AA12" i="2" s="1"/>
  <c r="AB10" i="2" a="1"/>
  <c r="AB10" i="2" s="1"/>
  <c r="AC10" i="2" a="1"/>
  <c r="AC10" i="2" s="1"/>
  <c r="AA11" i="2" a="1"/>
  <c r="AA11" i="2" s="1"/>
  <c r="AB9" i="2" a="1"/>
  <c r="AB9" i="2" s="1"/>
  <c r="AC9" i="2" a="1"/>
  <c r="AC9" i="2" s="1"/>
  <c r="AA5" i="2" a="1"/>
  <c r="AA5" i="2" s="1"/>
  <c r="AA13" i="2" a="1"/>
  <c r="AA13" i="2" s="1"/>
  <c r="AB11" i="2" a="1"/>
  <c r="AB11" i="2" s="1"/>
  <c r="AC11" i="2" a="1"/>
  <c r="AC11" i="2" s="1"/>
  <c r="AA6" i="2" a="1"/>
  <c r="AA6" i="2" s="1"/>
  <c r="AB5" i="2" a="1"/>
  <c r="AB5" i="2" s="1"/>
  <c r="AB12" i="2" a="1"/>
  <c r="AB12" i="2" s="1"/>
  <c r="AC12" i="2" a="1"/>
  <c r="AC12" i="2" s="1"/>
  <c r="AC13" i="2" a="1"/>
  <c r="AC13" i="2" s="1"/>
  <c r="AA8" i="2" a="1"/>
  <c r="AA8" i="2" s="1"/>
  <c r="AB6" i="2" a="1"/>
  <c r="AB6" i="2" s="1"/>
  <c r="AA7" i="2" a="1"/>
  <c r="AA7" i="2" s="1"/>
  <c r="AC5" i="2" a="1"/>
  <c r="AC5" i="2" s="1"/>
  <c r="AB13" i="2" a="1"/>
  <c r="AB13" i="2" s="1"/>
  <c r="AC6" i="2" a="1"/>
  <c r="AC6" i="2" s="1"/>
  <c r="AA9" i="2" a="1"/>
  <c r="AA9" i="2" s="1"/>
  <c r="AB7" i="2" a="1"/>
  <c r="AB7" i="2" s="1"/>
  <c r="AC7" i="2" a="1"/>
  <c r="AC7" i="2" s="1"/>
  <c r="AA10" i="2" a="1"/>
  <c r="AA10" i="2" s="1"/>
  <c r="AB8" i="2" a="1"/>
  <c r="AB8" i="2" s="1"/>
  <c r="AC8" i="2" a="1"/>
  <c r="AC8" i="2" s="1"/>
  <c r="O28" i="2"/>
  <c r="O26" i="2"/>
  <c r="O8" i="2"/>
  <c r="O5" i="2"/>
  <c r="O32" i="2"/>
  <c r="O29" i="2"/>
  <c r="O15" i="2"/>
  <c r="O9" i="2"/>
  <c r="O7" i="2"/>
  <c r="O30" i="2"/>
  <c r="O11" i="2"/>
  <c r="O6" i="2"/>
  <c r="O10" i="2"/>
  <c r="O21" i="2"/>
  <c r="O22" i="2"/>
  <c r="O24" i="2"/>
  <c r="O12" i="2"/>
  <c r="O14" i="2"/>
  <c r="O13" i="2"/>
  <c r="O25" i="2"/>
  <c r="O17" i="2"/>
  <c r="O23" i="2"/>
  <c r="O16" i="2"/>
  <c r="O20" i="2"/>
  <c r="O31" i="2"/>
  <c r="O27" i="2"/>
  <c r="O19" i="2"/>
  <c r="O18" i="2"/>
  <c r="O71" i="2"/>
  <c r="O104" i="2"/>
  <c r="O106" i="2"/>
  <c r="O107" i="2"/>
  <c r="O57" i="2"/>
  <c r="O92" i="2"/>
  <c r="O62" i="2"/>
  <c r="O94" i="2"/>
  <c r="O66" i="2"/>
  <c r="O43" i="2"/>
  <c r="O77" i="2"/>
  <c r="O118" i="2"/>
  <c r="O99" i="2"/>
  <c r="O84" i="2"/>
  <c r="O74" i="2"/>
  <c r="O41" i="2"/>
  <c r="O54" i="2"/>
  <c r="O96" i="2"/>
  <c r="O97" i="2"/>
  <c r="O53" i="2"/>
  <c r="O68" i="2"/>
  <c r="O39" i="2"/>
  <c r="O110" i="2"/>
  <c r="O95" i="2"/>
  <c r="O42" i="2"/>
  <c r="O80" i="2"/>
  <c r="O75" i="2"/>
  <c r="O89" i="2"/>
  <c r="O109" i="2"/>
  <c r="O45" i="2"/>
  <c r="O60" i="2"/>
  <c r="O72" i="2"/>
  <c r="O49" i="2"/>
  <c r="O40" i="2"/>
  <c r="O105" i="2"/>
  <c r="O58" i="2"/>
  <c r="O117" i="2"/>
  <c r="O87" i="2"/>
  <c r="O79" i="2"/>
  <c r="O114" i="2"/>
  <c r="O64" i="2"/>
  <c r="O67" i="2"/>
  <c r="O81" i="2"/>
  <c r="O101" i="2"/>
  <c r="O116" i="2"/>
  <c r="O52" i="2"/>
  <c r="O90" i="2"/>
  <c r="O113" i="2"/>
  <c r="O86" i="2"/>
  <c r="O91" i="2"/>
  <c r="O76" i="2"/>
  <c r="O56" i="2"/>
  <c r="O78" i="2"/>
  <c r="O55" i="2"/>
  <c r="O46" i="2"/>
  <c r="O63" i="2"/>
  <c r="O98" i="2"/>
  <c r="O48" i="2"/>
  <c r="O59" i="2"/>
  <c r="O73" i="2"/>
  <c r="O93" i="2"/>
  <c r="O108" i="2"/>
  <c r="O44" i="2"/>
  <c r="O50" i="2"/>
  <c r="O69" i="2"/>
  <c r="O88" i="2"/>
  <c r="O112" i="2"/>
  <c r="O61" i="2"/>
  <c r="O111" i="2"/>
  <c r="O83" i="2"/>
  <c r="O103" i="2"/>
  <c r="O70" i="2"/>
  <c r="O102" i="2"/>
  <c r="O47" i="2"/>
  <c r="O82" i="2"/>
  <c r="O115" i="2"/>
  <c r="O51" i="2"/>
  <c r="O65" i="2"/>
  <c r="O85" i="2"/>
  <c r="O100" i="2"/>
  <c r="R5" i="2" l="1" a="1"/>
  <c r="R22" i="2" s="1"/>
  <c r="T5" i="2" a="1"/>
  <c r="T15" i="2" s="1"/>
  <c r="S5" i="2" a="1"/>
  <c r="S9" i="2" s="1"/>
  <c r="R39" i="2" a="1"/>
  <c r="S39" i="2" a="1"/>
  <c r="T39" i="2" a="1"/>
  <c r="T16" i="2" l="1"/>
  <c r="R25" i="2"/>
  <c r="T6" i="2"/>
  <c r="R26" i="2"/>
  <c r="R31" i="2"/>
  <c r="R21" i="2"/>
  <c r="R9" i="2"/>
  <c r="R19" i="2"/>
  <c r="R14" i="2"/>
  <c r="T12" i="2"/>
  <c r="T25" i="2"/>
  <c r="T18" i="2"/>
  <c r="R20" i="2"/>
  <c r="T22" i="2"/>
  <c r="T30" i="2"/>
  <c r="T7" i="2"/>
  <c r="T26" i="2"/>
  <c r="R30" i="2"/>
  <c r="R11" i="2"/>
  <c r="R32" i="2"/>
  <c r="R5" i="2"/>
  <c r="T13" i="2"/>
  <c r="T20" i="2"/>
  <c r="T28" i="2"/>
  <c r="T32" i="2"/>
  <c r="R10" i="2"/>
  <c r="R8" i="2"/>
  <c r="R12" i="2"/>
  <c r="T21" i="2"/>
  <c r="T11" i="2"/>
  <c r="T27" i="2"/>
  <c r="T23" i="2"/>
  <c r="R28" i="2"/>
  <c r="R6" i="2"/>
  <c r="R23" i="2"/>
  <c r="T29" i="2"/>
  <c r="T19" i="2"/>
  <c r="T17" i="2"/>
  <c r="T14" i="2"/>
  <c r="R29" i="2"/>
  <c r="R24" i="2"/>
  <c r="R16" i="2"/>
  <c r="T10" i="2"/>
  <c r="T9" i="2"/>
  <c r="T24" i="2"/>
  <c r="T5" i="2"/>
  <c r="R7" i="2"/>
  <c r="R27" i="2"/>
  <c r="R13" i="2"/>
  <c r="T31" i="2"/>
  <c r="T8" i="2"/>
  <c r="R15" i="2"/>
  <c r="R18" i="2"/>
  <c r="R17" i="2"/>
  <c r="S28" i="2"/>
  <c r="S31" i="2"/>
  <c r="S21" i="2"/>
  <c r="S19" i="2"/>
  <c r="S24" i="2"/>
  <c r="S22" i="2"/>
  <c r="S29" i="2"/>
  <c r="S10" i="2"/>
  <c r="S15" i="2"/>
  <c r="S12" i="2"/>
  <c r="S13" i="2"/>
  <c r="S7" i="2"/>
  <c r="S27" i="2"/>
  <c r="S18" i="2"/>
  <c r="S6" i="2"/>
  <c r="S5" i="2"/>
  <c r="S17" i="2"/>
  <c r="S26" i="2"/>
  <c r="S32" i="2"/>
  <c r="S30" i="2"/>
  <c r="S8" i="2"/>
  <c r="S23" i="2"/>
  <c r="S20" i="2"/>
  <c r="S25" i="2"/>
  <c r="S14" i="2"/>
  <c r="S11" i="2"/>
  <c r="S16" i="2"/>
  <c r="T39" i="2"/>
  <c r="T42" i="2"/>
  <c r="T82" i="2"/>
  <c r="T100" i="2"/>
  <c r="T93" i="2"/>
  <c r="T98" i="2"/>
  <c r="T63" i="2"/>
  <c r="T117" i="2"/>
  <c r="T52" i="2"/>
  <c r="T115" i="2"/>
  <c r="T74" i="2"/>
  <c r="T85" i="2"/>
  <c r="T59" i="2"/>
  <c r="T60" i="2"/>
  <c r="T43" i="2"/>
  <c r="T71" i="2"/>
  <c r="T106" i="2"/>
  <c r="T107" i="2"/>
  <c r="T118" i="2"/>
  <c r="T68" i="2"/>
  <c r="T41" i="2"/>
  <c r="T64" i="2"/>
  <c r="T108" i="2"/>
  <c r="T86" i="2"/>
  <c r="T77" i="2"/>
  <c r="T69" i="2"/>
  <c r="T76" i="2"/>
  <c r="T73" i="2"/>
  <c r="T112" i="2"/>
  <c r="T53" i="2"/>
  <c r="T105" i="2"/>
  <c r="T95" i="2"/>
  <c r="T113" i="2"/>
  <c r="T50" i="2"/>
  <c r="T87" i="2"/>
  <c r="T109" i="2"/>
  <c r="T102" i="2"/>
  <c r="T116" i="2"/>
  <c r="T55" i="2"/>
  <c r="T47" i="2"/>
  <c r="T97" i="2"/>
  <c r="T48" i="2"/>
  <c r="T79" i="2"/>
  <c r="T44" i="2"/>
  <c r="T70" i="2"/>
  <c r="T40" i="2"/>
  <c r="T46" i="2"/>
  <c r="T66" i="2"/>
  <c r="T91" i="2"/>
  <c r="T75" i="2"/>
  <c r="T101" i="2"/>
  <c r="T99" i="2"/>
  <c r="T57" i="2"/>
  <c r="T96" i="2"/>
  <c r="T81" i="2"/>
  <c r="T90" i="2"/>
  <c r="T80" i="2"/>
  <c r="T78" i="2"/>
  <c r="T83" i="2"/>
  <c r="T103" i="2"/>
  <c r="T62" i="2"/>
  <c r="T89" i="2"/>
  <c r="T72" i="2"/>
  <c r="T84" i="2"/>
  <c r="T111" i="2"/>
  <c r="T92" i="2"/>
  <c r="T61" i="2"/>
  <c r="T88" i="2"/>
  <c r="T49" i="2"/>
  <c r="T58" i="2"/>
  <c r="T114" i="2"/>
  <c r="T56" i="2"/>
  <c r="T110" i="2"/>
  <c r="T51" i="2"/>
  <c r="T45" i="2"/>
  <c r="T67" i="2"/>
  <c r="T65" i="2"/>
  <c r="T104" i="2"/>
  <c r="T54" i="2"/>
  <c r="T94" i="2"/>
  <c r="S39" i="2"/>
  <c r="S70" i="2"/>
  <c r="S62" i="2"/>
  <c r="S91" i="2"/>
  <c r="S95" i="2"/>
  <c r="S116" i="2"/>
  <c r="S72" i="2"/>
  <c r="S64" i="2"/>
  <c r="S83" i="2"/>
  <c r="S56" i="2"/>
  <c r="S44" i="2"/>
  <c r="S86" i="2"/>
  <c r="S88" i="2"/>
  <c r="S104" i="2"/>
  <c r="S108" i="2"/>
  <c r="S77" i="2"/>
  <c r="S103" i="2"/>
  <c r="S110" i="2"/>
  <c r="S102" i="2"/>
  <c r="S107" i="2"/>
  <c r="S118" i="2"/>
  <c r="S43" i="2"/>
  <c r="S80" i="2"/>
  <c r="S89" i="2"/>
  <c r="S94" i="2"/>
  <c r="S51" i="2"/>
  <c r="S46" i="2"/>
  <c r="S117" i="2"/>
  <c r="S73" i="2"/>
  <c r="S45" i="2"/>
  <c r="S82" i="2"/>
  <c r="S47" i="2"/>
  <c r="S40" i="2"/>
  <c r="S99" i="2"/>
  <c r="S76" i="2"/>
  <c r="S105" i="2"/>
  <c r="S100" i="2"/>
  <c r="S112" i="2"/>
  <c r="S106" i="2"/>
  <c r="S53" i="2"/>
  <c r="S75" i="2"/>
  <c r="S58" i="2"/>
  <c r="S74" i="2"/>
  <c r="S65" i="2"/>
  <c r="S63" i="2"/>
  <c r="S92" i="2"/>
  <c r="S55" i="2"/>
  <c r="S84" i="2"/>
  <c r="S42" i="2"/>
  <c r="S69" i="2"/>
  <c r="S78" i="2"/>
  <c r="S87" i="2"/>
  <c r="S79" i="2"/>
  <c r="S101" i="2"/>
  <c r="S113" i="2"/>
  <c r="S50" i="2"/>
  <c r="S81" i="2"/>
  <c r="S57" i="2"/>
  <c r="S49" i="2"/>
  <c r="S96" i="2"/>
  <c r="S52" i="2"/>
  <c r="S71" i="2"/>
  <c r="S85" i="2"/>
  <c r="S93" i="2"/>
  <c r="S61" i="2"/>
  <c r="S60" i="2"/>
  <c r="S68" i="2"/>
  <c r="S98" i="2"/>
  <c r="S97" i="2"/>
  <c r="S41" i="2"/>
  <c r="S109" i="2"/>
  <c r="S48" i="2"/>
  <c r="S90" i="2"/>
  <c r="S66" i="2"/>
  <c r="S59" i="2"/>
  <c r="S114" i="2"/>
  <c r="S67" i="2"/>
  <c r="S111" i="2"/>
  <c r="S115" i="2"/>
  <c r="S54" i="2"/>
  <c r="R39" i="2"/>
  <c r="R90" i="2"/>
  <c r="R98" i="2"/>
  <c r="R96" i="2"/>
  <c r="R57" i="2"/>
  <c r="R82" i="2"/>
  <c r="R71" i="2"/>
  <c r="R79" i="2"/>
  <c r="R107" i="2"/>
  <c r="R108" i="2"/>
  <c r="R63" i="2"/>
  <c r="R114" i="2"/>
  <c r="R81" i="2"/>
  <c r="R88" i="2"/>
  <c r="R89" i="2"/>
  <c r="R50" i="2"/>
  <c r="R42" i="2"/>
  <c r="R45" i="2"/>
  <c r="R53" i="2"/>
  <c r="R85" i="2"/>
  <c r="R46" i="2"/>
  <c r="R59" i="2"/>
  <c r="R84" i="2"/>
  <c r="R61" i="2"/>
  <c r="R94" i="2"/>
  <c r="R102" i="2"/>
  <c r="R40" i="2"/>
  <c r="R95" i="2"/>
  <c r="R86" i="2"/>
  <c r="R75" i="2"/>
  <c r="R83" i="2"/>
  <c r="R116" i="2"/>
  <c r="R105" i="2"/>
  <c r="R113" i="2"/>
  <c r="R62" i="2"/>
  <c r="R72" i="2"/>
  <c r="R97" i="2"/>
  <c r="R111" i="2"/>
  <c r="R70" i="2"/>
  <c r="R43" i="2"/>
  <c r="R44" i="2"/>
  <c r="R54" i="2"/>
  <c r="R80" i="2"/>
  <c r="R47" i="2"/>
  <c r="R103" i="2"/>
  <c r="R104" i="2"/>
  <c r="R65" i="2"/>
  <c r="R87" i="2"/>
  <c r="R60" i="2"/>
  <c r="R68" i="2"/>
  <c r="R115" i="2"/>
  <c r="R76" i="2"/>
  <c r="R52" i="2"/>
  <c r="R41" i="2"/>
  <c r="R49" i="2"/>
  <c r="R77" i="2"/>
  <c r="R78" i="2"/>
  <c r="R112" i="2"/>
  <c r="R118" i="2"/>
  <c r="R100" i="2"/>
  <c r="R58" i="2"/>
  <c r="R66" i="2"/>
  <c r="R64" i="2"/>
  <c r="R69" i="2"/>
  <c r="R74" i="2"/>
  <c r="R99" i="2"/>
  <c r="R55" i="2"/>
  <c r="R56" i="2"/>
  <c r="R48" i="2"/>
  <c r="R73" i="2"/>
  <c r="R109" i="2"/>
  <c r="R101" i="2"/>
  <c r="R106" i="2"/>
  <c r="R92" i="2"/>
  <c r="R51" i="2"/>
  <c r="R117" i="2"/>
  <c r="R67" i="2"/>
  <c r="R93" i="2"/>
  <c r="R91" i="2"/>
  <c r="R110" i="2"/>
</calcChain>
</file>

<file path=xl/sharedStrings.xml><?xml version="1.0" encoding="utf-8"?>
<sst xmlns="http://schemas.openxmlformats.org/spreadsheetml/2006/main" count="330" uniqueCount="314">
  <si>
    <t>Rank</t>
  </si>
  <si>
    <t>Rating</t>
  </si>
  <si>
    <t>Title</t>
  </si>
  <si>
    <t>Votes</t>
  </si>
  <si>
    <t>The Shawshank Redemption (1994)</t>
  </si>
  <si>
    <t>The Godfather (1972)</t>
  </si>
  <si>
    <t>The Godfather: Part II (1974)</t>
  </si>
  <si>
    <t>Pulp Fiction (1994)</t>
  </si>
  <si>
    <t>The Good, the Bad and the Ugly (1966)</t>
  </si>
  <si>
    <t>The Dark Knight (2008)</t>
  </si>
  <si>
    <t>12 Angry Men (1957)</t>
  </si>
  <si>
    <t>Schindler's List (1993)</t>
  </si>
  <si>
    <t>The Lord of the Rings: The Return of the King (2003)</t>
  </si>
  <si>
    <t>Fight Club (1999)</t>
  </si>
  <si>
    <t>Star Wars: Episode V - The Empire Strikes Back (1980)</t>
  </si>
  <si>
    <t>The Lord of the Rings: The Fellowship of the Ring (2001)</t>
  </si>
  <si>
    <t>One Flew Over the Cuckoo's Nest (1975)</t>
  </si>
  <si>
    <t>Goodfellas (1990)</t>
  </si>
  <si>
    <t>Seven Samurai (1954)</t>
  </si>
  <si>
    <t>Inception (2010)</t>
  </si>
  <si>
    <t>Star Wars (1977)</t>
  </si>
  <si>
    <t>Forrest Gump (1994)</t>
  </si>
  <si>
    <t>The Matrix (1999)</t>
  </si>
  <si>
    <t>The Lord of the Rings: The Two Towers (2002)</t>
  </si>
  <si>
    <t>City of God (2002)</t>
  </si>
  <si>
    <t>The Silence of the Lambs (1991)</t>
  </si>
  <si>
    <t>Se7en (1995)</t>
  </si>
  <si>
    <t>Once Upon a Time in the West (1968)</t>
  </si>
  <si>
    <t>Casablanca (1942)</t>
  </si>
  <si>
    <t>The Usual Suspects (1995)</t>
  </si>
  <si>
    <t>Raiders of the Lost Ark (1981)</t>
  </si>
  <si>
    <t>Rear Window (1954)</t>
  </si>
  <si>
    <t>It's a Wonderful Life (1946)</t>
  </si>
  <si>
    <t>Psycho (1960)</t>
  </si>
  <si>
    <t>Léon: The Professional (1994)</t>
  </si>
  <si>
    <t>Sunset Blvd. (1950)</t>
  </si>
  <si>
    <t>American History X (1998)</t>
  </si>
  <si>
    <t>Apocalypse Now (1979)</t>
  </si>
  <si>
    <t>Terminator 2: Judgment Day (1991)</t>
  </si>
  <si>
    <t>Memento (2000)</t>
  </si>
  <si>
    <t>Saving Private Ryan (1998)</t>
  </si>
  <si>
    <t>City Lights (1931)</t>
  </si>
  <si>
    <t>Dr. Strangelove or: How I Learned to Stop Worrying and Love the Bomb (1964)</t>
  </si>
  <si>
    <t>Alien (1979)</t>
  </si>
  <si>
    <t>Modern Times (1936)</t>
  </si>
  <si>
    <t>Spirited Away (2001)</t>
  </si>
  <si>
    <t>Gravity (2013)</t>
  </si>
  <si>
    <t>North by Northwest (1959)</t>
  </si>
  <si>
    <t>Back to the Future (1985)</t>
  </si>
  <si>
    <t>Citizen Kane (1941)</t>
  </si>
  <si>
    <t>The Pianist (2002)</t>
  </si>
  <si>
    <t>M (1931)</t>
  </si>
  <si>
    <t>Life Is Beautiful (1997)</t>
  </si>
  <si>
    <t>The Shining (1980)</t>
  </si>
  <si>
    <t>The Departed (2006)</t>
  </si>
  <si>
    <t>Paths of Glory (1957)</t>
  </si>
  <si>
    <t>Vertigo (1958)</t>
  </si>
  <si>
    <t>American Beauty (1999)</t>
  </si>
  <si>
    <t>Django Unchained (2012)</t>
  </si>
  <si>
    <t>Double Indemnity (1944)</t>
  </si>
  <si>
    <t>Taxi Driver (1976)</t>
  </si>
  <si>
    <t>The Dark Knight Rises (2012)</t>
  </si>
  <si>
    <t>Aliens (1986)</t>
  </si>
  <si>
    <t>The Green Mile (1999)</t>
  </si>
  <si>
    <t>The Intouchables (2011)</t>
  </si>
  <si>
    <t>Gladiator (2000)</t>
  </si>
  <si>
    <t>WALL·E (2008)</t>
  </si>
  <si>
    <t>The Lives of Others (2006)</t>
  </si>
  <si>
    <t>Toy Story 3 (2010)</t>
  </si>
  <si>
    <t>The Great Dictator (1940)</t>
  </si>
  <si>
    <t>A Clockwork Orange (1971)</t>
  </si>
  <si>
    <t>The Prestige (2006)</t>
  </si>
  <si>
    <t>Amélie (2001)</t>
  </si>
  <si>
    <t>Lawrence of Arabia (1962)</t>
  </si>
  <si>
    <t>To Kill a Mockingbird (1962)</t>
  </si>
  <si>
    <t>Reservoir Dogs (1992)</t>
  </si>
  <si>
    <t>Das Boot (1981)</t>
  </si>
  <si>
    <t>Cinema Paradiso (1988)</t>
  </si>
  <si>
    <t>The Lion King (1994)</t>
  </si>
  <si>
    <t>The Treasure of the Sierra Madre (1948)</t>
  </si>
  <si>
    <t>The Third Man (1949)</t>
  </si>
  <si>
    <t>Once Upon a Time in America (1984)</t>
  </si>
  <si>
    <t>Requiem for a Dream (2000)</t>
  </si>
  <si>
    <t>Star Wars: Episode VI - Return of the Jedi (1983)</t>
  </si>
  <si>
    <t>Eternal Sunshine of the Spotless Mind (2004)</t>
  </si>
  <si>
    <t>Full Metal Jacket (1987)</t>
  </si>
  <si>
    <t>Braveheart (1995)</t>
  </si>
  <si>
    <t>L.A. Confidential (1997)</t>
  </si>
  <si>
    <t>Oldboy (2003)</t>
  </si>
  <si>
    <t>Singin' in the Rain (1952)</t>
  </si>
  <si>
    <t>Metropolis (1927)</t>
  </si>
  <si>
    <t>Chinatown (1974)</t>
  </si>
  <si>
    <t>Rashomon (1950)</t>
  </si>
  <si>
    <t>Some Like It Hot (1959)</t>
  </si>
  <si>
    <t>Bicycle Thieves (1948)</t>
  </si>
  <si>
    <t>All About Eve (1950)</t>
  </si>
  <si>
    <t>Monty Python and the Holy Grail (1975)</t>
  </si>
  <si>
    <t>Princess Mononoke (1997)</t>
  </si>
  <si>
    <t>Amadeus (1984)</t>
  </si>
  <si>
    <t>2001: A Space Odyssey (1968)</t>
  </si>
  <si>
    <t>Witness for the Prosecution (1957)</t>
  </si>
  <si>
    <t>The Apartment (1960)</t>
  </si>
  <si>
    <t>The Sting (1973)</t>
  </si>
  <si>
    <t>Unforgiven (1992)</t>
  </si>
  <si>
    <t>Grave of the Fireflies (1988)</t>
  </si>
  <si>
    <t>Indiana Jones and the Last Crusade (1989)</t>
  </si>
  <si>
    <t>Raging Bull (1980)</t>
  </si>
  <si>
    <t>The Bridge on the River Kwai (1957)</t>
  </si>
  <si>
    <t>Die Hard (1988)</t>
  </si>
  <si>
    <t>Yojimbo (1961)</t>
  </si>
  <si>
    <t>Batman Begins (2005)</t>
  </si>
  <si>
    <t>A Separation (2011)</t>
  </si>
  <si>
    <t>Inglourious Basterds (2009)</t>
  </si>
  <si>
    <t>For a Few Dollars More (1965)</t>
  </si>
  <si>
    <t>Mr. Smith Goes to Washington (1939)</t>
  </si>
  <si>
    <t>Snatch. (2000)</t>
  </si>
  <si>
    <t>Toy Story (1995)</t>
  </si>
  <si>
    <t>On the Waterfront (1954)</t>
  </si>
  <si>
    <t>The Great Escape (1963)</t>
  </si>
  <si>
    <t>Downfall (2004)</t>
  </si>
  <si>
    <t>Pan's Labyrinth (2006)</t>
  </si>
  <si>
    <t>Up (2009)</t>
  </si>
  <si>
    <t>The General (1926)</t>
  </si>
  <si>
    <t>The Seventh Seal (1957)</t>
  </si>
  <si>
    <t>Heat (1995)</t>
  </si>
  <si>
    <t>The Elephant Man (1980)</t>
  </si>
  <si>
    <t>The Maltese Falcon (1941)</t>
  </si>
  <si>
    <t>The Kid (1921)</t>
  </si>
  <si>
    <t>Blade Runner (1982)</t>
  </si>
  <si>
    <t>Wild Strawberries (1957)</t>
  </si>
  <si>
    <t>Rebecca (1940)</t>
  </si>
  <si>
    <t>Scarface (1983)</t>
  </si>
  <si>
    <t>Ikiru (1952)</t>
  </si>
  <si>
    <t>Ran (1985)</t>
  </si>
  <si>
    <t>Fargo (1996)</t>
  </si>
  <si>
    <t>Gran Torino (2008)</t>
  </si>
  <si>
    <t>Touch of Evil (1958)</t>
  </si>
  <si>
    <t>The Big Lebowski (1998)</t>
  </si>
  <si>
    <t>The Gold Rush (1925)</t>
  </si>
  <si>
    <t>The Deer Hunter (1978)</t>
  </si>
  <si>
    <t>Cool Hand Luke (1967)</t>
  </si>
  <si>
    <t>It Happened One Night (1934)</t>
  </si>
  <si>
    <t>Diabolique (1955)</t>
  </si>
  <si>
    <t>No Country for Old Men (2007)</t>
  </si>
  <si>
    <t>The Sixth Sense (1999)</t>
  </si>
  <si>
    <t>Lock, Stock and Two Smoking Barrels (1998)</t>
  </si>
  <si>
    <t>Jaws (1975)</t>
  </si>
  <si>
    <t>Good Will Hunting (1997)</t>
  </si>
  <si>
    <t>Strangers on a Train (1951)</t>
  </si>
  <si>
    <t>Casino (1995)</t>
  </si>
  <si>
    <t>Judgment at Nuremberg (1961)</t>
  </si>
  <si>
    <t>The Grapes of Wrath (1940)</t>
  </si>
  <si>
    <t>The Wizard of Oz (1939)</t>
  </si>
  <si>
    <t>Platoon (1986)</t>
  </si>
  <si>
    <t>Sin City (2005)</t>
  </si>
  <si>
    <t>Butch Cassidy and the Sundance Kid (1969)</t>
  </si>
  <si>
    <t>Kill Bill: Vol. 1 (2003)</t>
  </si>
  <si>
    <t>The Thing (1982)</t>
  </si>
  <si>
    <t>Trainspotting (1996)</t>
  </si>
  <si>
    <t>Gone with the Wind (1939)</t>
  </si>
  <si>
    <t>High Noon (1952)</t>
  </si>
  <si>
    <t>Annie Hall (1977)</t>
  </si>
  <si>
    <t>Hotel Rwanda (2004)</t>
  </si>
  <si>
    <t>The Hunt (2012)</t>
  </si>
  <si>
    <t>Warrior (2011)</t>
  </si>
  <si>
    <t>The Secret in Their Eyes (2009)</t>
  </si>
  <si>
    <t>Finding Nemo (2003)</t>
  </si>
  <si>
    <t>My Neighbor Totoro (1988)</t>
  </si>
  <si>
    <t>V for Vendetta (2005)</t>
  </si>
  <si>
    <t>Notorious (1946)</t>
  </si>
  <si>
    <t>Dial M for Murder (1954)</t>
  </si>
  <si>
    <t>The Avengers (2012)</t>
  </si>
  <si>
    <t>How to Train Your Dragon (2010)</t>
  </si>
  <si>
    <t>Life of Brian (1979)</t>
  </si>
  <si>
    <t>Into the Wild (2007)</t>
  </si>
  <si>
    <t>The Best Years of Our Lives (1946)</t>
  </si>
  <si>
    <t>Network (1976)</t>
  </si>
  <si>
    <t>The Terminator (1984)</t>
  </si>
  <si>
    <t>Million Dollar Baby (2004)</t>
  </si>
  <si>
    <t>There Will Be Blood (2007)</t>
  </si>
  <si>
    <t>Ben-Hur (1959)</t>
  </si>
  <si>
    <t>The Night of the Hunter (1955)</t>
  </si>
  <si>
    <t>The Big Sleep (1946)</t>
  </si>
  <si>
    <t>The King's Speech (2010)</t>
  </si>
  <si>
    <t>Stand by Me (1986)</t>
  </si>
  <si>
    <t>The 400 Blows (1959)</t>
  </si>
  <si>
    <t>Twelve Monkeys (1995)</t>
  </si>
  <si>
    <t>Groundhog Day (1993)</t>
  </si>
  <si>
    <t>Donnie Darko (2001)</t>
  </si>
  <si>
    <t>Dog Day Afternoon (1975)</t>
  </si>
  <si>
    <t>Amores Perros (2000)</t>
  </si>
  <si>
    <t>Howl's Moving Castle (2004)</t>
  </si>
  <si>
    <t>Mary and Max (2009)</t>
  </si>
  <si>
    <t>Gandhi (1982)</t>
  </si>
  <si>
    <t>The Bourne Ultimatum (2007)</t>
  </si>
  <si>
    <t>A Beautiful Mind (2001)</t>
  </si>
  <si>
    <t>Persona (1966)</t>
  </si>
  <si>
    <t>The Killing (1956)</t>
  </si>
  <si>
    <t>The Graduate (1967)</t>
  </si>
  <si>
    <t>Black Swan (2010)</t>
  </si>
  <si>
    <t>The Princess Bride (1987)</t>
  </si>
  <si>
    <t>Who's Afraid of Virginia Woolf? (1966)</t>
  </si>
  <si>
    <t>The Hustler (1961)</t>
  </si>
  <si>
    <t>The Man Who Shot Liberty Valance (1962)</t>
  </si>
  <si>
    <t>La Strada (1954)</t>
  </si>
  <si>
    <t>Anatomy of a Murder (1959)</t>
  </si>
  <si>
    <t>8½ (1963)</t>
  </si>
  <si>
    <t>The Manchurian Candidate (1962)</t>
  </si>
  <si>
    <t>Rocky (1976)</t>
  </si>
  <si>
    <t>The Exorcist (1973)</t>
  </si>
  <si>
    <t>Slumdog Millionaire (2008)</t>
  </si>
  <si>
    <t>In the Name of the Father (1993)</t>
  </si>
  <si>
    <t>Stalag 17 (1953)</t>
  </si>
  <si>
    <t>Rope (1948)</t>
  </si>
  <si>
    <t>The Wild Bunch (1969)</t>
  </si>
  <si>
    <t>Barry Lyndon (1975)</t>
  </si>
  <si>
    <t>Monsters, Inc. (2001)</t>
  </si>
  <si>
    <t>Fanny and Alexander (1982)</t>
  </si>
  <si>
    <t>Infernal Affairs (2002)</t>
  </si>
  <si>
    <t>The Truman Show (1998)</t>
  </si>
  <si>
    <t>Roman Holiday (1953)</t>
  </si>
  <si>
    <t>Life of Pi (2012)</t>
  </si>
  <si>
    <t>Pirates of the Caribbean: The Curse of the Black Pearl (2003)</t>
  </si>
  <si>
    <t>Memories of Murder (2003)</t>
  </si>
  <si>
    <t>All Quiet on the Western Front (1930)</t>
  </si>
  <si>
    <t>Harry Potter and the Deathly Hallows: Part 2 (2011)</t>
  </si>
  <si>
    <t>Sleuth (1972)</t>
  </si>
  <si>
    <t>Stalker (1979)</t>
  </si>
  <si>
    <t>Jurassic Park (1993)</t>
  </si>
  <si>
    <t>A Streetcar Named Desire (1951)</t>
  </si>
  <si>
    <t>Star Trek (2009)</t>
  </si>
  <si>
    <t>Ratatouille (2007)</t>
  </si>
  <si>
    <t>Ip Man (2008)</t>
  </si>
  <si>
    <t>A Fistful of Dollars (1964)</t>
  </si>
  <si>
    <t>The Diving Bell and the Butterfly (2007)</t>
  </si>
  <si>
    <t>The Hobbit: An Unexpected Journey (2012)</t>
  </si>
  <si>
    <t>District 9 (2009)</t>
  </si>
  <si>
    <t>Shutter Island (2010)</t>
  </si>
  <si>
    <t>Rain Man (1988)</t>
  </si>
  <si>
    <t>Incendies (2010)</t>
  </si>
  <si>
    <t>Rosemary's Baby (1968)</t>
  </si>
  <si>
    <t>La Haine (1995)</t>
  </si>
  <si>
    <t>3 Idiots (2009)</t>
  </si>
  <si>
    <t>Nausicaä of the Valley of the Wind (1984)</t>
  </si>
  <si>
    <t>Beauty and the Beast (1991)</t>
  </si>
  <si>
    <t>Three Colors: Red (1994)</t>
  </si>
  <si>
    <t>Bringing Up Baby (1938)</t>
  </si>
  <si>
    <t>Mystic River (2003)</t>
  </si>
  <si>
    <t>In the Heat of the Night (1967)</t>
  </si>
  <si>
    <t>Arsenic and Old Lace (1944)</t>
  </si>
  <si>
    <t>Before Sunrise (1995)</t>
  </si>
  <si>
    <t>Papillon (1973)</t>
  </si>
  <si>
    <r>
      <t xml:space="preserve">The formula for calculating the Top Rated 250 Titles gives a </t>
    </r>
    <r>
      <rPr>
        <b/>
        <sz val="7.5"/>
        <color rgb="FF333333"/>
        <rFont val="Arial"/>
        <family val="2"/>
      </rPr>
      <t>true Bayesian estimate</t>
    </r>
    <r>
      <rPr>
        <sz val="7.5"/>
        <color rgb="FF333333"/>
        <rFont val="Arial"/>
        <family val="2"/>
      </rPr>
      <t>:</t>
    </r>
  </si>
  <si>
    <t xml:space="preserve"> weighted rating (WR) = (v ÷ (v+m)) × R + (m ÷ (v+m)) × C </t>
  </si>
  <si>
    <t>where:</t>
  </si>
  <si>
    <t>R = average for the movie (mean) = (Rating)</t>
  </si>
  <si>
    <t>v = number of votes for the movie = (votes)</t>
  </si>
  <si>
    <t>m = minimum votes required to be listed in the Top 250 (currently 25000)</t>
  </si>
  <si>
    <t>C = the mean vote across the whole report (currently 7.0)</t>
  </si>
  <si>
    <t>for the Top 250, only votes from regular voters are considered.</t>
  </si>
  <si>
    <t>ad feedback</t>
  </si>
  <si>
    <t>Movie Year</t>
  </si>
  <si>
    <t>First Letter of Title</t>
  </si>
  <si>
    <t>Length of Title</t>
  </si>
  <si>
    <t>T</t>
  </si>
  <si>
    <t>P</t>
  </si>
  <si>
    <t>1</t>
  </si>
  <si>
    <t>S</t>
  </si>
  <si>
    <t>F</t>
  </si>
  <si>
    <t>O</t>
  </si>
  <si>
    <t>G</t>
  </si>
  <si>
    <t>I</t>
  </si>
  <si>
    <t>C</t>
  </si>
  <si>
    <t>R</t>
  </si>
  <si>
    <t>L</t>
  </si>
  <si>
    <t>A</t>
  </si>
  <si>
    <t>M</t>
  </si>
  <si>
    <t>D</t>
  </si>
  <si>
    <t>N</t>
  </si>
  <si>
    <t>B</t>
  </si>
  <si>
    <t>V</t>
  </si>
  <si>
    <t>W</t>
  </si>
  <si>
    <t>E</t>
  </si>
  <si>
    <t>2</t>
  </si>
  <si>
    <t>U</t>
  </si>
  <si>
    <t>Y</t>
  </si>
  <si>
    <t>H</t>
  </si>
  <si>
    <t>J</t>
  </si>
  <si>
    <t>K</t>
  </si>
  <si>
    <t>8</t>
  </si>
  <si>
    <t>3</t>
  </si>
  <si>
    <t>Count</t>
  </si>
  <si>
    <t>Distribution by First Letter</t>
  </si>
  <si>
    <t>Distribution by Year</t>
  </si>
  <si>
    <t>The Artist (2011)</t>
  </si>
  <si>
    <t>Rush (2013)</t>
  </si>
  <si>
    <t>Year</t>
  </si>
  <si>
    <t>Original Sort</t>
  </si>
  <si>
    <t>DeDuplicated</t>
  </si>
  <si>
    <t>Selected Value</t>
  </si>
  <si>
    <t>Selected</t>
  </si>
  <si>
    <t>Sort Order</t>
  </si>
  <si>
    <t>Sorted Data</t>
  </si>
  <si>
    <t>Order</t>
  </si>
  <si>
    <t>No.</t>
  </si>
  <si>
    <t>Scroll Position</t>
  </si>
  <si>
    <t>List for Compare</t>
  </si>
  <si>
    <t>Y Selection</t>
  </si>
  <si>
    <t>X Selection</t>
  </si>
  <si>
    <t>Y Series</t>
  </si>
  <si>
    <t>X Series</t>
  </si>
  <si>
    <t>4</t>
  </si>
  <si>
    <t>SelVal</t>
  </si>
  <si>
    <t>Scatter Plot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</si>
</sst>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sz val="10"/>
      <color rgb="FF333333"/>
      <name val="Arial Unicode MS"/>
      <family val="2"/>
    </font>
    <font>
      <u/>
      <sz val="8"/>
      <color theme="10"/>
      <name val="Calibri"/>
      <family val="2"/>
      <scheme val="minor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DB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 indent="3"/>
    </xf>
    <xf numFmtId="0" fontId="0" fillId="4" borderId="0" xfId="0" applyFill="1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2" fillId="4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5" fillId="0" borderId="0" xfId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5" fillId="4" borderId="1" xfId="1" applyFill="1" applyBorder="1" applyAlignment="1">
      <alignment vertical="center"/>
    </xf>
    <xf numFmtId="0" fontId="0" fillId="0" borderId="0" xfId="0" applyAlignment="1"/>
    <xf numFmtId="0" fontId="0" fillId="0" borderId="2" xfId="0" applyBorder="1"/>
    <xf numFmtId="0" fontId="1" fillId="5" borderId="2" xfId="0" applyFont="1" applyFill="1" applyBorder="1"/>
    <xf numFmtId="1" fontId="0" fillId="0" borderId="2" xfId="0" applyNumberFormat="1" applyBorder="1"/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6" borderId="0" xfId="0" applyFill="1"/>
    <xf numFmtId="3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651156560462061E-2"/>
          <c:y val="2.2604257801108196E-2"/>
          <c:w val="0.9436653327862925"/>
          <c:h val="0.888603091280256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Calculations!$T$4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Calculations!$S$5:$S$32</c:f>
              <c:strCache>
                <c:ptCount val="28"/>
                <c:pt idx="0">
                  <c:v>S</c:v>
                </c:pt>
                <c:pt idx="1">
                  <c:v>A</c:v>
                </c:pt>
                <c:pt idx="2">
                  <c:v>G</c:v>
                </c:pt>
                <c:pt idx="3">
                  <c:v>B</c:v>
                </c:pt>
                <c:pt idx="4">
                  <c:v>M</c:v>
                </c:pt>
                <c:pt idx="5">
                  <c:v>D</c:v>
                </c:pt>
                <c:pt idx="6">
                  <c:v>T</c:v>
                </c:pt>
                <c:pt idx="7">
                  <c:v>R</c:v>
                </c:pt>
                <c:pt idx="8">
                  <c:v>L</c:v>
                </c:pt>
                <c:pt idx="9">
                  <c:v>I</c:v>
                </c:pt>
                <c:pt idx="10">
                  <c:v>P</c:v>
                </c:pt>
                <c:pt idx="11">
                  <c:v>H</c:v>
                </c:pt>
                <c:pt idx="12">
                  <c:v>C</c:v>
                </c:pt>
                <c:pt idx="13">
                  <c:v>W</c:v>
                </c:pt>
                <c:pt idx="14">
                  <c:v>F</c:v>
                </c:pt>
                <c:pt idx="15">
                  <c:v>N</c:v>
                </c:pt>
                <c:pt idx="16">
                  <c:v>O</c:v>
                </c:pt>
                <c:pt idx="17">
                  <c:v>K</c:v>
                </c:pt>
                <c:pt idx="18">
                  <c:v>U</c:v>
                </c:pt>
                <c:pt idx="19">
                  <c:v>J</c:v>
                </c:pt>
                <c:pt idx="20">
                  <c:v>E</c:v>
                </c:pt>
                <c:pt idx="21">
                  <c:v>V</c:v>
                </c:pt>
                <c:pt idx="22">
                  <c:v>Y</c:v>
                </c:pt>
                <c:pt idx="23">
                  <c:v>8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</c:strCache>
            </c:strRef>
          </c:cat>
          <c:val>
            <c:numRef>
              <c:f>Calculations!$T$5:$T$32</c:f>
              <c:numCache>
                <c:formatCode>General</c:formatCode>
                <c:ptCount val="28"/>
                <c:pt idx="0">
                  <c:v>29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12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96761088"/>
        <c:axId val="196762624"/>
      </c:barChart>
      <c:catAx>
        <c:axId val="19676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6762624"/>
        <c:crosses val="autoZero"/>
        <c:auto val="1"/>
        <c:lblAlgn val="ctr"/>
        <c:lblOffset val="100"/>
        <c:noMultiLvlLbl val="0"/>
      </c:catAx>
      <c:valAx>
        <c:axId val="196762624"/>
        <c:scaling>
          <c:orientation val="minMax"/>
          <c:max val="30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967610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solidFill>
            <a:schemeClr val="bg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874194858232675E-3"/>
          <c:y val="2.2604257801108196E-2"/>
          <c:w val="0.95903956496483822"/>
          <c:h val="0.8474493292505103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Calculations!$S$39:$S$118</c:f>
              <c:numCache>
                <c:formatCode>General</c:formatCode>
                <c:ptCount val="80"/>
                <c:pt idx="0">
                  <c:v>2013</c:v>
                </c:pt>
                <c:pt idx="1">
                  <c:v>2012</c:v>
                </c:pt>
                <c:pt idx="2">
                  <c:v>2011</c:v>
                </c:pt>
                <c:pt idx="3">
                  <c:v>2010</c:v>
                </c:pt>
                <c:pt idx="4">
                  <c:v>2009</c:v>
                </c:pt>
                <c:pt idx="5">
                  <c:v>2008</c:v>
                </c:pt>
                <c:pt idx="6">
                  <c:v>2007</c:v>
                </c:pt>
                <c:pt idx="7">
                  <c:v>2006</c:v>
                </c:pt>
                <c:pt idx="8">
                  <c:v>2005</c:v>
                </c:pt>
                <c:pt idx="9">
                  <c:v>2004</c:v>
                </c:pt>
                <c:pt idx="10">
                  <c:v>2003</c:v>
                </c:pt>
                <c:pt idx="11">
                  <c:v>2002</c:v>
                </c:pt>
                <c:pt idx="12">
                  <c:v>2001</c:v>
                </c:pt>
                <c:pt idx="13">
                  <c:v>2000</c:v>
                </c:pt>
                <c:pt idx="14">
                  <c:v>1999</c:v>
                </c:pt>
                <c:pt idx="15">
                  <c:v>1998</c:v>
                </c:pt>
                <c:pt idx="16">
                  <c:v>1997</c:v>
                </c:pt>
                <c:pt idx="17">
                  <c:v>1996</c:v>
                </c:pt>
                <c:pt idx="18">
                  <c:v>1995</c:v>
                </c:pt>
                <c:pt idx="19">
                  <c:v>1994</c:v>
                </c:pt>
                <c:pt idx="20">
                  <c:v>1993</c:v>
                </c:pt>
                <c:pt idx="21">
                  <c:v>1992</c:v>
                </c:pt>
                <c:pt idx="22">
                  <c:v>1991</c:v>
                </c:pt>
                <c:pt idx="23">
                  <c:v>1990</c:v>
                </c:pt>
                <c:pt idx="24">
                  <c:v>1989</c:v>
                </c:pt>
                <c:pt idx="25">
                  <c:v>1988</c:v>
                </c:pt>
                <c:pt idx="26">
                  <c:v>1987</c:v>
                </c:pt>
                <c:pt idx="27">
                  <c:v>1986</c:v>
                </c:pt>
                <c:pt idx="28">
                  <c:v>1985</c:v>
                </c:pt>
                <c:pt idx="29">
                  <c:v>1984</c:v>
                </c:pt>
                <c:pt idx="30">
                  <c:v>1983</c:v>
                </c:pt>
                <c:pt idx="31">
                  <c:v>1982</c:v>
                </c:pt>
                <c:pt idx="32">
                  <c:v>1981</c:v>
                </c:pt>
                <c:pt idx="33">
                  <c:v>1980</c:v>
                </c:pt>
                <c:pt idx="34">
                  <c:v>1979</c:v>
                </c:pt>
                <c:pt idx="35">
                  <c:v>1978</c:v>
                </c:pt>
                <c:pt idx="36">
                  <c:v>1977</c:v>
                </c:pt>
                <c:pt idx="37">
                  <c:v>1976</c:v>
                </c:pt>
                <c:pt idx="38">
                  <c:v>1975</c:v>
                </c:pt>
                <c:pt idx="39">
                  <c:v>1974</c:v>
                </c:pt>
                <c:pt idx="40">
                  <c:v>1973</c:v>
                </c:pt>
                <c:pt idx="41">
                  <c:v>1972</c:v>
                </c:pt>
                <c:pt idx="42">
                  <c:v>1971</c:v>
                </c:pt>
                <c:pt idx="43">
                  <c:v>1969</c:v>
                </c:pt>
                <c:pt idx="44">
                  <c:v>1968</c:v>
                </c:pt>
                <c:pt idx="45">
                  <c:v>1967</c:v>
                </c:pt>
                <c:pt idx="46">
                  <c:v>1966</c:v>
                </c:pt>
                <c:pt idx="47">
                  <c:v>1965</c:v>
                </c:pt>
                <c:pt idx="48">
                  <c:v>1964</c:v>
                </c:pt>
                <c:pt idx="49">
                  <c:v>1963</c:v>
                </c:pt>
                <c:pt idx="50">
                  <c:v>1962</c:v>
                </c:pt>
                <c:pt idx="51">
                  <c:v>1961</c:v>
                </c:pt>
                <c:pt idx="52">
                  <c:v>1960</c:v>
                </c:pt>
                <c:pt idx="53">
                  <c:v>1959</c:v>
                </c:pt>
                <c:pt idx="54">
                  <c:v>1958</c:v>
                </c:pt>
                <c:pt idx="55">
                  <c:v>1957</c:v>
                </c:pt>
                <c:pt idx="56">
                  <c:v>1956</c:v>
                </c:pt>
                <c:pt idx="57">
                  <c:v>1955</c:v>
                </c:pt>
                <c:pt idx="58">
                  <c:v>1954</c:v>
                </c:pt>
                <c:pt idx="59">
                  <c:v>1953</c:v>
                </c:pt>
                <c:pt idx="60">
                  <c:v>1952</c:v>
                </c:pt>
                <c:pt idx="61">
                  <c:v>1951</c:v>
                </c:pt>
                <c:pt idx="62">
                  <c:v>1950</c:v>
                </c:pt>
                <c:pt idx="63">
                  <c:v>1949</c:v>
                </c:pt>
                <c:pt idx="64">
                  <c:v>1948</c:v>
                </c:pt>
                <c:pt idx="65">
                  <c:v>1946</c:v>
                </c:pt>
                <c:pt idx="66">
                  <c:v>1944</c:v>
                </c:pt>
                <c:pt idx="67">
                  <c:v>1942</c:v>
                </c:pt>
                <c:pt idx="68">
                  <c:v>1941</c:v>
                </c:pt>
                <c:pt idx="69">
                  <c:v>1940</c:v>
                </c:pt>
                <c:pt idx="70">
                  <c:v>1939</c:v>
                </c:pt>
                <c:pt idx="71">
                  <c:v>1938</c:v>
                </c:pt>
                <c:pt idx="72">
                  <c:v>1936</c:v>
                </c:pt>
                <c:pt idx="73">
                  <c:v>1934</c:v>
                </c:pt>
                <c:pt idx="74">
                  <c:v>1931</c:v>
                </c:pt>
                <c:pt idx="75">
                  <c:v>1930</c:v>
                </c:pt>
                <c:pt idx="76">
                  <c:v>1927</c:v>
                </c:pt>
                <c:pt idx="77">
                  <c:v>1926</c:v>
                </c:pt>
                <c:pt idx="78">
                  <c:v>1925</c:v>
                </c:pt>
                <c:pt idx="79">
                  <c:v>1921</c:v>
                </c:pt>
              </c:numCache>
            </c:numRef>
          </c:cat>
          <c:val>
            <c:numRef>
              <c:f>Calculations!$T$39:$T$118</c:f>
              <c:numCache>
                <c:formatCode>General</c:formatCode>
                <c:ptCount val="8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2</c:v>
                </c:pt>
                <c:pt idx="18">
                  <c:v>9</c:v>
                </c:pt>
                <c:pt idx="19">
                  <c:v>6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5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4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2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6</c:v>
                </c:pt>
                <c:pt idx="56">
                  <c:v>1</c:v>
                </c:pt>
                <c:pt idx="57">
                  <c:v>2</c:v>
                </c:pt>
                <c:pt idx="58">
                  <c:v>5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3</c:v>
                </c:pt>
                <c:pt idx="65">
                  <c:v>4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96802432"/>
        <c:axId val="196803968"/>
      </c:barChart>
      <c:catAx>
        <c:axId val="196802432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96803968"/>
        <c:crosses val="autoZero"/>
        <c:auto val="1"/>
        <c:lblAlgn val="ctr"/>
        <c:lblOffset val="100"/>
        <c:tickLblSkip val="1"/>
        <c:noMultiLvlLbl val="0"/>
      </c:catAx>
      <c:valAx>
        <c:axId val="196803968"/>
        <c:scaling>
          <c:orientation val="minMax"/>
          <c:max val="9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19680243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solidFill>
            <a:schemeClr val="bg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 w="15875">
                <a:solidFill>
                  <a:schemeClr val="accent1"/>
                </a:solidFill>
              </a:ln>
            </c:spPr>
          </c:marker>
          <c:trendline>
            <c:spPr>
              <a:ln>
                <a:solidFill>
                  <a:schemeClr val="bg1">
                    <a:lumMod val="5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Calculations!$Y$29:$Y$278</c:f>
              <c:numCache>
                <c:formatCode>General</c:formatCode>
                <c:ptCount val="250"/>
                <c:pt idx="0">
                  <c:v>1994</c:v>
                </c:pt>
                <c:pt idx="1">
                  <c:v>1972</c:v>
                </c:pt>
                <c:pt idx="2">
                  <c:v>1974</c:v>
                </c:pt>
                <c:pt idx="3">
                  <c:v>1994</c:v>
                </c:pt>
                <c:pt idx="4">
                  <c:v>1966</c:v>
                </c:pt>
                <c:pt idx="5">
                  <c:v>2008</c:v>
                </c:pt>
                <c:pt idx="6">
                  <c:v>1957</c:v>
                </c:pt>
                <c:pt idx="7">
                  <c:v>1993</c:v>
                </c:pt>
                <c:pt idx="8">
                  <c:v>2003</c:v>
                </c:pt>
                <c:pt idx="9">
                  <c:v>1999</c:v>
                </c:pt>
                <c:pt idx="10">
                  <c:v>1980</c:v>
                </c:pt>
                <c:pt idx="11">
                  <c:v>2001</c:v>
                </c:pt>
                <c:pt idx="12">
                  <c:v>1975</c:v>
                </c:pt>
                <c:pt idx="13">
                  <c:v>1990</c:v>
                </c:pt>
                <c:pt idx="14">
                  <c:v>1954</c:v>
                </c:pt>
                <c:pt idx="15">
                  <c:v>2010</c:v>
                </c:pt>
                <c:pt idx="16">
                  <c:v>1977</c:v>
                </c:pt>
                <c:pt idx="17">
                  <c:v>1994</c:v>
                </c:pt>
                <c:pt idx="18">
                  <c:v>1999</c:v>
                </c:pt>
                <c:pt idx="19">
                  <c:v>2002</c:v>
                </c:pt>
                <c:pt idx="20">
                  <c:v>2002</c:v>
                </c:pt>
                <c:pt idx="21">
                  <c:v>1991</c:v>
                </c:pt>
                <c:pt idx="22">
                  <c:v>1995</c:v>
                </c:pt>
                <c:pt idx="23">
                  <c:v>1968</c:v>
                </c:pt>
                <c:pt idx="24">
                  <c:v>1942</c:v>
                </c:pt>
                <c:pt idx="25">
                  <c:v>1995</c:v>
                </c:pt>
                <c:pt idx="26">
                  <c:v>1981</c:v>
                </c:pt>
                <c:pt idx="27">
                  <c:v>1954</c:v>
                </c:pt>
                <c:pt idx="28">
                  <c:v>1946</c:v>
                </c:pt>
                <c:pt idx="29">
                  <c:v>1960</c:v>
                </c:pt>
                <c:pt idx="30">
                  <c:v>1994</c:v>
                </c:pt>
                <c:pt idx="31">
                  <c:v>1950</c:v>
                </c:pt>
                <c:pt idx="32">
                  <c:v>1998</c:v>
                </c:pt>
                <c:pt idx="33">
                  <c:v>1979</c:v>
                </c:pt>
                <c:pt idx="34">
                  <c:v>1991</c:v>
                </c:pt>
                <c:pt idx="35">
                  <c:v>2000</c:v>
                </c:pt>
                <c:pt idx="36">
                  <c:v>1998</c:v>
                </c:pt>
                <c:pt idx="37">
                  <c:v>1931</c:v>
                </c:pt>
                <c:pt idx="38">
                  <c:v>1964</c:v>
                </c:pt>
                <c:pt idx="39">
                  <c:v>1979</c:v>
                </c:pt>
                <c:pt idx="40">
                  <c:v>1936</c:v>
                </c:pt>
                <c:pt idx="41">
                  <c:v>2001</c:v>
                </c:pt>
                <c:pt idx="42">
                  <c:v>2013</c:v>
                </c:pt>
                <c:pt idx="43">
                  <c:v>1959</c:v>
                </c:pt>
                <c:pt idx="44">
                  <c:v>1985</c:v>
                </c:pt>
                <c:pt idx="45">
                  <c:v>1941</c:v>
                </c:pt>
                <c:pt idx="46">
                  <c:v>2002</c:v>
                </c:pt>
                <c:pt idx="47">
                  <c:v>1931</c:v>
                </c:pt>
                <c:pt idx="48">
                  <c:v>1997</c:v>
                </c:pt>
                <c:pt idx="49">
                  <c:v>1980</c:v>
                </c:pt>
                <c:pt idx="50">
                  <c:v>2006</c:v>
                </c:pt>
                <c:pt idx="51">
                  <c:v>1957</c:v>
                </c:pt>
                <c:pt idx="52">
                  <c:v>1958</c:v>
                </c:pt>
                <c:pt idx="53">
                  <c:v>1999</c:v>
                </c:pt>
                <c:pt idx="54">
                  <c:v>2012</c:v>
                </c:pt>
                <c:pt idx="55">
                  <c:v>1944</c:v>
                </c:pt>
                <c:pt idx="56">
                  <c:v>1976</c:v>
                </c:pt>
                <c:pt idx="57">
                  <c:v>2012</c:v>
                </c:pt>
                <c:pt idx="58">
                  <c:v>1986</c:v>
                </c:pt>
                <c:pt idx="59">
                  <c:v>1999</c:v>
                </c:pt>
                <c:pt idx="60">
                  <c:v>2011</c:v>
                </c:pt>
                <c:pt idx="61">
                  <c:v>2000</c:v>
                </c:pt>
                <c:pt idx="62">
                  <c:v>2008</c:v>
                </c:pt>
                <c:pt idx="63">
                  <c:v>2006</c:v>
                </c:pt>
                <c:pt idx="64">
                  <c:v>2010</c:v>
                </c:pt>
                <c:pt idx="65">
                  <c:v>1940</c:v>
                </c:pt>
                <c:pt idx="66">
                  <c:v>1971</c:v>
                </c:pt>
                <c:pt idx="67">
                  <c:v>2006</c:v>
                </c:pt>
                <c:pt idx="68">
                  <c:v>2001</c:v>
                </c:pt>
                <c:pt idx="69">
                  <c:v>1962</c:v>
                </c:pt>
                <c:pt idx="70">
                  <c:v>1962</c:v>
                </c:pt>
                <c:pt idx="71">
                  <c:v>1992</c:v>
                </c:pt>
                <c:pt idx="72">
                  <c:v>1981</c:v>
                </c:pt>
                <c:pt idx="73">
                  <c:v>1988</c:v>
                </c:pt>
                <c:pt idx="74">
                  <c:v>1994</c:v>
                </c:pt>
                <c:pt idx="75">
                  <c:v>1948</c:v>
                </c:pt>
                <c:pt idx="76">
                  <c:v>1949</c:v>
                </c:pt>
                <c:pt idx="77">
                  <c:v>1984</c:v>
                </c:pt>
                <c:pt idx="78">
                  <c:v>2000</c:v>
                </c:pt>
                <c:pt idx="79">
                  <c:v>1983</c:v>
                </c:pt>
                <c:pt idx="80">
                  <c:v>2004</c:v>
                </c:pt>
                <c:pt idx="81">
                  <c:v>1987</c:v>
                </c:pt>
                <c:pt idx="82">
                  <c:v>1995</c:v>
                </c:pt>
                <c:pt idx="83">
                  <c:v>1997</c:v>
                </c:pt>
                <c:pt idx="84">
                  <c:v>2003</c:v>
                </c:pt>
                <c:pt idx="85">
                  <c:v>1952</c:v>
                </c:pt>
                <c:pt idx="86">
                  <c:v>1927</c:v>
                </c:pt>
                <c:pt idx="87">
                  <c:v>1974</c:v>
                </c:pt>
                <c:pt idx="88">
                  <c:v>1950</c:v>
                </c:pt>
                <c:pt idx="89">
                  <c:v>1959</c:v>
                </c:pt>
                <c:pt idx="90">
                  <c:v>1948</c:v>
                </c:pt>
                <c:pt idx="91">
                  <c:v>1950</c:v>
                </c:pt>
                <c:pt idx="92">
                  <c:v>1975</c:v>
                </c:pt>
                <c:pt idx="93">
                  <c:v>1997</c:v>
                </c:pt>
                <c:pt idx="94">
                  <c:v>1984</c:v>
                </c:pt>
                <c:pt idx="95">
                  <c:v>1968</c:v>
                </c:pt>
                <c:pt idx="96">
                  <c:v>1957</c:v>
                </c:pt>
                <c:pt idx="97">
                  <c:v>1960</c:v>
                </c:pt>
                <c:pt idx="98">
                  <c:v>1973</c:v>
                </c:pt>
                <c:pt idx="99">
                  <c:v>1992</c:v>
                </c:pt>
                <c:pt idx="100">
                  <c:v>1988</c:v>
                </c:pt>
                <c:pt idx="101">
                  <c:v>1989</c:v>
                </c:pt>
                <c:pt idx="102">
                  <c:v>1980</c:v>
                </c:pt>
                <c:pt idx="103">
                  <c:v>1957</c:v>
                </c:pt>
                <c:pt idx="104">
                  <c:v>1988</c:v>
                </c:pt>
                <c:pt idx="105">
                  <c:v>1961</c:v>
                </c:pt>
                <c:pt idx="106">
                  <c:v>2005</c:v>
                </c:pt>
                <c:pt idx="107">
                  <c:v>2011</c:v>
                </c:pt>
                <c:pt idx="108">
                  <c:v>2009</c:v>
                </c:pt>
                <c:pt idx="109">
                  <c:v>1965</c:v>
                </c:pt>
                <c:pt idx="110">
                  <c:v>1939</c:v>
                </c:pt>
                <c:pt idx="111">
                  <c:v>2000</c:v>
                </c:pt>
                <c:pt idx="112">
                  <c:v>1995</c:v>
                </c:pt>
                <c:pt idx="113">
                  <c:v>1954</c:v>
                </c:pt>
                <c:pt idx="114">
                  <c:v>1963</c:v>
                </c:pt>
                <c:pt idx="115">
                  <c:v>2004</c:v>
                </c:pt>
                <c:pt idx="116">
                  <c:v>2006</c:v>
                </c:pt>
                <c:pt idx="117">
                  <c:v>2009</c:v>
                </c:pt>
                <c:pt idx="118">
                  <c:v>1926</c:v>
                </c:pt>
                <c:pt idx="119">
                  <c:v>1957</c:v>
                </c:pt>
                <c:pt idx="120">
                  <c:v>1995</c:v>
                </c:pt>
                <c:pt idx="121">
                  <c:v>1980</c:v>
                </c:pt>
                <c:pt idx="122">
                  <c:v>1941</c:v>
                </c:pt>
                <c:pt idx="123">
                  <c:v>1921</c:v>
                </c:pt>
                <c:pt idx="124">
                  <c:v>1982</c:v>
                </c:pt>
                <c:pt idx="125">
                  <c:v>1957</c:v>
                </c:pt>
                <c:pt idx="126">
                  <c:v>1940</c:v>
                </c:pt>
                <c:pt idx="127">
                  <c:v>1983</c:v>
                </c:pt>
                <c:pt idx="128">
                  <c:v>1952</c:v>
                </c:pt>
                <c:pt idx="129">
                  <c:v>1985</c:v>
                </c:pt>
                <c:pt idx="130">
                  <c:v>1996</c:v>
                </c:pt>
                <c:pt idx="131">
                  <c:v>2008</c:v>
                </c:pt>
                <c:pt idx="132">
                  <c:v>1958</c:v>
                </c:pt>
                <c:pt idx="133">
                  <c:v>1998</c:v>
                </c:pt>
                <c:pt idx="134">
                  <c:v>1925</c:v>
                </c:pt>
                <c:pt idx="135">
                  <c:v>1978</c:v>
                </c:pt>
                <c:pt idx="136">
                  <c:v>1967</c:v>
                </c:pt>
                <c:pt idx="137">
                  <c:v>1934</c:v>
                </c:pt>
                <c:pt idx="138">
                  <c:v>1955</c:v>
                </c:pt>
                <c:pt idx="139">
                  <c:v>2007</c:v>
                </c:pt>
                <c:pt idx="140">
                  <c:v>1999</c:v>
                </c:pt>
                <c:pt idx="141">
                  <c:v>1998</c:v>
                </c:pt>
                <c:pt idx="142">
                  <c:v>1975</c:v>
                </c:pt>
                <c:pt idx="143">
                  <c:v>1997</c:v>
                </c:pt>
                <c:pt idx="144">
                  <c:v>1951</c:v>
                </c:pt>
                <c:pt idx="145">
                  <c:v>1995</c:v>
                </c:pt>
                <c:pt idx="146">
                  <c:v>1961</c:v>
                </c:pt>
                <c:pt idx="147">
                  <c:v>1940</c:v>
                </c:pt>
                <c:pt idx="148">
                  <c:v>1939</c:v>
                </c:pt>
                <c:pt idx="149">
                  <c:v>1986</c:v>
                </c:pt>
                <c:pt idx="150">
                  <c:v>2005</c:v>
                </c:pt>
                <c:pt idx="151">
                  <c:v>1969</c:v>
                </c:pt>
                <c:pt idx="152">
                  <c:v>2003</c:v>
                </c:pt>
                <c:pt idx="153">
                  <c:v>1982</c:v>
                </c:pt>
                <c:pt idx="154">
                  <c:v>1996</c:v>
                </c:pt>
                <c:pt idx="155">
                  <c:v>1939</c:v>
                </c:pt>
                <c:pt idx="156">
                  <c:v>1952</c:v>
                </c:pt>
                <c:pt idx="157">
                  <c:v>1977</c:v>
                </c:pt>
                <c:pt idx="158">
                  <c:v>2004</c:v>
                </c:pt>
                <c:pt idx="159">
                  <c:v>2012</c:v>
                </c:pt>
                <c:pt idx="160">
                  <c:v>2011</c:v>
                </c:pt>
                <c:pt idx="161">
                  <c:v>2009</c:v>
                </c:pt>
                <c:pt idx="162">
                  <c:v>2003</c:v>
                </c:pt>
                <c:pt idx="163">
                  <c:v>1988</c:v>
                </c:pt>
                <c:pt idx="164">
                  <c:v>2005</c:v>
                </c:pt>
                <c:pt idx="165">
                  <c:v>1946</c:v>
                </c:pt>
                <c:pt idx="166">
                  <c:v>1954</c:v>
                </c:pt>
                <c:pt idx="167">
                  <c:v>2012</c:v>
                </c:pt>
                <c:pt idx="168">
                  <c:v>2010</c:v>
                </c:pt>
                <c:pt idx="169">
                  <c:v>1979</c:v>
                </c:pt>
                <c:pt idx="170">
                  <c:v>2007</c:v>
                </c:pt>
                <c:pt idx="171">
                  <c:v>1946</c:v>
                </c:pt>
                <c:pt idx="172">
                  <c:v>1976</c:v>
                </c:pt>
                <c:pt idx="173">
                  <c:v>1984</c:v>
                </c:pt>
                <c:pt idx="174">
                  <c:v>2004</c:v>
                </c:pt>
                <c:pt idx="175">
                  <c:v>2007</c:v>
                </c:pt>
                <c:pt idx="176">
                  <c:v>1959</c:v>
                </c:pt>
                <c:pt idx="177">
                  <c:v>1955</c:v>
                </c:pt>
                <c:pt idx="178">
                  <c:v>1946</c:v>
                </c:pt>
                <c:pt idx="179">
                  <c:v>2010</c:v>
                </c:pt>
                <c:pt idx="180">
                  <c:v>1986</c:v>
                </c:pt>
                <c:pt idx="181">
                  <c:v>1959</c:v>
                </c:pt>
                <c:pt idx="182">
                  <c:v>1995</c:v>
                </c:pt>
                <c:pt idx="183">
                  <c:v>1993</c:v>
                </c:pt>
                <c:pt idx="184">
                  <c:v>2001</c:v>
                </c:pt>
                <c:pt idx="185">
                  <c:v>1975</c:v>
                </c:pt>
                <c:pt idx="186">
                  <c:v>2000</c:v>
                </c:pt>
                <c:pt idx="187">
                  <c:v>2004</c:v>
                </c:pt>
                <c:pt idx="188">
                  <c:v>2009</c:v>
                </c:pt>
                <c:pt idx="189">
                  <c:v>1982</c:v>
                </c:pt>
                <c:pt idx="190">
                  <c:v>2007</c:v>
                </c:pt>
                <c:pt idx="191">
                  <c:v>2001</c:v>
                </c:pt>
                <c:pt idx="192">
                  <c:v>1966</c:v>
                </c:pt>
                <c:pt idx="193">
                  <c:v>1956</c:v>
                </c:pt>
                <c:pt idx="194">
                  <c:v>1967</c:v>
                </c:pt>
                <c:pt idx="195">
                  <c:v>2013</c:v>
                </c:pt>
                <c:pt idx="196">
                  <c:v>2010</c:v>
                </c:pt>
                <c:pt idx="197">
                  <c:v>1987</c:v>
                </c:pt>
                <c:pt idx="198">
                  <c:v>1966</c:v>
                </c:pt>
                <c:pt idx="199">
                  <c:v>1961</c:v>
                </c:pt>
                <c:pt idx="200">
                  <c:v>1962</c:v>
                </c:pt>
                <c:pt idx="201">
                  <c:v>1954</c:v>
                </c:pt>
                <c:pt idx="202">
                  <c:v>1959</c:v>
                </c:pt>
                <c:pt idx="203">
                  <c:v>1963</c:v>
                </c:pt>
                <c:pt idx="204">
                  <c:v>1962</c:v>
                </c:pt>
                <c:pt idx="205">
                  <c:v>1976</c:v>
                </c:pt>
                <c:pt idx="206">
                  <c:v>1973</c:v>
                </c:pt>
                <c:pt idx="207">
                  <c:v>2008</c:v>
                </c:pt>
                <c:pt idx="208">
                  <c:v>1993</c:v>
                </c:pt>
                <c:pt idx="209">
                  <c:v>1953</c:v>
                </c:pt>
                <c:pt idx="210">
                  <c:v>1948</c:v>
                </c:pt>
                <c:pt idx="211">
                  <c:v>1969</c:v>
                </c:pt>
                <c:pt idx="212">
                  <c:v>1975</c:v>
                </c:pt>
                <c:pt idx="213">
                  <c:v>2001</c:v>
                </c:pt>
                <c:pt idx="214">
                  <c:v>1982</c:v>
                </c:pt>
                <c:pt idx="215">
                  <c:v>2002</c:v>
                </c:pt>
                <c:pt idx="216">
                  <c:v>1998</c:v>
                </c:pt>
                <c:pt idx="217">
                  <c:v>1953</c:v>
                </c:pt>
                <c:pt idx="218">
                  <c:v>2012</c:v>
                </c:pt>
                <c:pt idx="219">
                  <c:v>2003</c:v>
                </c:pt>
                <c:pt idx="220">
                  <c:v>2003</c:v>
                </c:pt>
                <c:pt idx="221">
                  <c:v>1930</c:v>
                </c:pt>
                <c:pt idx="222">
                  <c:v>2011</c:v>
                </c:pt>
                <c:pt idx="223">
                  <c:v>1972</c:v>
                </c:pt>
                <c:pt idx="224">
                  <c:v>1979</c:v>
                </c:pt>
                <c:pt idx="225">
                  <c:v>1993</c:v>
                </c:pt>
                <c:pt idx="226">
                  <c:v>1951</c:v>
                </c:pt>
                <c:pt idx="227">
                  <c:v>2009</c:v>
                </c:pt>
                <c:pt idx="228">
                  <c:v>2007</c:v>
                </c:pt>
                <c:pt idx="229">
                  <c:v>2008</c:v>
                </c:pt>
                <c:pt idx="230">
                  <c:v>1964</c:v>
                </c:pt>
                <c:pt idx="231">
                  <c:v>2007</c:v>
                </c:pt>
                <c:pt idx="232">
                  <c:v>2012</c:v>
                </c:pt>
                <c:pt idx="233">
                  <c:v>2009</c:v>
                </c:pt>
                <c:pt idx="234">
                  <c:v>2010</c:v>
                </c:pt>
                <c:pt idx="235">
                  <c:v>1988</c:v>
                </c:pt>
                <c:pt idx="236">
                  <c:v>2010</c:v>
                </c:pt>
                <c:pt idx="237">
                  <c:v>1968</c:v>
                </c:pt>
                <c:pt idx="238">
                  <c:v>1995</c:v>
                </c:pt>
                <c:pt idx="239">
                  <c:v>2009</c:v>
                </c:pt>
                <c:pt idx="240">
                  <c:v>2011</c:v>
                </c:pt>
                <c:pt idx="241">
                  <c:v>1984</c:v>
                </c:pt>
                <c:pt idx="242">
                  <c:v>1991</c:v>
                </c:pt>
                <c:pt idx="243">
                  <c:v>1994</c:v>
                </c:pt>
                <c:pt idx="244">
                  <c:v>1938</c:v>
                </c:pt>
                <c:pt idx="245">
                  <c:v>2003</c:v>
                </c:pt>
                <c:pt idx="246">
                  <c:v>1967</c:v>
                </c:pt>
                <c:pt idx="247">
                  <c:v>1944</c:v>
                </c:pt>
                <c:pt idx="248">
                  <c:v>1995</c:v>
                </c:pt>
                <c:pt idx="249">
                  <c:v>1973</c:v>
                </c:pt>
              </c:numCache>
            </c:numRef>
          </c:xVal>
          <c:yVal>
            <c:numRef>
              <c:f>Calculations!$X$29:$X$278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02784"/>
        <c:axId val="197704320"/>
      </c:scatterChart>
      <c:valAx>
        <c:axId val="197702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704320"/>
        <c:crosses val="autoZero"/>
        <c:crossBetween val="midCat"/>
      </c:valAx>
      <c:valAx>
        <c:axId val="197704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97702784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solidFill>
            <a:schemeClr val="bg1">
              <a:lumMod val="50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firstButton="1" fmlaLink="Calculations!$J$35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Scroll" dx="16" fmlaLink="Calculations!$W$3" max="240" page="10" val="0"/>
</file>

<file path=xl/ctrlProps/ctrlProp5.xml><?xml version="1.0" encoding="utf-8"?>
<formControlPr xmlns="http://schemas.microsoft.com/office/spreadsheetml/2009/9/main" objectType="Drop" dropStyle="combo" dx="14" fmlaLink="Calculations!$W$21" fmlaRange="Calculations!$V$21:$V$25" noThreeD="1" val="0"/>
</file>

<file path=xl/ctrlProps/ctrlProp6.xml><?xml version="1.0" encoding="utf-8"?>
<formControlPr xmlns="http://schemas.microsoft.com/office/spreadsheetml/2009/9/main" objectType="Drop" dropStyle="combo" dx="14" fmlaLink="Calculations!$X$21" fmlaRange="Calculations!$V$21:$V$25" noThreeD="1" sel="3" val="0"/>
</file>

<file path=xl/ctrlProps/ctrlProp7.xml><?xml version="1.0" encoding="utf-8"?>
<formControlPr xmlns="http://schemas.microsoft.com/office/spreadsheetml/2009/9/main" objectType="Drop" dropLines="10" dropStyle="combo" dx="14" fmlaLink="Calculations!$AB$2" fmlaRange="Calculations!$K$39:$K$118" noThreeD="1" sel="62" val="6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2.emf"/><Relationship Id="rId7" Type="http://schemas.openxmlformats.org/officeDocument/2006/relationships/hyperlink" Target="#Calculation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ta!A1"/><Relationship Id="rId5" Type="http://schemas.openxmlformats.org/officeDocument/2006/relationships/hyperlink" Target="http://www.exceldashboardtemplates.com/" TargetMode="Externa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47625</xdr:rowOff>
    </xdr:from>
    <xdr:to>
      <xdr:col>7</xdr:col>
      <xdr:colOff>466725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248400" y="47625"/>
          <a:ext cx="1000125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>
                  <a:lumMod val="65000"/>
                  <a:lumOff val="35000"/>
                </a:schemeClr>
              </a:solidFill>
            </a:rPr>
            <a:t>&lt;&lt;  Dashboard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0</xdr:row>
      <xdr:rowOff>104775</xdr:rowOff>
    </xdr:from>
    <xdr:to>
      <xdr:col>3</xdr:col>
      <xdr:colOff>2276475</xdr:colOff>
      <xdr:row>2</xdr:row>
      <xdr:rowOff>57150</xdr:rowOff>
    </xdr:to>
    <xdr:sp macro="" textlink="">
      <xdr:nvSpPr>
        <xdr:cNvPr id="9" name="Rounded Rectangle 8">
          <a:hlinkClick xmlns:r="http://schemas.openxmlformats.org/officeDocument/2006/relationships" r:id="rId1"/>
        </xdr:cNvPr>
        <xdr:cNvSpPr/>
      </xdr:nvSpPr>
      <xdr:spPr>
        <a:xfrm>
          <a:off x="2447925" y="104775"/>
          <a:ext cx="1000125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>
                  <a:lumMod val="65000"/>
                  <a:lumOff val="35000"/>
                </a:schemeClr>
              </a:solidFill>
            </a:rPr>
            <a:t>&lt;&lt;  Dashboard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23</xdr:col>
      <xdr:colOff>142875</xdr:colOff>
      <xdr:row>53</xdr:row>
      <xdr:rowOff>0</xdr:rowOff>
    </xdr:to>
    <xdr:sp macro="" textlink="">
      <xdr:nvSpPr>
        <xdr:cNvPr id="24" name="Rectangle 23"/>
        <xdr:cNvSpPr/>
      </xdr:nvSpPr>
      <xdr:spPr>
        <a:xfrm>
          <a:off x="533400" y="142875"/>
          <a:ext cx="11877675" cy="7429500"/>
        </a:xfrm>
        <a:prstGeom prst="rect">
          <a:avLst/>
        </a:prstGeom>
        <a:noFill/>
        <a:ln w="9525">
          <a:solidFill>
            <a:schemeClr val="bg1">
              <a:lumMod val="75000"/>
            </a:schemeClr>
          </a:solidFill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133350</xdr:colOff>
      <xdr:row>27</xdr:row>
      <xdr:rowOff>20955</xdr:rowOff>
    </xdr:from>
    <xdr:to>
      <xdr:col>9</xdr:col>
      <xdr:colOff>161925</xdr:colOff>
      <xdr:row>47</xdr:row>
      <xdr:rowOff>76199</xdr:rowOff>
    </xdr:to>
    <xdr:grpSp>
      <xdr:nvGrpSpPr>
        <xdr:cNvPr id="16" name="Group 15"/>
        <xdr:cNvGrpSpPr/>
      </xdr:nvGrpSpPr>
      <xdr:grpSpPr>
        <a:xfrm>
          <a:off x="666750" y="3878580"/>
          <a:ext cx="4295775" cy="2912744"/>
          <a:chOff x="666750" y="3364230"/>
          <a:chExt cx="4295775" cy="2912744"/>
        </a:xfrm>
      </xdr:grpSpPr>
      <xdr:graphicFrame macro="">
        <xdr:nvGraphicFramePr>
          <xdr:cNvPr id="4" name="Chart 3"/>
          <xdr:cNvGraphicFramePr>
            <a:graphicFrameLocks/>
          </xdr:cNvGraphicFramePr>
        </xdr:nvGraphicFramePr>
        <xdr:xfrm>
          <a:off x="666750" y="3990974"/>
          <a:ext cx="4295775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15" name="Group 14"/>
          <xdr:cNvGrpSpPr/>
        </xdr:nvGrpSpPr>
        <xdr:grpSpPr>
          <a:xfrm>
            <a:off x="666750" y="3364230"/>
            <a:ext cx="4270248" cy="548640"/>
            <a:chOff x="666750" y="3364230"/>
            <a:chExt cx="4270248" cy="548640"/>
          </a:xfrm>
        </xdr:grpSpPr>
        <xdr:sp macro="" textlink="">
          <xdr:nvSpPr>
            <xdr:cNvPr id="14" name="Rectangle 13"/>
            <xdr:cNvSpPr/>
          </xdr:nvSpPr>
          <xdr:spPr>
            <a:xfrm>
              <a:off x="666750" y="3364230"/>
              <a:ext cx="4270248" cy="54864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000">
                  <a:solidFill>
                    <a:sysClr val="windowText" lastClr="000000"/>
                  </a:solidFill>
                  <a:latin typeface="Segoe UI Light" panose="020B0502040204020203" pitchFamily="34" charset="0"/>
                </a:rPr>
                <a:t>Count of Movies</a:t>
              </a:r>
              <a:r>
                <a:rPr lang="en-US" sz="1000" baseline="0">
                  <a:solidFill>
                    <a:sysClr val="windowText" lastClr="000000"/>
                  </a:solidFill>
                  <a:latin typeface="Segoe UI Light" panose="020B0502040204020203" pitchFamily="34" charset="0"/>
                </a:rPr>
                <a:t> vs. First Letter of Title</a:t>
              </a:r>
              <a:endParaRPr lang="en-US" sz="1000">
                <a:solidFill>
                  <a:sysClr val="windowText" lastClr="000000"/>
                </a:solidFill>
                <a:latin typeface="Segoe UI Light" panose="020B0502040204020203" pitchFamily="34" charset="0"/>
              </a:endParaRPr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grpSp>
              <xdr:nvGrpSpPr>
                <xdr:cNvPr id="3" name="Group 2"/>
                <xdr:cNvGrpSpPr/>
              </xdr:nvGrpSpPr>
              <xdr:grpSpPr>
                <a:xfrm>
                  <a:off x="3186112" y="3409950"/>
                  <a:ext cx="1562100" cy="457200"/>
                  <a:chOff x="2286001" y="533400"/>
                  <a:chExt cx="1562100" cy="457200"/>
                </a:xfrm>
              </xdr:grpSpPr>
              <xdr:grpSp>
                <xdr:nvGrpSpPr>
                  <xdr:cNvPr id="2" name="Group 1"/>
                  <xdr:cNvGrpSpPr/>
                </xdr:nvGrpSpPr>
                <xdr:grpSpPr>
                  <a:xfrm>
                    <a:off x="2428877" y="676275"/>
                    <a:ext cx="1276349" cy="228600"/>
                    <a:chOff x="2533651" y="766760"/>
                    <a:chExt cx="1276349" cy="228600"/>
                  </a:xfrm>
                </xdr:grpSpPr>
                <xdr:sp macro="" textlink="">
                  <xdr:nvSpPr>
                    <xdr:cNvPr id="3073" name="Option Button 1" hidden="1">
                      <a:extLst>
                        <a:ext uri="{63B3BB69-23CF-44E3-9099-C40C66FF867C}">
                          <a14:compatExt spid="_x0000_s3073"/>
                        </a:ext>
                      </a:extLst>
                    </xdr:cNvPr>
                    <xdr:cNvSpPr/>
                  </xdr:nvSpPr>
                  <xdr:spPr>
                    <a:xfrm>
                      <a:off x="2533651" y="766760"/>
                      <a:ext cx="781050" cy="228600"/>
                    </a:xfrm>
                    <a:prstGeom prst="rect">
                      <a:avLst/>
                    </a:prstGeom>
                  </xdr:spPr>
                  <xdr:txBody>
                    <a:bodyPr vertOverflow="clip" wrap="square" lIns="27432" tIns="18288" rIns="0" bIns="18288" anchor="ctr" upright="1"/>
                    <a:lstStyle/>
                    <a:p>
                      <a:pPr algn="l" rtl="0">
                        <a:defRPr sz="1000"/>
                      </a:pPr>
                      <a:r>
                        <a:rPr lang="en-US" sz="800" b="0" i="0" u="none" strike="noStrike" baseline="0">
                          <a:solidFill>
                            <a:srgbClr val="000000"/>
                          </a:solidFill>
                          <a:latin typeface="Tahoma"/>
                          <a:ea typeface="Tahoma"/>
                          <a:cs typeface="Tahoma"/>
                        </a:rPr>
                        <a:t>Alphabetical</a:t>
                      </a:r>
                    </a:p>
                  </xdr:txBody>
                </xdr:sp>
                <xdr:sp macro="" textlink="">
                  <xdr:nvSpPr>
                    <xdr:cNvPr id="3074" name="Option Button 2" hidden="1">
                      <a:extLst>
                        <a:ext uri="{63B3BB69-23CF-44E3-9099-C40C66FF867C}">
                          <a14:compatExt spid="_x0000_s3074"/>
                        </a:ext>
                      </a:extLst>
                    </xdr:cNvPr>
                    <xdr:cNvSpPr/>
                  </xdr:nvSpPr>
                  <xdr:spPr>
                    <a:xfrm>
                      <a:off x="3305175" y="766760"/>
                      <a:ext cx="504825" cy="228600"/>
                    </a:xfrm>
                    <a:prstGeom prst="rect">
                      <a:avLst/>
                    </a:prstGeom>
                  </xdr:spPr>
                  <xdr:txBody>
                    <a:bodyPr vertOverflow="clip" wrap="square" lIns="27432" tIns="18288" rIns="0" bIns="18288" anchor="ctr" upright="1"/>
                    <a:lstStyle/>
                    <a:p>
                      <a:pPr algn="l" rtl="0">
                        <a:defRPr sz="1000"/>
                      </a:pPr>
                      <a:r>
                        <a:rPr lang="en-US" sz="800" b="0" i="0" u="none" strike="noStrike" baseline="0">
                          <a:solidFill>
                            <a:srgbClr val="000000"/>
                          </a:solidFill>
                          <a:latin typeface="Tahoma"/>
                          <a:ea typeface="Tahoma"/>
                          <a:cs typeface="Tahoma"/>
                        </a:rPr>
                        <a:t>Count</a:t>
                      </a:r>
                    </a:p>
                  </xdr:txBody>
                </xdr:sp>
              </xdr:grpSp>
              <xdr:sp macro="" textlink="">
                <xdr:nvSpPr>
                  <xdr:cNvPr id="3079" name="Group Box 7" hidden="1">
                    <a:extLst>
                      <a:ext uri="{63B3BB69-23CF-44E3-9099-C40C66FF867C}">
                        <a14:compatExt spid="_x0000_s3079"/>
                      </a:ext>
                    </a:extLst>
                  </xdr:cNvPr>
                  <xdr:cNvSpPr/>
                </xdr:nvSpPr>
                <xdr:spPr>
                  <a:xfrm>
                    <a:off x="2286001" y="533400"/>
                    <a:ext cx="1562100" cy="457200"/>
                  </a:xfrm>
                  <a:prstGeom prst="rect">
                    <a:avLst/>
                  </a:prstGeom>
                </xdr:spPr>
                <xdr:txBody>
                  <a:bodyPr vertOverflow="clip" wrap="none" lIns="27432" tIns="18288" rIns="0" bIns="0" anchor="t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rPr>
                      <a:t>Sort by</a:t>
                    </a:r>
                  </a:p>
                </xdr:txBody>
              </xdr:sp>
            </xdr:grpSp>
          </mc:Choice>
          <mc:Fallback/>
        </mc:AlternateContent>
      </xdr:grpSp>
    </xdr:grpSp>
    <xdr:clientData/>
  </xdr:twoCellAnchor>
  <xdr:twoCellAnchor>
    <xdr:from>
      <xdr:col>9</xdr:col>
      <xdr:colOff>297751</xdr:colOff>
      <xdr:row>6</xdr:row>
      <xdr:rowOff>0</xdr:rowOff>
    </xdr:from>
    <xdr:to>
      <xdr:col>23</xdr:col>
      <xdr:colOff>35623</xdr:colOff>
      <xdr:row>26</xdr:row>
      <xdr:rowOff>76200</xdr:rowOff>
    </xdr:to>
    <xdr:grpSp>
      <xdr:nvGrpSpPr>
        <xdr:cNvPr id="12" name="Group 11"/>
        <xdr:cNvGrpSpPr/>
      </xdr:nvGrpSpPr>
      <xdr:grpSpPr>
        <a:xfrm>
          <a:off x="5098351" y="857250"/>
          <a:ext cx="7205472" cy="2933700"/>
          <a:chOff x="7127176" y="3362325"/>
          <a:chExt cx="7205472" cy="2933700"/>
        </a:xfrm>
      </xdr:grpSpPr>
      <xdr:graphicFrame macro="">
        <xdr:nvGraphicFramePr>
          <xdr:cNvPr id="11" name="Chart 10"/>
          <xdr:cNvGraphicFramePr>
            <a:graphicFrameLocks/>
          </xdr:cNvGraphicFramePr>
        </xdr:nvGraphicFramePr>
        <xdr:xfrm>
          <a:off x="7129462" y="4010025"/>
          <a:ext cx="7200900" cy="228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1" name="Rectangle 20"/>
          <xdr:cNvSpPr/>
        </xdr:nvSpPr>
        <xdr:spPr>
          <a:xfrm>
            <a:off x="7127176" y="3362325"/>
            <a:ext cx="7205472" cy="55245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 baseline="0">
                <a:solidFill>
                  <a:sysClr val="windowText" lastClr="000000"/>
                </a:solidFill>
                <a:latin typeface="Segoe UI Light" panose="020B0502040204020203" pitchFamily="34" charset="0"/>
              </a:rPr>
              <a:t>Movies Released per Year</a:t>
            </a:r>
            <a:endParaRPr lang="en-US" sz="1000">
              <a:solidFill>
                <a:sysClr val="windowText" lastClr="000000"/>
              </a:solidFill>
              <a:latin typeface="Segoe UI Ligh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0</xdr:colOff>
      <xdr:row>1</xdr:row>
      <xdr:rowOff>114300</xdr:rowOff>
    </xdr:from>
    <xdr:to>
      <xdr:col>24</xdr:col>
      <xdr:colOff>0</xdr:colOff>
      <xdr:row>5</xdr:row>
      <xdr:rowOff>0</xdr:rowOff>
    </xdr:to>
    <xdr:sp macro="" textlink="">
      <xdr:nvSpPr>
        <xdr:cNvPr id="8" name="Rectangle 7"/>
        <xdr:cNvSpPr/>
      </xdr:nvSpPr>
      <xdr:spPr>
        <a:xfrm>
          <a:off x="533400" y="257175"/>
          <a:ext cx="11887200" cy="4572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 b="1">
              <a:solidFill>
                <a:schemeClr val="accent1">
                  <a:lumMod val="20000"/>
                  <a:lumOff val="80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egoe UI Light" panose="020B0502040204020203" pitchFamily="34" charset="0"/>
            </a:rPr>
            <a:t>IMDB Top 250 Movies</a:t>
          </a:r>
        </a:p>
      </xdr:txBody>
    </xdr:sp>
    <xdr:clientData/>
  </xdr:twoCellAnchor>
  <xdr:twoCellAnchor>
    <xdr:from>
      <xdr:col>1</xdr:col>
      <xdr:colOff>133350</xdr:colOff>
      <xdr:row>6</xdr:row>
      <xdr:rowOff>0</xdr:rowOff>
    </xdr:from>
    <xdr:to>
      <xdr:col>9</xdr:col>
      <xdr:colOff>136398</xdr:colOff>
      <xdr:row>23</xdr:row>
      <xdr:rowOff>48386</xdr:rowOff>
    </xdr:to>
    <xdr:grpSp>
      <xdr:nvGrpSpPr>
        <xdr:cNvPr id="13" name="Group 12"/>
        <xdr:cNvGrpSpPr/>
      </xdr:nvGrpSpPr>
      <xdr:grpSpPr>
        <a:xfrm>
          <a:off x="666750" y="857250"/>
          <a:ext cx="4270248" cy="2477261"/>
          <a:chOff x="857250" y="952500"/>
          <a:chExt cx="4270248" cy="2477261"/>
        </a:xfrm>
      </xdr:grpSpPr>
      <mc:AlternateContent xmlns:mc="http://schemas.openxmlformats.org/markup-compatibility/2006">
        <mc:Choice xmlns:a14="http://schemas.microsoft.com/office/drawing/2010/main" Requires="a14">
          <xdr:grpSp>
            <xdr:nvGrpSpPr>
              <xdr:cNvPr id="7" name="Group 6"/>
              <xdr:cNvGrpSpPr/>
            </xdr:nvGrpSpPr>
            <xdr:grpSpPr>
              <a:xfrm>
                <a:off x="858774" y="1847849"/>
                <a:ext cx="4267200" cy="1581912"/>
                <a:chOff x="2352675" y="4562474"/>
                <a:chExt cx="4267200" cy="1581912"/>
              </a:xfrm>
            </xdr:grpSpPr>
            <xdr:sp macro="" textlink="">
              <xdr:nvSpPr>
                <xdr:cNvPr id="3081" name="Scroll Bar 9" hidden="1">
                  <a:extLst>
                    <a:ext uri="{63B3BB69-23CF-44E3-9099-C40C66FF867C}">
                      <a14:compatExt spid="_x0000_s3081"/>
                    </a:ext>
                  </a:extLst>
                </xdr:cNvPr>
                <xdr:cNvSpPr/>
              </xdr:nvSpPr>
              <xdr:spPr>
                <a:xfrm>
                  <a:off x="6429375" y="4562474"/>
                  <a:ext cx="190500" cy="1581912"/>
                </a:xfrm>
                <a:prstGeom prst="rect">
                  <a:avLst/>
                </a:prstGeom>
              </xdr:spPr>
            </xdr:sp>
            <xdr:pic>
              <xdr:nvPicPr>
                <xdr:cNvPr id="17" name="Picture 16"/>
                <xdr:cNvPicPr>
                  <a:picLocks noChangeAspect="1" noChangeArrowheads="1"/>
                  <a:extLst>
                    <a:ext uri="{84589F7E-364E-4C9E-8A38-B11213B215E9}">
                      <a14:cameraTool cellRange="Calculations!$V$4:$Y$14" spid="_x0000_s3165"/>
                    </a:ext>
                  </a:extLst>
                </xdr:cNvPicPr>
              </xdr:nvPicPr>
              <xdr:blipFill>
                <a:blip xmlns:r="http://schemas.openxmlformats.org/officeDocument/2006/relationships" r:embed="rId3"/>
                <a:srcRect/>
                <a:stretch>
                  <a:fillRect/>
                </a:stretch>
              </xdr:blipFill>
              <xdr:spPr bwMode="auto">
                <a:xfrm>
                  <a:off x="2352675" y="4562475"/>
                  <a:ext cx="4038600" cy="1581150"/>
                </a:xfrm>
                <a:prstGeom prst="rect">
                  <a:avLst/>
                </a:prstGeom>
                <a:solidFill>
                  <a:srgbClr val="FFFFFF" mc:Ignorable="a14" a14:legacySpreadsheetColorIndex="9"/>
                </a:solidFill>
                <a:ln w="9525">
                  <a:noFill/>
                  <a:miter lim="800000"/>
                  <a:headEnd/>
                  <a:tailEnd/>
                </a:ln>
              </xdr:spPr>
            </xdr:pic>
          </xdr:grpSp>
        </mc:Choice>
        <mc:Fallback/>
      </mc:AlternateContent>
      <xdr:sp macro="" textlink="">
        <xdr:nvSpPr>
          <xdr:cNvPr id="9" name="Rectangle 8"/>
          <xdr:cNvSpPr/>
        </xdr:nvSpPr>
        <xdr:spPr>
          <a:xfrm>
            <a:off x="857250" y="952500"/>
            <a:ext cx="4270248" cy="5486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Segoe UI Light" panose="020B0502040204020203" pitchFamily="34" charset="0"/>
              </a:rPr>
              <a:t>Ranked List</a:t>
            </a:r>
            <a:r>
              <a:rPr lang="en-US" sz="1000" baseline="0">
                <a:solidFill>
                  <a:sysClr val="windowText" lastClr="000000"/>
                </a:solidFill>
                <a:latin typeface="Segoe UI Light" panose="020B0502040204020203" pitchFamily="34" charset="0"/>
              </a:rPr>
              <a:t> of Movies  {scroll to view}</a:t>
            </a:r>
            <a:endParaRPr lang="en-US" sz="1000">
              <a:solidFill>
                <a:sysClr val="windowText" lastClr="000000"/>
              </a:solidFill>
              <a:latin typeface="Segoe UI Light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295275</xdr:colOff>
      <xdr:row>31</xdr:row>
      <xdr:rowOff>57150</xdr:rowOff>
    </xdr:from>
    <xdr:to>
      <xdr:col>14</xdr:col>
      <xdr:colOff>371475</xdr:colOff>
      <xdr:row>47</xdr:row>
      <xdr:rowOff>57150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104775</xdr:rowOff>
    </xdr:from>
    <xdr:to>
      <xdr:col>24</xdr:col>
      <xdr:colOff>0</xdr:colOff>
      <xdr:row>51</xdr:row>
      <xdr:rowOff>133350</xdr:rowOff>
    </xdr:to>
    <xdr:sp macro="" textlink="">
      <xdr:nvSpPr>
        <xdr:cNvPr id="36" name="Rectangle 35">
          <a:hlinkClick xmlns:r="http://schemas.openxmlformats.org/officeDocument/2006/relationships" r:id="rId5"/>
        </xdr:cNvPr>
        <xdr:cNvSpPr/>
      </xdr:nvSpPr>
      <xdr:spPr>
        <a:xfrm>
          <a:off x="533400" y="6962775"/>
          <a:ext cx="11887200" cy="4572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 b="0">
              <a:solidFill>
                <a:schemeClr val="bg1">
                  <a:lumMod val="50000"/>
                </a:schemeClr>
              </a:solidFill>
              <a:effectLst/>
              <a:latin typeface="Segoe UI Light" panose="020B0502040204020203" pitchFamily="34" charset="0"/>
            </a:rPr>
            <a:t>Created by P.Raiff                                                                                                                             raiffnuke@yahoo.com</a:t>
          </a:r>
          <a:r>
            <a:rPr lang="en-US" sz="1000" b="0" baseline="0">
              <a:solidFill>
                <a:schemeClr val="bg1">
                  <a:lumMod val="50000"/>
                </a:schemeClr>
              </a:solidFill>
              <a:effectLst/>
              <a:latin typeface="Segoe UI Light" panose="020B0502040204020203" pitchFamily="34" charset="0"/>
            </a:rPr>
            <a:t>                                                                                     Courtesy of exceldashboardtemplates.com</a:t>
          </a:r>
          <a:endParaRPr lang="en-US" sz="1000" b="0">
            <a:solidFill>
              <a:schemeClr val="bg1">
                <a:lumMod val="50000"/>
              </a:schemeClr>
            </a:solidFill>
            <a:effectLst/>
            <a:latin typeface="Segoe UI Light" panose="020B0502040204020203" pitchFamily="34" charset="0"/>
          </a:endParaRPr>
        </a:p>
      </xdr:txBody>
    </xdr:sp>
    <xdr:clientData/>
  </xdr:twoCellAnchor>
  <xdr:twoCellAnchor>
    <xdr:from>
      <xdr:col>18</xdr:col>
      <xdr:colOff>428625</xdr:colOff>
      <xdr:row>2</xdr:row>
      <xdr:rowOff>80963</xdr:rowOff>
    </xdr:from>
    <xdr:to>
      <xdr:col>20</xdr:col>
      <xdr:colOff>104775</xdr:colOff>
      <xdr:row>4</xdr:row>
      <xdr:rowOff>33338</xdr:rowOff>
    </xdr:to>
    <xdr:sp macro="" textlink="">
      <xdr:nvSpPr>
        <xdr:cNvPr id="38" name="Rounded Rectangle 37">
          <a:hlinkClick xmlns:r="http://schemas.openxmlformats.org/officeDocument/2006/relationships" r:id="rId6"/>
        </xdr:cNvPr>
        <xdr:cNvSpPr/>
      </xdr:nvSpPr>
      <xdr:spPr>
        <a:xfrm>
          <a:off x="10029825" y="366713"/>
          <a:ext cx="742950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>
                  <a:lumMod val="65000"/>
                  <a:lumOff val="35000"/>
                </a:schemeClr>
              </a:solidFill>
            </a:rPr>
            <a:t>Data &gt;&gt;</a:t>
          </a:r>
        </a:p>
      </xdr:txBody>
    </xdr:sp>
    <xdr:clientData/>
  </xdr:twoCellAnchor>
  <xdr:twoCellAnchor>
    <xdr:from>
      <xdr:col>20</xdr:col>
      <xdr:colOff>180974</xdr:colOff>
      <xdr:row>2</xdr:row>
      <xdr:rowOff>80963</xdr:rowOff>
    </xdr:from>
    <xdr:to>
      <xdr:col>22</xdr:col>
      <xdr:colOff>133350</xdr:colOff>
      <xdr:row>4</xdr:row>
      <xdr:rowOff>33338</xdr:rowOff>
    </xdr:to>
    <xdr:sp macro="" textlink="">
      <xdr:nvSpPr>
        <xdr:cNvPr id="39" name="Rounded Rectangle 38">
          <a:hlinkClick xmlns:r="http://schemas.openxmlformats.org/officeDocument/2006/relationships" r:id="rId7"/>
        </xdr:cNvPr>
        <xdr:cNvSpPr/>
      </xdr:nvSpPr>
      <xdr:spPr>
        <a:xfrm>
          <a:off x="10848974" y="366713"/>
          <a:ext cx="1019176" cy="238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  <a:effectLst>
          <a:innerShdw blurRad="63500" dist="50800" dir="54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chemeClr val="tx1">
                  <a:lumMod val="65000"/>
                  <a:lumOff val="35000"/>
                </a:schemeClr>
              </a:solidFill>
            </a:rPr>
            <a:t>Calculations &gt;&gt;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142875</xdr:colOff>
          <xdr:row>34</xdr:row>
          <xdr:rowOff>9525</xdr:rowOff>
        </xdr:from>
        <xdr:to>
          <xdr:col>22</xdr:col>
          <xdr:colOff>409575</xdr:colOff>
          <xdr:row>44</xdr:row>
          <xdr:rowOff>19050</xdr:rowOff>
        </xdr:to>
        <xdr:pic>
          <xdr:nvPicPr>
            <xdr:cNvPr id="40" name="Picture 39"/>
            <xdr:cNvPicPr>
              <a:picLocks noChangeAspect="1" noChangeArrowheads="1"/>
              <a:extLst>
                <a:ext uri="{84589F7E-364E-4C9E-8A38-B11213B215E9}">
                  <a14:cameraTool cellRange="Calculations!$AA$4:$AD$13" spid="_x0000_s3166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143875" y="4867275"/>
              <a:ext cx="4000500" cy="14382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9</xdr:col>
      <xdr:colOff>297751</xdr:colOff>
      <xdr:row>27</xdr:row>
      <xdr:rowOff>19050</xdr:rowOff>
    </xdr:from>
    <xdr:to>
      <xdr:col>23</xdr:col>
      <xdr:colOff>35623</xdr:colOff>
      <xdr:row>30</xdr:row>
      <xdr:rowOff>139065</xdr:rowOff>
    </xdr:to>
    <xdr:grpSp>
      <xdr:nvGrpSpPr>
        <xdr:cNvPr id="25" name="Group 24"/>
        <xdr:cNvGrpSpPr/>
      </xdr:nvGrpSpPr>
      <xdr:grpSpPr>
        <a:xfrm>
          <a:off x="5098351" y="3876675"/>
          <a:ext cx="7205472" cy="548640"/>
          <a:chOff x="5098351" y="3876675"/>
          <a:chExt cx="7205472" cy="548640"/>
        </a:xfrm>
      </xdr:grpSpPr>
      <xdr:sp macro="" textlink="">
        <xdr:nvSpPr>
          <xdr:cNvPr id="19" name="Rectangle 18"/>
          <xdr:cNvSpPr/>
        </xdr:nvSpPr>
        <xdr:spPr>
          <a:xfrm>
            <a:off x="5098351" y="3876675"/>
            <a:ext cx="7205472" cy="5486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000">
                <a:solidFill>
                  <a:sysClr val="windowText" lastClr="000000"/>
                </a:solidFill>
                <a:latin typeface="Segoe UI Light" panose="020B0502040204020203" pitchFamily="34" charset="0"/>
              </a:rPr>
              <a:t>Compare: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86" name="Drop Down 14" hidden="1">
                <a:extLst>
                  <a:ext uri="{63B3BB69-23CF-44E3-9099-C40C66FF867C}">
                    <a14:compatExt spid="_x0000_s3086"/>
                  </a:ext>
                </a:extLst>
              </xdr:cNvPr>
              <xdr:cNvSpPr/>
            </xdr:nvSpPr>
            <xdr:spPr>
              <a:xfrm>
                <a:off x="5724525" y="4035742"/>
                <a:ext cx="971550" cy="230506"/>
              </a:xfrm>
              <a:prstGeom prst="rect">
                <a:avLst/>
              </a:prstGeom>
            </xdr:spPr>
          </xdr:sp>
        </mc:Choice>
        <mc:Fallback/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87" name="Drop Down 15" hidden="1">
                <a:extLst>
                  <a:ext uri="{63B3BB69-23CF-44E3-9099-C40C66FF867C}">
                    <a14:compatExt spid="_x0000_s3087"/>
                  </a:ext>
                </a:extLst>
              </xdr:cNvPr>
              <xdr:cNvSpPr/>
            </xdr:nvSpPr>
            <xdr:spPr>
              <a:xfrm>
                <a:off x="6972300" y="4036695"/>
                <a:ext cx="969264" cy="228600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20" name="TextBox 19"/>
          <xdr:cNvSpPr txBox="1"/>
        </xdr:nvSpPr>
        <xdr:spPr>
          <a:xfrm>
            <a:off x="6674146" y="4009190"/>
            <a:ext cx="339132" cy="283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000"/>
              <a:t>vs.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101" name="Drop Down 29" hidden="1">
                <a:extLst>
                  <a:ext uri="{63B3BB69-23CF-44E3-9099-C40C66FF867C}">
                    <a14:compatExt spid="_x0000_s3101"/>
                  </a:ext>
                </a:extLst>
              </xdr:cNvPr>
              <xdr:cNvSpPr/>
            </xdr:nvSpPr>
            <xdr:spPr>
              <a:xfrm>
                <a:off x="10525125" y="4036695"/>
                <a:ext cx="647700" cy="240030"/>
              </a:xfrm>
              <a:prstGeom prst="rect">
                <a:avLst/>
              </a:prstGeom>
            </xdr:spPr>
          </xdr:sp>
        </mc:Choice>
        <mc:Fallback/>
      </mc:AlternateContent>
      <xdr:sp macro="" textlink="">
        <xdr:nvSpPr>
          <xdr:cNvPr id="18" name="TextBox 17"/>
          <xdr:cNvSpPr txBox="1"/>
        </xdr:nvSpPr>
        <xdr:spPr>
          <a:xfrm>
            <a:off x="9067800" y="4019549"/>
            <a:ext cx="1453475" cy="2628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>
                <a:latin typeface="Segoe UI Light" panose="020B0502040204020203" pitchFamily="34" charset="0"/>
              </a:rPr>
              <a:t>Movies in Selected</a:t>
            </a:r>
            <a:r>
              <a:rPr lang="en-US" sz="1000" baseline="0">
                <a:latin typeface="Segoe UI Light" panose="020B0502040204020203" pitchFamily="34" charset="0"/>
              </a:rPr>
              <a:t> Year</a:t>
            </a:r>
            <a:endParaRPr lang="en-US" sz="1000">
              <a:latin typeface="Segoe UI Light" panose="020B0502040204020203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db.com/title/tt0457430/" TargetMode="External"/><Relationship Id="rId21" Type="http://schemas.openxmlformats.org/officeDocument/2006/relationships/hyperlink" Target="http://www.imdb.com/title/tt0317248/" TargetMode="External"/><Relationship Id="rId42" Type="http://schemas.openxmlformats.org/officeDocument/2006/relationships/hyperlink" Target="http://www.imdb.com/title/tt0245429/" TargetMode="External"/><Relationship Id="rId63" Type="http://schemas.openxmlformats.org/officeDocument/2006/relationships/hyperlink" Target="http://www.imdb.com/title/tt0910970/" TargetMode="External"/><Relationship Id="rId84" Type="http://schemas.openxmlformats.org/officeDocument/2006/relationships/hyperlink" Target="http://www.imdb.com/title/tt0119488/" TargetMode="External"/><Relationship Id="rId138" Type="http://schemas.openxmlformats.org/officeDocument/2006/relationships/hyperlink" Target="http://www.imdb.com/title/tt0025316/" TargetMode="External"/><Relationship Id="rId159" Type="http://schemas.openxmlformats.org/officeDocument/2006/relationships/hyperlink" Target="http://www.imdb.com/title/tt0395169/" TargetMode="External"/><Relationship Id="rId170" Type="http://schemas.openxmlformats.org/officeDocument/2006/relationships/hyperlink" Target="http://www.imdb.com/title/tt0079470/" TargetMode="External"/><Relationship Id="rId191" Type="http://schemas.openxmlformats.org/officeDocument/2006/relationships/hyperlink" Target="http://www.imdb.com/title/tt0440963/" TargetMode="External"/><Relationship Id="rId205" Type="http://schemas.openxmlformats.org/officeDocument/2006/relationships/hyperlink" Target="http://www.imdb.com/title/tt0056218/" TargetMode="External"/><Relationship Id="rId226" Type="http://schemas.openxmlformats.org/officeDocument/2006/relationships/hyperlink" Target="http://www.imdb.com/title/tt0107290/" TargetMode="External"/><Relationship Id="rId247" Type="http://schemas.openxmlformats.org/officeDocument/2006/relationships/hyperlink" Target="http://www.imdb.com/title/tt0061811/" TargetMode="External"/><Relationship Id="rId107" Type="http://schemas.openxmlformats.org/officeDocument/2006/relationships/hyperlink" Target="http://www.imdb.com/title/tt0372784/" TargetMode="External"/><Relationship Id="rId11" Type="http://schemas.openxmlformats.org/officeDocument/2006/relationships/hyperlink" Target="http://www.imdb.com/title/tt0080684/" TargetMode="External"/><Relationship Id="rId32" Type="http://schemas.openxmlformats.org/officeDocument/2006/relationships/hyperlink" Target="http://www.imdb.com/title/tt0043014/" TargetMode="External"/><Relationship Id="rId53" Type="http://schemas.openxmlformats.org/officeDocument/2006/relationships/hyperlink" Target="http://www.imdb.com/title/tt0052357/" TargetMode="External"/><Relationship Id="rId74" Type="http://schemas.openxmlformats.org/officeDocument/2006/relationships/hyperlink" Target="http://www.imdb.com/title/tt0095765/" TargetMode="External"/><Relationship Id="rId128" Type="http://schemas.openxmlformats.org/officeDocument/2006/relationships/hyperlink" Target="http://www.imdb.com/title/tt0086250/" TargetMode="External"/><Relationship Id="rId149" Type="http://schemas.openxmlformats.org/officeDocument/2006/relationships/hyperlink" Target="http://www.imdb.com/title/tt0032138/" TargetMode="External"/><Relationship Id="rId5" Type="http://schemas.openxmlformats.org/officeDocument/2006/relationships/hyperlink" Target="http://www.imdb.com/title/tt0060196/" TargetMode="External"/><Relationship Id="rId95" Type="http://schemas.openxmlformats.org/officeDocument/2006/relationships/hyperlink" Target="http://www.imdb.com/title/tt0086879/" TargetMode="External"/><Relationship Id="rId160" Type="http://schemas.openxmlformats.org/officeDocument/2006/relationships/hyperlink" Target="http://www.imdb.com/title/tt2106476/" TargetMode="External"/><Relationship Id="rId181" Type="http://schemas.openxmlformats.org/officeDocument/2006/relationships/hyperlink" Target="http://www.imdb.com/title/tt0092005/" TargetMode="External"/><Relationship Id="rId216" Type="http://schemas.openxmlformats.org/officeDocument/2006/relationships/hyperlink" Target="http://www.imdb.com/title/tt0338564/" TargetMode="External"/><Relationship Id="rId237" Type="http://schemas.openxmlformats.org/officeDocument/2006/relationships/hyperlink" Target="http://www.imdb.com/title/tt1255953/" TargetMode="External"/><Relationship Id="rId22" Type="http://schemas.openxmlformats.org/officeDocument/2006/relationships/hyperlink" Target="http://www.imdb.com/title/tt0102926/" TargetMode="External"/><Relationship Id="rId43" Type="http://schemas.openxmlformats.org/officeDocument/2006/relationships/hyperlink" Target="http://www.imdb.com/title/tt1454468/" TargetMode="External"/><Relationship Id="rId64" Type="http://schemas.openxmlformats.org/officeDocument/2006/relationships/hyperlink" Target="http://www.imdb.com/title/tt0405094/" TargetMode="External"/><Relationship Id="rId118" Type="http://schemas.openxmlformats.org/officeDocument/2006/relationships/hyperlink" Target="http://www.imdb.com/title/tt1049413/" TargetMode="External"/><Relationship Id="rId139" Type="http://schemas.openxmlformats.org/officeDocument/2006/relationships/hyperlink" Target="http://www.imdb.com/title/tt0046911/" TargetMode="External"/><Relationship Id="rId85" Type="http://schemas.openxmlformats.org/officeDocument/2006/relationships/hyperlink" Target="http://www.imdb.com/title/tt0364569/" TargetMode="External"/><Relationship Id="rId150" Type="http://schemas.openxmlformats.org/officeDocument/2006/relationships/hyperlink" Target="http://www.imdb.com/title/tt0091763/" TargetMode="External"/><Relationship Id="rId171" Type="http://schemas.openxmlformats.org/officeDocument/2006/relationships/hyperlink" Target="http://www.imdb.com/title/tt0758758/" TargetMode="External"/><Relationship Id="rId192" Type="http://schemas.openxmlformats.org/officeDocument/2006/relationships/hyperlink" Target="http://www.imdb.com/title/tt0268978/" TargetMode="External"/><Relationship Id="rId206" Type="http://schemas.openxmlformats.org/officeDocument/2006/relationships/hyperlink" Target="http://www.imdb.com/title/tt0075148/" TargetMode="External"/><Relationship Id="rId227" Type="http://schemas.openxmlformats.org/officeDocument/2006/relationships/hyperlink" Target="http://www.imdb.com/title/tt0044081/" TargetMode="External"/><Relationship Id="rId248" Type="http://schemas.openxmlformats.org/officeDocument/2006/relationships/hyperlink" Target="http://www.imdb.com/title/tt0036613/" TargetMode="External"/><Relationship Id="rId12" Type="http://schemas.openxmlformats.org/officeDocument/2006/relationships/hyperlink" Target="http://www.imdb.com/title/tt0120737/" TargetMode="External"/><Relationship Id="rId33" Type="http://schemas.openxmlformats.org/officeDocument/2006/relationships/hyperlink" Target="http://www.imdb.com/title/tt0120586/" TargetMode="External"/><Relationship Id="rId108" Type="http://schemas.openxmlformats.org/officeDocument/2006/relationships/hyperlink" Target="http://www.imdb.com/title/tt1832382/" TargetMode="External"/><Relationship Id="rId129" Type="http://schemas.openxmlformats.org/officeDocument/2006/relationships/hyperlink" Target="http://www.imdb.com/title/tt0044741/" TargetMode="External"/><Relationship Id="rId54" Type="http://schemas.openxmlformats.org/officeDocument/2006/relationships/hyperlink" Target="http://www.imdb.com/title/tt0169547/" TargetMode="External"/><Relationship Id="rId70" Type="http://schemas.openxmlformats.org/officeDocument/2006/relationships/hyperlink" Target="http://www.imdb.com/title/tt0056172/" TargetMode="External"/><Relationship Id="rId75" Type="http://schemas.openxmlformats.org/officeDocument/2006/relationships/hyperlink" Target="http://www.imdb.com/title/tt0110357/" TargetMode="External"/><Relationship Id="rId91" Type="http://schemas.openxmlformats.org/officeDocument/2006/relationships/hyperlink" Target="http://www.imdb.com/title/tt0040522/" TargetMode="External"/><Relationship Id="rId96" Type="http://schemas.openxmlformats.org/officeDocument/2006/relationships/hyperlink" Target="http://www.imdb.com/title/tt0062622/" TargetMode="External"/><Relationship Id="rId140" Type="http://schemas.openxmlformats.org/officeDocument/2006/relationships/hyperlink" Target="http://www.imdb.com/title/tt0477348/" TargetMode="External"/><Relationship Id="rId145" Type="http://schemas.openxmlformats.org/officeDocument/2006/relationships/hyperlink" Target="http://www.imdb.com/title/tt0044079/" TargetMode="External"/><Relationship Id="rId161" Type="http://schemas.openxmlformats.org/officeDocument/2006/relationships/hyperlink" Target="http://www.imdb.com/title/tt1291584/" TargetMode="External"/><Relationship Id="rId166" Type="http://schemas.openxmlformats.org/officeDocument/2006/relationships/hyperlink" Target="http://www.imdb.com/title/tt0038787/" TargetMode="External"/><Relationship Id="rId182" Type="http://schemas.openxmlformats.org/officeDocument/2006/relationships/hyperlink" Target="http://www.imdb.com/title/tt0053198/" TargetMode="External"/><Relationship Id="rId187" Type="http://schemas.openxmlformats.org/officeDocument/2006/relationships/hyperlink" Target="http://www.imdb.com/title/tt0245712/" TargetMode="External"/><Relationship Id="rId217" Type="http://schemas.openxmlformats.org/officeDocument/2006/relationships/hyperlink" Target="http://www.imdb.com/title/tt0120382/" TargetMode="External"/><Relationship Id="rId1" Type="http://schemas.openxmlformats.org/officeDocument/2006/relationships/hyperlink" Target="http://www.imdb.com/title/tt0111161/" TargetMode="External"/><Relationship Id="rId6" Type="http://schemas.openxmlformats.org/officeDocument/2006/relationships/hyperlink" Target="http://www.imdb.com/title/tt0468569/" TargetMode="External"/><Relationship Id="rId212" Type="http://schemas.openxmlformats.org/officeDocument/2006/relationships/hyperlink" Target="http://www.imdb.com/title/tt0065214/" TargetMode="External"/><Relationship Id="rId233" Type="http://schemas.openxmlformats.org/officeDocument/2006/relationships/hyperlink" Target="http://www.imdb.com/title/tt0903624/" TargetMode="External"/><Relationship Id="rId238" Type="http://schemas.openxmlformats.org/officeDocument/2006/relationships/hyperlink" Target="http://www.imdb.com/title/tt0063522/" TargetMode="External"/><Relationship Id="rId23" Type="http://schemas.openxmlformats.org/officeDocument/2006/relationships/hyperlink" Target="http://www.imdb.com/title/tt0114369/" TargetMode="External"/><Relationship Id="rId28" Type="http://schemas.openxmlformats.org/officeDocument/2006/relationships/hyperlink" Target="http://www.imdb.com/title/tt0047396/" TargetMode="External"/><Relationship Id="rId49" Type="http://schemas.openxmlformats.org/officeDocument/2006/relationships/hyperlink" Target="http://www.imdb.com/title/tt0118799/" TargetMode="External"/><Relationship Id="rId114" Type="http://schemas.openxmlformats.org/officeDocument/2006/relationships/hyperlink" Target="http://www.imdb.com/title/tt0047296/" TargetMode="External"/><Relationship Id="rId119" Type="http://schemas.openxmlformats.org/officeDocument/2006/relationships/hyperlink" Target="http://www.imdb.com/title/tt0017925/" TargetMode="External"/><Relationship Id="rId44" Type="http://schemas.openxmlformats.org/officeDocument/2006/relationships/hyperlink" Target="http://www.imdb.com/title/tt0053125/" TargetMode="External"/><Relationship Id="rId60" Type="http://schemas.openxmlformats.org/officeDocument/2006/relationships/hyperlink" Target="http://www.imdb.com/title/tt0120689/" TargetMode="External"/><Relationship Id="rId65" Type="http://schemas.openxmlformats.org/officeDocument/2006/relationships/hyperlink" Target="http://www.imdb.com/title/tt0435761/" TargetMode="External"/><Relationship Id="rId81" Type="http://schemas.openxmlformats.org/officeDocument/2006/relationships/hyperlink" Target="http://www.imdb.com/title/tt0338013/" TargetMode="External"/><Relationship Id="rId86" Type="http://schemas.openxmlformats.org/officeDocument/2006/relationships/hyperlink" Target="http://www.imdb.com/title/tt0045152/" TargetMode="External"/><Relationship Id="rId130" Type="http://schemas.openxmlformats.org/officeDocument/2006/relationships/hyperlink" Target="http://www.imdb.com/title/tt0089881/" TargetMode="External"/><Relationship Id="rId135" Type="http://schemas.openxmlformats.org/officeDocument/2006/relationships/hyperlink" Target="http://www.imdb.com/title/tt0015864/" TargetMode="External"/><Relationship Id="rId151" Type="http://schemas.openxmlformats.org/officeDocument/2006/relationships/hyperlink" Target="http://www.imdb.com/title/tt0401792/" TargetMode="External"/><Relationship Id="rId156" Type="http://schemas.openxmlformats.org/officeDocument/2006/relationships/hyperlink" Target="http://www.imdb.com/title/tt0031381/" TargetMode="External"/><Relationship Id="rId177" Type="http://schemas.openxmlformats.org/officeDocument/2006/relationships/hyperlink" Target="http://www.imdb.com/title/tt0052618/" TargetMode="External"/><Relationship Id="rId198" Type="http://schemas.openxmlformats.org/officeDocument/2006/relationships/hyperlink" Target="http://www.imdb.com/title/tt0093779/" TargetMode="External"/><Relationship Id="rId172" Type="http://schemas.openxmlformats.org/officeDocument/2006/relationships/hyperlink" Target="http://www.imdb.com/title/tt0036868/" TargetMode="External"/><Relationship Id="rId193" Type="http://schemas.openxmlformats.org/officeDocument/2006/relationships/hyperlink" Target="http://www.imdb.com/title/tt0060827/" TargetMode="External"/><Relationship Id="rId202" Type="http://schemas.openxmlformats.org/officeDocument/2006/relationships/hyperlink" Target="http://www.imdb.com/title/tt0047528/" TargetMode="External"/><Relationship Id="rId207" Type="http://schemas.openxmlformats.org/officeDocument/2006/relationships/hyperlink" Target="http://www.imdb.com/title/tt0070047/" TargetMode="External"/><Relationship Id="rId223" Type="http://schemas.openxmlformats.org/officeDocument/2006/relationships/hyperlink" Target="http://www.imdb.com/title/tt1201607/" TargetMode="External"/><Relationship Id="rId228" Type="http://schemas.openxmlformats.org/officeDocument/2006/relationships/hyperlink" Target="http://www.imdb.com/title/tt0796366/" TargetMode="External"/><Relationship Id="rId244" Type="http://schemas.openxmlformats.org/officeDocument/2006/relationships/hyperlink" Target="http://www.imdb.com/title/tt0111495/" TargetMode="External"/><Relationship Id="rId249" Type="http://schemas.openxmlformats.org/officeDocument/2006/relationships/hyperlink" Target="http://www.imdb.com/title/tt0112471/" TargetMode="External"/><Relationship Id="rId13" Type="http://schemas.openxmlformats.org/officeDocument/2006/relationships/hyperlink" Target="http://www.imdb.com/title/tt0073486/" TargetMode="External"/><Relationship Id="rId18" Type="http://schemas.openxmlformats.org/officeDocument/2006/relationships/hyperlink" Target="http://www.imdb.com/title/tt0109830/" TargetMode="External"/><Relationship Id="rId39" Type="http://schemas.openxmlformats.org/officeDocument/2006/relationships/hyperlink" Target="http://www.imdb.com/title/tt0057012/" TargetMode="External"/><Relationship Id="rId109" Type="http://schemas.openxmlformats.org/officeDocument/2006/relationships/hyperlink" Target="http://www.imdb.com/title/tt0361748/" TargetMode="External"/><Relationship Id="rId34" Type="http://schemas.openxmlformats.org/officeDocument/2006/relationships/hyperlink" Target="http://www.imdb.com/title/tt0078788/" TargetMode="External"/><Relationship Id="rId50" Type="http://schemas.openxmlformats.org/officeDocument/2006/relationships/hyperlink" Target="http://www.imdb.com/title/tt0081505/" TargetMode="External"/><Relationship Id="rId55" Type="http://schemas.openxmlformats.org/officeDocument/2006/relationships/hyperlink" Target="http://www.imdb.com/title/tt1853728/" TargetMode="External"/><Relationship Id="rId76" Type="http://schemas.openxmlformats.org/officeDocument/2006/relationships/hyperlink" Target="http://www.imdb.com/title/tt0040897/" TargetMode="External"/><Relationship Id="rId97" Type="http://schemas.openxmlformats.org/officeDocument/2006/relationships/hyperlink" Target="http://www.imdb.com/title/tt0051201/" TargetMode="External"/><Relationship Id="rId104" Type="http://schemas.openxmlformats.org/officeDocument/2006/relationships/hyperlink" Target="http://www.imdb.com/title/tt0050212/" TargetMode="External"/><Relationship Id="rId120" Type="http://schemas.openxmlformats.org/officeDocument/2006/relationships/hyperlink" Target="http://www.imdb.com/title/tt0050976/" TargetMode="External"/><Relationship Id="rId125" Type="http://schemas.openxmlformats.org/officeDocument/2006/relationships/hyperlink" Target="http://www.imdb.com/title/tt0083658/" TargetMode="External"/><Relationship Id="rId141" Type="http://schemas.openxmlformats.org/officeDocument/2006/relationships/hyperlink" Target="http://www.imdb.com/title/tt0167404/" TargetMode="External"/><Relationship Id="rId146" Type="http://schemas.openxmlformats.org/officeDocument/2006/relationships/hyperlink" Target="http://www.imdb.com/title/tt0112641/" TargetMode="External"/><Relationship Id="rId167" Type="http://schemas.openxmlformats.org/officeDocument/2006/relationships/hyperlink" Target="http://www.imdb.com/title/tt0046912/" TargetMode="External"/><Relationship Id="rId188" Type="http://schemas.openxmlformats.org/officeDocument/2006/relationships/hyperlink" Target="http://www.imdb.com/title/tt0347149/" TargetMode="External"/><Relationship Id="rId7" Type="http://schemas.openxmlformats.org/officeDocument/2006/relationships/hyperlink" Target="http://www.imdb.com/title/tt0050083/" TargetMode="External"/><Relationship Id="rId71" Type="http://schemas.openxmlformats.org/officeDocument/2006/relationships/hyperlink" Target="http://www.imdb.com/title/tt0056592/" TargetMode="External"/><Relationship Id="rId92" Type="http://schemas.openxmlformats.org/officeDocument/2006/relationships/hyperlink" Target="http://www.imdb.com/title/tt0042192/" TargetMode="External"/><Relationship Id="rId162" Type="http://schemas.openxmlformats.org/officeDocument/2006/relationships/hyperlink" Target="http://www.imdb.com/title/tt1305806/" TargetMode="External"/><Relationship Id="rId183" Type="http://schemas.openxmlformats.org/officeDocument/2006/relationships/hyperlink" Target="http://www.imdb.com/title/tt0114746/" TargetMode="External"/><Relationship Id="rId213" Type="http://schemas.openxmlformats.org/officeDocument/2006/relationships/hyperlink" Target="http://www.imdb.com/title/tt0072684/" TargetMode="External"/><Relationship Id="rId218" Type="http://schemas.openxmlformats.org/officeDocument/2006/relationships/hyperlink" Target="http://www.imdb.com/title/tt0046250/" TargetMode="External"/><Relationship Id="rId234" Type="http://schemas.openxmlformats.org/officeDocument/2006/relationships/hyperlink" Target="http://www.imdb.com/title/tt1136608/" TargetMode="External"/><Relationship Id="rId239" Type="http://schemas.openxmlformats.org/officeDocument/2006/relationships/hyperlink" Target="http://www.imdb.com/title/tt0113247/" TargetMode="External"/><Relationship Id="rId2" Type="http://schemas.openxmlformats.org/officeDocument/2006/relationships/hyperlink" Target="http://www.imdb.com/title/tt0068646/" TargetMode="External"/><Relationship Id="rId29" Type="http://schemas.openxmlformats.org/officeDocument/2006/relationships/hyperlink" Target="http://www.imdb.com/title/tt0038650/" TargetMode="External"/><Relationship Id="rId250" Type="http://schemas.openxmlformats.org/officeDocument/2006/relationships/hyperlink" Target="http://www.imdb.com/title/tt0070511/" TargetMode="External"/><Relationship Id="rId24" Type="http://schemas.openxmlformats.org/officeDocument/2006/relationships/hyperlink" Target="http://www.imdb.com/title/tt0064116/" TargetMode="External"/><Relationship Id="rId40" Type="http://schemas.openxmlformats.org/officeDocument/2006/relationships/hyperlink" Target="http://www.imdb.com/title/tt0078748/" TargetMode="External"/><Relationship Id="rId45" Type="http://schemas.openxmlformats.org/officeDocument/2006/relationships/hyperlink" Target="http://www.imdb.com/title/tt0088763/" TargetMode="External"/><Relationship Id="rId66" Type="http://schemas.openxmlformats.org/officeDocument/2006/relationships/hyperlink" Target="http://www.imdb.com/title/tt0032553/" TargetMode="External"/><Relationship Id="rId87" Type="http://schemas.openxmlformats.org/officeDocument/2006/relationships/hyperlink" Target="http://www.imdb.com/title/tt0017136/" TargetMode="External"/><Relationship Id="rId110" Type="http://schemas.openxmlformats.org/officeDocument/2006/relationships/hyperlink" Target="http://www.imdb.com/title/tt0059578/" TargetMode="External"/><Relationship Id="rId115" Type="http://schemas.openxmlformats.org/officeDocument/2006/relationships/hyperlink" Target="http://www.imdb.com/title/tt0057115/" TargetMode="External"/><Relationship Id="rId131" Type="http://schemas.openxmlformats.org/officeDocument/2006/relationships/hyperlink" Target="http://www.imdb.com/title/tt0116282/" TargetMode="External"/><Relationship Id="rId136" Type="http://schemas.openxmlformats.org/officeDocument/2006/relationships/hyperlink" Target="http://www.imdb.com/title/tt0077416/" TargetMode="External"/><Relationship Id="rId157" Type="http://schemas.openxmlformats.org/officeDocument/2006/relationships/hyperlink" Target="http://www.imdb.com/title/tt0044706/" TargetMode="External"/><Relationship Id="rId178" Type="http://schemas.openxmlformats.org/officeDocument/2006/relationships/hyperlink" Target="http://www.imdb.com/title/tt0048424/" TargetMode="External"/><Relationship Id="rId61" Type="http://schemas.openxmlformats.org/officeDocument/2006/relationships/hyperlink" Target="http://www.imdb.com/title/tt1675434/" TargetMode="External"/><Relationship Id="rId82" Type="http://schemas.openxmlformats.org/officeDocument/2006/relationships/hyperlink" Target="http://www.imdb.com/title/tt0093058/" TargetMode="External"/><Relationship Id="rId152" Type="http://schemas.openxmlformats.org/officeDocument/2006/relationships/hyperlink" Target="http://www.imdb.com/title/tt0064115/" TargetMode="External"/><Relationship Id="rId173" Type="http://schemas.openxmlformats.org/officeDocument/2006/relationships/hyperlink" Target="http://www.imdb.com/title/tt0074958/" TargetMode="External"/><Relationship Id="rId194" Type="http://schemas.openxmlformats.org/officeDocument/2006/relationships/hyperlink" Target="http://www.imdb.com/title/tt0049406/" TargetMode="External"/><Relationship Id="rId199" Type="http://schemas.openxmlformats.org/officeDocument/2006/relationships/hyperlink" Target="http://www.imdb.com/title/tt0061184/" TargetMode="External"/><Relationship Id="rId203" Type="http://schemas.openxmlformats.org/officeDocument/2006/relationships/hyperlink" Target="http://www.imdb.com/title/tt0052561/" TargetMode="External"/><Relationship Id="rId208" Type="http://schemas.openxmlformats.org/officeDocument/2006/relationships/hyperlink" Target="http://www.imdb.com/title/tt1010048/" TargetMode="External"/><Relationship Id="rId229" Type="http://schemas.openxmlformats.org/officeDocument/2006/relationships/hyperlink" Target="http://www.imdb.com/title/tt0382932/" TargetMode="External"/><Relationship Id="rId19" Type="http://schemas.openxmlformats.org/officeDocument/2006/relationships/hyperlink" Target="http://www.imdb.com/title/tt0133093/" TargetMode="External"/><Relationship Id="rId224" Type="http://schemas.openxmlformats.org/officeDocument/2006/relationships/hyperlink" Target="http://www.imdb.com/title/tt0069281/" TargetMode="External"/><Relationship Id="rId240" Type="http://schemas.openxmlformats.org/officeDocument/2006/relationships/hyperlink" Target="http://www.imdb.com/title/tt1187043/" TargetMode="External"/><Relationship Id="rId245" Type="http://schemas.openxmlformats.org/officeDocument/2006/relationships/hyperlink" Target="http://www.imdb.com/title/tt0029947/" TargetMode="External"/><Relationship Id="rId14" Type="http://schemas.openxmlformats.org/officeDocument/2006/relationships/hyperlink" Target="http://www.imdb.com/title/tt0099685/" TargetMode="External"/><Relationship Id="rId30" Type="http://schemas.openxmlformats.org/officeDocument/2006/relationships/hyperlink" Target="http://www.imdb.com/title/tt0054215/" TargetMode="External"/><Relationship Id="rId35" Type="http://schemas.openxmlformats.org/officeDocument/2006/relationships/hyperlink" Target="http://www.imdb.com/title/tt0103064/" TargetMode="External"/><Relationship Id="rId56" Type="http://schemas.openxmlformats.org/officeDocument/2006/relationships/hyperlink" Target="http://www.imdb.com/title/tt0036775/" TargetMode="External"/><Relationship Id="rId77" Type="http://schemas.openxmlformats.org/officeDocument/2006/relationships/hyperlink" Target="http://www.imdb.com/title/tt0041959/" TargetMode="External"/><Relationship Id="rId100" Type="http://schemas.openxmlformats.org/officeDocument/2006/relationships/hyperlink" Target="http://www.imdb.com/title/tt0105695/" TargetMode="External"/><Relationship Id="rId105" Type="http://schemas.openxmlformats.org/officeDocument/2006/relationships/hyperlink" Target="http://www.imdb.com/title/tt0095016/" TargetMode="External"/><Relationship Id="rId126" Type="http://schemas.openxmlformats.org/officeDocument/2006/relationships/hyperlink" Target="http://www.imdb.com/title/tt0050986/" TargetMode="External"/><Relationship Id="rId147" Type="http://schemas.openxmlformats.org/officeDocument/2006/relationships/hyperlink" Target="http://www.imdb.com/title/tt0055031/" TargetMode="External"/><Relationship Id="rId168" Type="http://schemas.openxmlformats.org/officeDocument/2006/relationships/hyperlink" Target="http://www.imdb.com/title/tt0848228/" TargetMode="External"/><Relationship Id="rId8" Type="http://schemas.openxmlformats.org/officeDocument/2006/relationships/hyperlink" Target="http://www.imdb.com/title/tt0108052/" TargetMode="External"/><Relationship Id="rId51" Type="http://schemas.openxmlformats.org/officeDocument/2006/relationships/hyperlink" Target="http://www.imdb.com/title/tt0407887/" TargetMode="External"/><Relationship Id="rId72" Type="http://schemas.openxmlformats.org/officeDocument/2006/relationships/hyperlink" Target="http://www.imdb.com/title/tt0105236/" TargetMode="External"/><Relationship Id="rId93" Type="http://schemas.openxmlformats.org/officeDocument/2006/relationships/hyperlink" Target="http://www.imdb.com/title/tt0071853/" TargetMode="External"/><Relationship Id="rId98" Type="http://schemas.openxmlformats.org/officeDocument/2006/relationships/hyperlink" Target="http://www.imdb.com/title/tt0053604/" TargetMode="External"/><Relationship Id="rId121" Type="http://schemas.openxmlformats.org/officeDocument/2006/relationships/hyperlink" Target="http://www.imdb.com/title/tt0113277/" TargetMode="External"/><Relationship Id="rId142" Type="http://schemas.openxmlformats.org/officeDocument/2006/relationships/hyperlink" Target="http://www.imdb.com/title/tt0120735/" TargetMode="External"/><Relationship Id="rId163" Type="http://schemas.openxmlformats.org/officeDocument/2006/relationships/hyperlink" Target="http://www.imdb.com/title/tt0266543/" TargetMode="External"/><Relationship Id="rId184" Type="http://schemas.openxmlformats.org/officeDocument/2006/relationships/hyperlink" Target="http://www.imdb.com/title/tt0107048/" TargetMode="External"/><Relationship Id="rId189" Type="http://schemas.openxmlformats.org/officeDocument/2006/relationships/hyperlink" Target="http://www.imdb.com/title/tt0978762/" TargetMode="External"/><Relationship Id="rId219" Type="http://schemas.openxmlformats.org/officeDocument/2006/relationships/hyperlink" Target="http://www.imdb.com/title/tt0454876/" TargetMode="External"/><Relationship Id="rId3" Type="http://schemas.openxmlformats.org/officeDocument/2006/relationships/hyperlink" Target="http://www.imdb.com/title/tt0071562/" TargetMode="External"/><Relationship Id="rId214" Type="http://schemas.openxmlformats.org/officeDocument/2006/relationships/hyperlink" Target="http://www.imdb.com/title/tt0198781/" TargetMode="External"/><Relationship Id="rId230" Type="http://schemas.openxmlformats.org/officeDocument/2006/relationships/hyperlink" Target="http://www.imdb.com/title/tt1220719/" TargetMode="External"/><Relationship Id="rId235" Type="http://schemas.openxmlformats.org/officeDocument/2006/relationships/hyperlink" Target="http://www.imdb.com/title/tt1130884/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http://www.imdb.com/title/tt0034583/" TargetMode="External"/><Relationship Id="rId46" Type="http://schemas.openxmlformats.org/officeDocument/2006/relationships/hyperlink" Target="http://www.imdb.com/title/tt0033467/" TargetMode="External"/><Relationship Id="rId67" Type="http://schemas.openxmlformats.org/officeDocument/2006/relationships/hyperlink" Target="http://www.imdb.com/title/tt0066921/" TargetMode="External"/><Relationship Id="rId116" Type="http://schemas.openxmlformats.org/officeDocument/2006/relationships/hyperlink" Target="http://www.imdb.com/title/tt0363163/" TargetMode="External"/><Relationship Id="rId137" Type="http://schemas.openxmlformats.org/officeDocument/2006/relationships/hyperlink" Target="http://www.imdb.com/title/tt0061512/" TargetMode="External"/><Relationship Id="rId158" Type="http://schemas.openxmlformats.org/officeDocument/2006/relationships/hyperlink" Target="http://www.imdb.com/title/tt0075686/" TargetMode="External"/><Relationship Id="rId20" Type="http://schemas.openxmlformats.org/officeDocument/2006/relationships/hyperlink" Target="http://www.imdb.com/title/tt0167261/" TargetMode="External"/><Relationship Id="rId41" Type="http://schemas.openxmlformats.org/officeDocument/2006/relationships/hyperlink" Target="http://www.imdb.com/title/tt0027977/" TargetMode="External"/><Relationship Id="rId62" Type="http://schemas.openxmlformats.org/officeDocument/2006/relationships/hyperlink" Target="http://www.imdb.com/title/tt0172495/" TargetMode="External"/><Relationship Id="rId83" Type="http://schemas.openxmlformats.org/officeDocument/2006/relationships/hyperlink" Target="http://www.imdb.com/title/tt0112573/" TargetMode="External"/><Relationship Id="rId88" Type="http://schemas.openxmlformats.org/officeDocument/2006/relationships/hyperlink" Target="http://www.imdb.com/title/tt0071315/" TargetMode="External"/><Relationship Id="rId111" Type="http://schemas.openxmlformats.org/officeDocument/2006/relationships/hyperlink" Target="http://www.imdb.com/title/tt0031679/" TargetMode="External"/><Relationship Id="rId132" Type="http://schemas.openxmlformats.org/officeDocument/2006/relationships/hyperlink" Target="http://www.imdb.com/title/tt1205489/" TargetMode="External"/><Relationship Id="rId153" Type="http://schemas.openxmlformats.org/officeDocument/2006/relationships/hyperlink" Target="http://www.imdb.com/title/tt0266697/" TargetMode="External"/><Relationship Id="rId174" Type="http://schemas.openxmlformats.org/officeDocument/2006/relationships/hyperlink" Target="http://www.imdb.com/title/tt0088247/" TargetMode="External"/><Relationship Id="rId179" Type="http://schemas.openxmlformats.org/officeDocument/2006/relationships/hyperlink" Target="http://www.imdb.com/title/tt0038355/" TargetMode="External"/><Relationship Id="rId195" Type="http://schemas.openxmlformats.org/officeDocument/2006/relationships/hyperlink" Target="http://www.imdb.com/title/tt0061722/" TargetMode="External"/><Relationship Id="rId209" Type="http://schemas.openxmlformats.org/officeDocument/2006/relationships/hyperlink" Target="http://www.imdb.com/title/tt0107207/" TargetMode="External"/><Relationship Id="rId190" Type="http://schemas.openxmlformats.org/officeDocument/2006/relationships/hyperlink" Target="http://www.imdb.com/title/tt0083987/" TargetMode="External"/><Relationship Id="rId204" Type="http://schemas.openxmlformats.org/officeDocument/2006/relationships/hyperlink" Target="http://www.imdb.com/title/tt0056801/" TargetMode="External"/><Relationship Id="rId220" Type="http://schemas.openxmlformats.org/officeDocument/2006/relationships/hyperlink" Target="http://www.imdb.com/title/tt0325980/" TargetMode="External"/><Relationship Id="rId225" Type="http://schemas.openxmlformats.org/officeDocument/2006/relationships/hyperlink" Target="http://www.imdb.com/title/tt0079944/" TargetMode="External"/><Relationship Id="rId241" Type="http://schemas.openxmlformats.org/officeDocument/2006/relationships/hyperlink" Target="http://www.imdb.com/title/tt1655442/" TargetMode="External"/><Relationship Id="rId246" Type="http://schemas.openxmlformats.org/officeDocument/2006/relationships/hyperlink" Target="http://www.imdb.com/title/tt0327056/" TargetMode="External"/><Relationship Id="rId15" Type="http://schemas.openxmlformats.org/officeDocument/2006/relationships/hyperlink" Target="http://www.imdb.com/title/tt0047478/" TargetMode="External"/><Relationship Id="rId36" Type="http://schemas.openxmlformats.org/officeDocument/2006/relationships/hyperlink" Target="http://www.imdb.com/title/tt0209144/" TargetMode="External"/><Relationship Id="rId57" Type="http://schemas.openxmlformats.org/officeDocument/2006/relationships/hyperlink" Target="http://www.imdb.com/title/tt0075314/" TargetMode="External"/><Relationship Id="rId106" Type="http://schemas.openxmlformats.org/officeDocument/2006/relationships/hyperlink" Target="http://www.imdb.com/title/tt0055630/" TargetMode="External"/><Relationship Id="rId127" Type="http://schemas.openxmlformats.org/officeDocument/2006/relationships/hyperlink" Target="http://www.imdb.com/title/tt0032976/" TargetMode="External"/><Relationship Id="rId10" Type="http://schemas.openxmlformats.org/officeDocument/2006/relationships/hyperlink" Target="http://www.imdb.com/title/tt0137523/" TargetMode="External"/><Relationship Id="rId31" Type="http://schemas.openxmlformats.org/officeDocument/2006/relationships/hyperlink" Target="http://www.imdb.com/title/tt0110413/" TargetMode="External"/><Relationship Id="rId52" Type="http://schemas.openxmlformats.org/officeDocument/2006/relationships/hyperlink" Target="http://www.imdb.com/title/tt0050825/" TargetMode="External"/><Relationship Id="rId73" Type="http://schemas.openxmlformats.org/officeDocument/2006/relationships/hyperlink" Target="http://www.imdb.com/title/tt0082096/" TargetMode="External"/><Relationship Id="rId78" Type="http://schemas.openxmlformats.org/officeDocument/2006/relationships/hyperlink" Target="http://www.imdb.com/title/tt0087843/" TargetMode="External"/><Relationship Id="rId94" Type="http://schemas.openxmlformats.org/officeDocument/2006/relationships/hyperlink" Target="http://www.imdb.com/title/tt0119698/" TargetMode="External"/><Relationship Id="rId99" Type="http://schemas.openxmlformats.org/officeDocument/2006/relationships/hyperlink" Target="http://www.imdb.com/title/tt0070735/" TargetMode="External"/><Relationship Id="rId101" Type="http://schemas.openxmlformats.org/officeDocument/2006/relationships/hyperlink" Target="http://www.imdb.com/title/tt0095327/" TargetMode="External"/><Relationship Id="rId122" Type="http://schemas.openxmlformats.org/officeDocument/2006/relationships/hyperlink" Target="http://www.imdb.com/title/tt0080678/" TargetMode="External"/><Relationship Id="rId143" Type="http://schemas.openxmlformats.org/officeDocument/2006/relationships/hyperlink" Target="http://www.imdb.com/title/tt0073195/" TargetMode="External"/><Relationship Id="rId148" Type="http://schemas.openxmlformats.org/officeDocument/2006/relationships/hyperlink" Target="http://www.imdb.com/title/tt0032551/" TargetMode="External"/><Relationship Id="rId164" Type="http://schemas.openxmlformats.org/officeDocument/2006/relationships/hyperlink" Target="http://www.imdb.com/title/tt0096283/" TargetMode="External"/><Relationship Id="rId169" Type="http://schemas.openxmlformats.org/officeDocument/2006/relationships/hyperlink" Target="http://www.imdb.com/title/tt0892769/" TargetMode="External"/><Relationship Id="rId185" Type="http://schemas.openxmlformats.org/officeDocument/2006/relationships/hyperlink" Target="http://www.imdb.com/title/tt0246578/" TargetMode="External"/><Relationship Id="rId4" Type="http://schemas.openxmlformats.org/officeDocument/2006/relationships/hyperlink" Target="http://www.imdb.com/title/tt0110912/" TargetMode="External"/><Relationship Id="rId9" Type="http://schemas.openxmlformats.org/officeDocument/2006/relationships/hyperlink" Target="http://www.imdb.com/title/tt0167260/" TargetMode="External"/><Relationship Id="rId180" Type="http://schemas.openxmlformats.org/officeDocument/2006/relationships/hyperlink" Target="http://www.imdb.com/title/tt1504320/" TargetMode="External"/><Relationship Id="rId210" Type="http://schemas.openxmlformats.org/officeDocument/2006/relationships/hyperlink" Target="http://www.imdb.com/title/tt0046359/" TargetMode="External"/><Relationship Id="rId215" Type="http://schemas.openxmlformats.org/officeDocument/2006/relationships/hyperlink" Target="http://www.imdb.com/title/tt0083922/" TargetMode="External"/><Relationship Id="rId236" Type="http://schemas.openxmlformats.org/officeDocument/2006/relationships/hyperlink" Target="http://www.imdb.com/title/tt0095953/" TargetMode="External"/><Relationship Id="rId26" Type="http://schemas.openxmlformats.org/officeDocument/2006/relationships/hyperlink" Target="http://www.imdb.com/title/tt0114814/" TargetMode="External"/><Relationship Id="rId231" Type="http://schemas.openxmlformats.org/officeDocument/2006/relationships/hyperlink" Target="http://www.imdb.com/title/tt0058461/" TargetMode="External"/><Relationship Id="rId252" Type="http://schemas.openxmlformats.org/officeDocument/2006/relationships/drawing" Target="../drawings/drawing1.xml"/><Relationship Id="rId47" Type="http://schemas.openxmlformats.org/officeDocument/2006/relationships/hyperlink" Target="http://www.imdb.com/title/tt0253474/" TargetMode="External"/><Relationship Id="rId68" Type="http://schemas.openxmlformats.org/officeDocument/2006/relationships/hyperlink" Target="http://www.imdb.com/title/tt0482571/" TargetMode="External"/><Relationship Id="rId89" Type="http://schemas.openxmlformats.org/officeDocument/2006/relationships/hyperlink" Target="http://www.imdb.com/title/tt0042876/" TargetMode="External"/><Relationship Id="rId112" Type="http://schemas.openxmlformats.org/officeDocument/2006/relationships/hyperlink" Target="http://www.imdb.com/title/tt0208092/" TargetMode="External"/><Relationship Id="rId133" Type="http://schemas.openxmlformats.org/officeDocument/2006/relationships/hyperlink" Target="http://www.imdb.com/title/tt0052311/" TargetMode="External"/><Relationship Id="rId154" Type="http://schemas.openxmlformats.org/officeDocument/2006/relationships/hyperlink" Target="http://www.imdb.com/title/tt0084787/" TargetMode="External"/><Relationship Id="rId175" Type="http://schemas.openxmlformats.org/officeDocument/2006/relationships/hyperlink" Target="http://www.imdb.com/title/tt0405159/" TargetMode="External"/><Relationship Id="rId196" Type="http://schemas.openxmlformats.org/officeDocument/2006/relationships/hyperlink" Target="http://www.imdb.com/title/tt1979320/" TargetMode="External"/><Relationship Id="rId200" Type="http://schemas.openxmlformats.org/officeDocument/2006/relationships/hyperlink" Target="http://www.imdb.com/title/tt0054997/" TargetMode="External"/><Relationship Id="rId16" Type="http://schemas.openxmlformats.org/officeDocument/2006/relationships/hyperlink" Target="http://www.imdb.com/title/tt1375666/" TargetMode="External"/><Relationship Id="rId221" Type="http://schemas.openxmlformats.org/officeDocument/2006/relationships/hyperlink" Target="http://www.imdb.com/title/tt0353969/" TargetMode="External"/><Relationship Id="rId242" Type="http://schemas.openxmlformats.org/officeDocument/2006/relationships/hyperlink" Target="http://www.imdb.com/title/tt0087544/" TargetMode="External"/><Relationship Id="rId37" Type="http://schemas.openxmlformats.org/officeDocument/2006/relationships/hyperlink" Target="http://www.imdb.com/title/tt0120815/" TargetMode="External"/><Relationship Id="rId58" Type="http://schemas.openxmlformats.org/officeDocument/2006/relationships/hyperlink" Target="http://www.imdb.com/title/tt1345836/" TargetMode="External"/><Relationship Id="rId79" Type="http://schemas.openxmlformats.org/officeDocument/2006/relationships/hyperlink" Target="http://www.imdb.com/title/tt0180093/" TargetMode="External"/><Relationship Id="rId102" Type="http://schemas.openxmlformats.org/officeDocument/2006/relationships/hyperlink" Target="http://www.imdb.com/title/tt0097576/" TargetMode="External"/><Relationship Id="rId123" Type="http://schemas.openxmlformats.org/officeDocument/2006/relationships/hyperlink" Target="http://www.imdb.com/title/tt0033870/" TargetMode="External"/><Relationship Id="rId144" Type="http://schemas.openxmlformats.org/officeDocument/2006/relationships/hyperlink" Target="http://www.imdb.com/title/tt0119217/" TargetMode="External"/><Relationship Id="rId90" Type="http://schemas.openxmlformats.org/officeDocument/2006/relationships/hyperlink" Target="http://www.imdb.com/title/tt0053291/" TargetMode="External"/><Relationship Id="rId165" Type="http://schemas.openxmlformats.org/officeDocument/2006/relationships/hyperlink" Target="http://www.imdb.com/title/tt0434409/" TargetMode="External"/><Relationship Id="rId186" Type="http://schemas.openxmlformats.org/officeDocument/2006/relationships/hyperlink" Target="http://www.imdb.com/title/tt0072890/" TargetMode="External"/><Relationship Id="rId211" Type="http://schemas.openxmlformats.org/officeDocument/2006/relationships/hyperlink" Target="http://www.imdb.com/title/tt0040746/" TargetMode="External"/><Relationship Id="rId232" Type="http://schemas.openxmlformats.org/officeDocument/2006/relationships/hyperlink" Target="http://www.imdb.com/title/tt0401383/" TargetMode="External"/><Relationship Id="rId253" Type="http://schemas.openxmlformats.org/officeDocument/2006/relationships/vmlDrawing" Target="../drawings/vmlDrawing1.vml"/><Relationship Id="rId27" Type="http://schemas.openxmlformats.org/officeDocument/2006/relationships/hyperlink" Target="http://www.imdb.com/title/tt0082971/" TargetMode="External"/><Relationship Id="rId48" Type="http://schemas.openxmlformats.org/officeDocument/2006/relationships/hyperlink" Target="http://www.imdb.com/title/tt0022100/" TargetMode="External"/><Relationship Id="rId69" Type="http://schemas.openxmlformats.org/officeDocument/2006/relationships/hyperlink" Target="http://www.imdb.com/title/tt0211915/" TargetMode="External"/><Relationship Id="rId113" Type="http://schemas.openxmlformats.org/officeDocument/2006/relationships/hyperlink" Target="http://www.imdb.com/title/tt0114709/" TargetMode="External"/><Relationship Id="rId134" Type="http://schemas.openxmlformats.org/officeDocument/2006/relationships/hyperlink" Target="http://www.imdb.com/title/tt0118715/" TargetMode="External"/><Relationship Id="rId80" Type="http://schemas.openxmlformats.org/officeDocument/2006/relationships/hyperlink" Target="http://www.imdb.com/title/tt0086190/" TargetMode="External"/><Relationship Id="rId155" Type="http://schemas.openxmlformats.org/officeDocument/2006/relationships/hyperlink" Target="http://www.imdb.com/title/tt0117951/" TargetMode="External"/><Relationship Id="rId176" Type="http://schemas.openxmlformats.org/officeDocument/2006/relationships/hyperlink" Target="http://www.imdb.com/title/tt0469494/" TargetMode="External"/><Relationship Id="rId197" Type="http://schemas.openxmlformats.org/officeDocument/2006/relationships/hyperlink" Target="http://www.imdb.com/title/tt0947798/" TargetMode="External"/><Relationship Id="rId201" Type="http://schemas.openxmlformats.org/officeDocument/2006/relationships/hyperlink" Target="http://www.imdb.com/title/tt0056217/" TargetMode="External"/><Relationship Id="rId222" Type="http://schemas.openxmlformats.org/officeDocument/2006/relationships/hyperlink" Target="http://www.imdb.com/title/tt0020629/" TargetMode="External"/><Relationship Id="rId243" Type="http://schemas.openxmlformats.org/officeDocument/2006/relationships/hyperlink" Target="http://www.imdb.com/title/tt0101414/" TargetMode="External"/><Relationship Id="rId17" Type="http://schemas.openxmlformats.org/officeDocument/2006/relationships/hyperlink" Target="http://www.imdb.com/title/tt0076759/" TargetMode="External"/><Relationship Id="rId38" Type="http://schemas.openxmlformats.org/officeDocument/2006/relationships/hyperlink" Target="http://www.imdb.com/title/tt0021749/" TargetMode="External"/><Relationship Id="rId59" Type="http://schemas.openxmlformats.org/officeDocument/2006/relationships/hyperlink" Target="http://www.imdb.com/title/tt0090605/" TargetMode="External"/><Relationship Id="rId103" Type="http://schemas.openxmlformats.org/officeDocument/2006/relationships/hyperlink" Target="http://www.imdb.com/title/tt0081398/" TargetMode="External"/><Relationship Id="rId124" Type="http://schemas.openxmlformats.org/officeDocument/2006/relationships/hyperlink" Target="http://www.imdb.com/title/tt001234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E265"/>
  <sheetViews>
    <sheetView showGridLines="0" workbookViewId="0"/>
  </sheetViews>
  <sheetFormatPr defaultRowHeight="11.25" x14ac:dyDescent="0.2"/>
  <cols>
    <col min="2" max="2" width="11.6640625" customWidth="1"/>
    <col min="3" max="3" width="7.5" bestFit="1" customWidth="1"/>
    <col min="4" max="4" width="63" style="18" bestFit="1" customWidth="1"/>
    <col min="5" max="5" width="8.5" bestFit="1" customWidth="1"/>
  </cols>
  <sheetData>
    <row r="3" spans="2:5" x14ac:dyDescent="0.2">
      <c r="B3" s="1" t="s">
        <v>0</v>
      </c>
      <c r="C3" s="1" t="s">
        <v>1</v>
      </c>
      <c r="D3" s="15" t="s">
        <v>2</v>
      </c>
      <c r="E3" s="2" t="s">
        <v>3</v>
      </c>
    </row>
    <row r="4" spans="2:5" x14ac:dyDescent="0.2">
      <c r="B4" s="3">
        <v>1</v>
      </c>
      <c r="C4" s="4">
        <v>9.1999999999999993</v>
      </c>
      <c r="D4" s="16" t="s">
        <v>4</v>
      </c>
      <c r="E4" s="5">
        <v>1071904</v>
      </c>
    </row>
    <row r="5" spans="2:5" x14ac:dyDescent="0.2">
      <c r="B5" s="6">
        <v>2</v>
      </c>
      <c r="C5" s="7">
        <v>9.1999999999999993</v>
      </c>
      <c r="D5" s="17" t="s">
        <v>5</v>
      </c>
      <c r="E5" s="8">
        <v>751381</v>
      </c>
    </row>
    <row r="6" spans="2:5" x14ac:dyDescent="0.2">
      <c r="B6" s="3">
        <v>3</v>
      </c>
      <c r="C6" s="4">
        <v>9</v>
      </c>
      <c r="D6" s="16" t="s">
        <v>6</v>
      </c>
      <c r="E6" s="5">
        <v>488889</v>
      </c>
    </row>
    <row r="7" spans="2:5" x14ac:dyDescent="0.2">
      <c r="B7" s="6">
        <v>4</v>
      </c>
      <c r="C7" s="7">
        <v>8.9</v>
      </c>
      <c r="D7" s="17" t="s">
        <v>7</v>
      </c>
      <c r="E7" s="8">
        <v>830504</v>
      </c>
    </row>
    <row r="8" spans="2:5" x14ac:dyDescent="0.2">
      <c r="B8" s="3">
        <v>5</v>
      </c>
      <c r="C8" s="4">
        <v>8.9</v>
      </c>
      <c r="D8" s="16" t="s">
        <v>8</v>
      </c>
      <c r="E8" s="5">
        <v>322961</v>
      </c>
    </row>
    <row r="9" spans="2:5" x14ac:dyDescent="0.2">
      <c r="B9" s="6">
        <v>6</v>
      </c>
      <c r="C9" s="7">
        <v>8.9</v>
      </c>
      <c r="D9" s="17" t="s">
        <v>9</v>
      </c>
      <c r="E9" s="8">
        <v>1045186</v>
      </c>
    </row>
    <row r="10" spans="2:5" x14ac:dyDescent="0.2">
      <c r="B10" s="3">
        <v>7</v>
      </c>
      <c r="C10" s="4">
        <v>8.9</v>
      </c>
      <c r="D10" s="16" t="s">
        <v>10</v>
      </c>
      <c r="E10" s="5">
        <v>264112</v>
      </c>
    </row>
    <row r="11" spans="2:5" x14ac:dyDescent="0.2">
      <c r="B11" s="6">
        <v>8</v>
      </c>
      <c r="C11" s="7">
        <v>8.9</v>
      </c>
      <c r="D11" s="17" t="s">
        <v>11</v>
      </c>
      <c r="E11" s="8">
        <v>545703</v>
      </c>
    </row>
    <row r="12" spans="2:5" x14ac:dyDescent="0.2">
      <c r="B12" s="3">
        <v>9</v>
      </c>
      <c r="C12" s="4">
        <v>8.8000000000000007</v>
      </c>
      <c r="D12" s="16" t="s">
        <v>12</v>
      </c>
      <c r="E12" s="5">
        <v>758388</v>
      </c>
    </row>
    <row r="13" spans="2:5" x14ac:dyDescent="0.2">
      <c r="B13" s="6">
        <v>10</v>
      </c>
      <c r="C13" s="7">
        <v>8.8000000000000007</v>
      </c>
      <c r="D13" s="17" t="s">
        <v>13</v>
      </c>
      <c r="E13" s="8">
        <v>814389</v>
      </c>
    </row>
    <row r="14" spans="2:5" x14ac:dyDescent="0.2">
      <c r="B14" s="3">
        <v>11</v>
      </c>
      <c r="C14" s="4">
        <v>8.8000000000000007</v>
      </c>
      <c r="D14" s="16" t="s">
        <v>14</v>
      </c>
      <c r="E14" s="5">
        <v>519895</v>
      </c>
    </row>
    <row r="15" spans="2:5" x14ac:dyDescent="0.2">
      <c r="B15" s="6">
        <v>12</v>
      </c>
      <c r="C15" s="7">
        <v>8.8000000000000007</v>
      </c>
      <c r="D15" s="17" t="s">
        <v>15</v>
      </c>
      <c r="E15" s="8">
        <v>784999</v>
      </c>
    </row>
    <row r="16" spans="2:5" x14ac:dyDescent="0.2">
      <c r="B16" s="3">
        <v>13</v>
      </c>
      <c r="C16" s="4">
        <v>8.6999999999999993</v>
      </c>
      <c r="D16" s="16" t="s">
        <v>16</v>
      </c>
      <c r="E16" s="5">
        <v>447005</v>
      </c>
    </row>
    <row r="17" spans="2:5" x14ac:dyDescent="0.2">
      <c r="B17" s="6">
        <v>14</v>
      </c>
      <c r="C17" s="7">
        <v>8.6999999999999993</v>
      </c>
      <c r="D17" s="17" t="s">
        <v>17</v>
      </c>
      <c r="E17" s="8">
        <v>465445</v>
      </c>
    </row>
    <row r="18" spans="2:5" x14ac:dyDescent="0.2">
      <c r="B18" s="3">
        <v>15</v>
      </c>
      <c r="C18" s="4">
        <v>8.6999999999999993</v>
      </c>
      <c r="D18" s="16" t="s">
        <v>18</v>
      </c>
      <c r="E18" s="5">
        <v>161969</v>
      </c>
    </row>
    <row r="19" spans="2:5" x14ac:dyDescent="0.2">
      <c r="B19" s="6">
        <v>16</v>
      </c>
      <c r="C19" s="7">
        <v>8.6999999999999993</v>
      </c>
      <c r="D19" s="17" t="s">
        <v>19</v>
      </c>
      <c r="E19" s="8">
        <v>844938</v>
      </c>
    </row>
    <row r="20" spans="2:5" x14ac:dyDescent="0.2">
      <c r="B20" s="3">
        <v>17</v>
      </c>
      <c r="C20" s="4">
        <v>8.6999999999999993</v>
      </c>
      <c r="D20" s="16" t="s">
        <v>20</v>
      </c>
      <c r="E20" s="5">
        <v>585132</v>
      </c>
    </row>
    <row r="21" spans="2:5" x14ac:dyDescent="0.2">
      <c r="B21" s="6">
        <v>18</v>
      </c>
      <c r="C21" s="7">
        <v>8.6999999999999993</v>
      </c>
      <c r="D21" s="17" t="s">
        <v>21</v>
      </c>
      <c r="E21" s="8">
        <v>711386</v>
      </c>
    </row>
    <row r="22" spans="2:5" x14ac:dyDescent="0.2">
      <c r="B22" s="3">
        <v>19</v>
      </c>
      <c r="C22" s="4">
        <v>8.6999999999999993</v>
      </c>
      <c r="D22" s="16" t="s">
        <v>22</v>
      </c>
      <c r="E22" s="5">
        <v>770559</v>
      </c>
    </row>
    <row r="23" spans="2:5" x14ac:dyDescent="0.2">
      <c r="B23" s="6">
        <v>20</v>
      </c>
      <c r="C23" s="7">
        <v>8.6999999999999993</v>
      </c>
      <c r="D23" s="17" t="s">
        <v>23</v>
      </c>
      <c r="E23" s="8">
        <v>680983</v>
      </c>
    </row>
    <row r="24" spans="2:5" x14ac:dyDescent="0.2">
      <c r="B24" s="3">
        <v>21</v>
      </c>
      <c r="C24" s="4">
        <v>8.6</v>
      </c>
      <c r="D24" s="16" t="s">
        <v>24</v>
      </c>
      <c r="E24" s="5">
        <v>349902</v>
      </c>
    </row>
    <row r="25" spans="2:5" x14ac:dyDescent="0.2">
      <c r="B25" s="6">
        <v>22</v>
      </c>
      <c r="C25" s="7">
        <v>8.6</v>
      </c>
      <c r="D25" s="17" t="s">
        <v>25</v>
      </c>
      <c r="E25" s="8">
        <v>527492</v>
      </c>
    </row>
    <row r="26" spans="2:5" x14ac:dyDescent="0.2">
      <c r="B26" s="3">
        <v>23</v>
      </c>
      <c r="C26" s="4">
        <v>8.6</v>
      </c>
      <c r="D26" s="16" t="s">
        <v>26</v>
      </c>
      <c r="E26" s="5">
        <v>625620</v>
      </c>
    </row>
    <row r="27" spans="2:5" x14ac:dyDescent="0.2">
      <c r="B27" s="6">
        <v>24</v>
      </c>
      <c r="C27" s="7">
        <v>8.6</v>
      </c>
      <c r="D27" s="17" t="s">
        <v>27</v>
      </c>
      <c r="E27" s="8">
        <v>145769</v>
      </c>
    </row>
    <row r="28" spans="2:5" x14ac:dyDescent="0.2">
      <c r="B28" s="3">
        <v>25</v>
      </c>
      <c r="C28" s="4">
        <v>8.6</v>
      </c>
      <c r="D28" s="16" t="s">
        <v>28</v>
      </c>
      <c r="E28" s="5">
        <v>278743</v>
      </c>
    </row>
    <row r="29" spans="2:5" x14ac:dyDescent="0.2">
      <c r="B29" s="6">
        <v>26</v>
      </c>
      <c r="C29" s="7">
        <v>8.6</v>
      </c>
      <c r="D29" s="17" t="s">
        <v>29</v>
      </c>
      <c r="E29" s="8">
        <v>481594</v>
      </c>
    </row>
    <row r="30" spans="2:5" x14ac:dyDescent="0.2">
      <c r="B30" s="3">
        <v>27</v>
      </c>
      <c r="C30" s="4">
        <v>8.6</v>
      </c>
      <c r="D30" s="16" t="s">
        <v>30</v>
      </c>
      <c r="E30" s="5">
        <v>439557</v>
      </c>
    </row>
    <row r="31" spans="2:5" x14ac:dyDescent="0.2">
      <c r="B31" s="6">
        <v>28</v>
      </c>
      <c r="C31" s="7">
        <v>8.6</v>
      </c>
      <c r="D31" s="17" t="s">
        <v>31</v>
      </c>
      <c r="E31" s="8">
        <v>213122</v>
      </c>
    </row>
    <row r="32" spans="2:5" x14ac:dyDescent="0.2">
      <c r="B32" s="3">
        <v>29</v>
      </c>
      <c r="C32" s="4">
        <v>8.6</v>
      </c>
      <c r="D32" s="16" t="s">
        <v>32</v>
      </c>
      <c r="E32" s="5">
        <v>180212</v>
      </c>
    </row>
    <row r="33" spans="2:5" x14ac:dyDescent="0.2">
      <c r="B33" s="6">
        <v>30</v>
      </c>
      <c r="C33" s="7">
        <v>8.6</v>
      </c>
      <c r="D33" s="17" t="s">
        <v>33</v>
      </c>
      <c r="E33" s="8">
        <v>272065</v>
      </c>
    </row>
    <row r="34" spans="2:5" x14ac:dyDescent="0.2">
      <c r="B34" s="3">
        <v>31</v>
      </c>
      <c r="C34" s="4">
        <v>8.6</v>
      </c>
      <c r="D34" s="16" t="s">
        <v>34</v>
      </c>
      <c r="E34" s="5">
        <v>454516</v>
      </c>
    </row>
    <row r="35" spans="2:5" x14ac:dyDescent="0.2">
      <c r="B35" s="6">
        <v>32</v>
      </c>
      <c r="C35" s="7">
        <v>8.5</v>
      </c>
      <c r="D35" s="17" t="s">
        <v>35</v>
      </c>
      <c r="E35" s="8">
        <v>95571</v>
      </c>
    </row>
    <row r="36" spans="2:5" x14ac:dyDescent="0.2">
      <c r="B36" s="3">
        <v>33</v>
      </c>
      <c r="C36" s="4">
        <v>8.5</v>
      </c>
      <c r="D36" s="16" t="s">
        <v>36</v>
      </c>
      <c r="E36" s="5">
        <v>495932</v>
      </c>
    </row>
    <row r="37" spans="2:5" x14ac:dyDescent="0.2">
      <c r="B37" s="6">
        <v>34</v>
      </c>
      <c r="C37" s="7">
        <v>8.5</v>
      </c>
      <c r="D37" s="17" t="s">
        <v>37</v>
      </c>
      <c r="E37" s="8">
        <v>309699</v>
      </c>
    </row>
    <row r="38" spans="2:5" x14ac:dyDescent="0.2">
      <c r="B38" s="3">
        <v>35</v>
      </c>
      <c r="C38" s="4">
        <v>8.5</v>
      </c>
      <c r="D38" s="16" t="s">
        <v>38</v>
      </c>
      <c r="E38" s="5">
        <v>479572</v>
      </c>
    </row>
    <row r="39" spans="2:5" x14ac:dyDescent="0.2">
      <c r="B39" s="6">
        <v>36</v>
      </c>
      <c r="C39" s="7">
        <v>8.5</v>
      </c>
      <c r="D39" s="17" t="s">
        <v>39</v>
      </c>
      <c r="E39" s="8">
        <v>557394</v>
      </c>
    </row>
    <row r="40" spans="2:5" x14ac:dyDescent="0.2">
      <c r="B40" s="3">
        <v>37</v>
      </c>
      <c r="C40" s="4">
        <v>8.5</v>
      </c>
      <c r="D40" s="16" t="s">
        <v>40</v>
      </c>
      <c r="E40" s="5">
        <v>546922</v>
      </c>
    </row>
    <row r="41" spans="2:5" x14ac:dyDescent="0.2">
      <c r="B41" s="6">
        <v>38</v>
      </c>
      <c r="C41" s="7">
        <v>8.5</v>
      </c>
      <c r="D41" s="17" t="s">
        <v>41</v>
      </c>
      <c r="E41" s="8">
        <v>62840</v>
      </c>
    </row>
    <row r="42" spans="2:5" x14ac:dyDescent="0.2">
      <c r="B42" s="3">
        <v>39</v>
      </c>
      <c r="C42" s="4">
        <v>8.5</v>
      </c>
      <c r="D42" s="16" t="s">
        <v>42</v>
      </c>
      <c r="E42" s="5">
        <v>249013</v>
      </c>
    </row>
    <row r="43" spans="2:5" x14ac:dyDescent="0.2">
      <c r="B43" s="6">
        <v>40</v>
      </c>
      <c r="C43" s="7">
        <v>8.5</v>
      </c>
      <c r="D43" s="17" t="s">
        <v>43</v>
      </c>
      <c r="E43" s="8">
        <v>360007</v>
      </c>
    </row>
    <row r="44" spans="2:5" x14ac:dyDescent="0.2">
      <c r="B44" s="3">
        <v>41</v>
      </c>
      <c r="C44" s="4">
        <v>8.5</v>
      </c>
      <c r="D44" s="16" t="s">
        <v>44</v>
      </c>
      <c r="E44" s="5">
        <v>80077</v>
      </c>
    </row>
    <row r="45" spans="2:5" x14ac:dyDescent="0.2">
      <c r="B45" s="6">
        <v>42</v>
      </c>
      <c r="C45" s="7">
        <v>8.5</v>
      </c>
      <c r="D45" s="17" t="s">
        <v>45</v>
      </c>
      <c r="E45" s="8">
        <v>244430</v>
      </c>
    </row>
    <row r="46" spans="2:5" x14ac:dyDescent="0.2">
      <c r="B46" s="3">
        <v>43</v>
      </c>
      <c r="C46" s="4">
        <v>8.5</v>
      </c>
      <c r="D46" s="16" t="s">
        <v>46</v>
      </c>
      <c r="E46" s="5">
        <v>33721</v>
      </c>
    </row>
    <row r="47" spans="2:5" x14ac:dyDescent="0.2">
      <c r="B47" s="6">
        <v>44</v>
      </c>
      <c r="C47" s="7">
        <v>8.5</v>
      </c>
      <c r="D47" s="17" t="s">
        <v>47</v>
      </c>
      <c r="E47" s="8">
        <v>155574</v>
      </c>
    </row>
    <row r="48" spans="2:5" x14ac:dyDescent="0.2">
      <c r="B48" s="3">
        <v>45</v>
      </c>
      <c r="C48" s="4">
        <v>8.5</v>
      </c>
      <c r="D48" s="16" t="s">
        <v>48</v>
      </c>
      <c r="E48" s="5">
        <v>433401</v>
      </c>
    </row>
    <row r="49" spans="2:5" x14ac:dyDescent="0.2">
      <c r="B49" s="6">
        <v>46</v>
      </c>
      <c r="C49" s="7">
        <v>8.4</v>
      </c>
      <c r="D49" s="17" t="s">
        <v>49</v>
      </c>
      <c r="E49" s="8">
        <v>216576</v>
      </c>
    </row>
    <row r="50" spans="2:5" x14ac:dyDescent="0.2">
      <c r="B50" s="3">
        <v>47</v>
      </c>
      <c r="C50" s="4">
        <v>8.4</v>
      </c>
      <c r="D50" s="16" t="s">
        <v>50</v>
      </c>
      <c r="E50" s="5">
        <v>297265</v>
      </c>
    </row>
    <row r="51" spans="2:5" x14ac:dyDescent="0.2">
      <c r="B51" s="6">
        <v>48</v>
      </c>
      <c r="C51" s="7">
        <v>8.4</v>
      </c>
      <c r="D51" s="17" t="s">
        <v>51</v>
      </c>
      <c r="E51" s="8">
        <v>68920</v>
      </c>
    </row>
    <row r="52" spans="2:5" x14ac:dyDescent="0.2">
      <c r="B52" s="3">
        <v>49</v>
      </c>
      <c r="C52" s="4">
        <v>8.4</v>
      </c>
      <c r="D52" s="16" t="s">
        <v>52</v>
      </c>
      <c r="E52" s="5">
        <v>237603</v>
      </c>
    </row>
    <row r="53" spans="2:5" x14ac:dyDescent="0.2">
      <c r="B53" s="6">
        <v>50</v>
      </c>
      <c r="C53" s="7">
        <v>8.4</v>
      </c>
      <c r="D53" s="17" t="s">
        <v>53</v>
      </c>
      <c r="E53" s="8">
        <v>380225</v>
      </c>
    </row>
    <row r="54" spans="2:5" x14ac:dyDescent="0.2">
      <c r="B54" s="3">
        <v>51</v>
      </c>
      <c r="C54" s="4">
        <v>8.4</v>
      </c>
      <c r="D54" s="16" t="s">
        <v>54</v>
      </c>
      <c r="E54" s="5">
        <v>540726</v>
      </c>
    </row>
    <row r="55" spans="2:5" x14ac:dyDescent="0.2">
      <c r="B55" s="6">
        <v>52</v>
      </c>
      <c r="C55" s="7">
        <v>8.4</v>
      </c>
      <c r="D55" s="17" t="s">
        <v>55</v>
      </c>
      <c r="E55" s="8">
        <v>78867</v>
      </c>
    </row>
    <row r="56" spans="2:5" x14ac:dyDescent="0.2">
      <c r="B56" s="3">
        <v>53</v>
      </c>
      <c r="C56" s="4">
        <v>8.4</v>
      </c>
      <c r="D56" s="16" t="s">
        <v>56</v>
      </c>
      <c r="E56" s="5">
        <v>162865</v>
      </c>
    </row>
    <row r="57" spans="2:5" x14ac:dyDescent="0.2">
      <c r="B57" s="6">
        <v>54</v>
      </c>
      <c r="C57" s="7">
        <v>8.4</v>
      </c>
      <c r="D57" s="17" t="s">
        <v>57</v>
      </c>
      <c r="E57" s="8">
        <v>555796</v>
      </c>
    </row>
    <row r="58" spans="2:5" x14ac:dyDescent="0.2">
      <c r="B58" s="3">
        <v>55</v>
      </c>
      <c r="C58" s="4">
        <v>8.4</v>
      </c>
      <c r="D58" s="16" t="s">
        <v>58</v>
      </c>
      <c r="E58" s="5">
        <v>450505</v>
      </c>
    </row>
    <row r="59" spans="2:5" x14ac:dyDescent="0.2">
      <c r="B59" s="6">
        <v>56</v>
      </c>
      <c r="C59" s="7">
        <v>8.4</v>
      </c>
      <c r="D59" s="17" t="s">
        <v>59</v>
      </c>
      <c r="E59" s="8">
        <v>66255</v>
      </c>
    </row>
    <row r="60" spans="2:5" x14ac:dyDescent="0.2">
      <c r="B60" s="3">
        <v>57</v>
      </c>
      <c r="C60" s="4">
        <v>8.4</v>
      </c>
      <c r="D60" s="16" t="s">
        <v>60</v>
      </c>
      <c r="E60" s="5">
        <v>321465</v>
      </c>
    </row>
    <row r="61" spans="2:5" x14ac:dyDescent="0.2">
      <c r="B61" s="6">
        <v>58</v>
      </c>
      <c r="C61" s="7">
        <v>8.4</v>
      </c>
      <c r="D61" s="17" t="s">
        <v>61</v>
      </c>
      <c r="E61" s="8">
        <v>672751</v>
      </c>
    </row>
    <row r="62" spans="2:5" x14ac:dyDescent="0.2">
      <c r="B62" s="3">
        <v>59</v>
      </c>
      <c r="C62" s="4">
        <v>8.4</v>
      </c>
      <c r="D62" s="16" t="s">
        <v>62</v>
      </c>
      <c r="E62" s="5">
        <v>325439</v>
      </c>
    </row>
    <row r="63" spans="2:5" x14ac:dyDescent="0.2">
      <c r="B63" s="6">
        <v>60</v>
      </c>
      <c r="C63" s="7">
        <v>8.4</v>
      </c>
      <c r="D63" s="17" t="s">
        <v>63</v>
      </c>
      <c r="E63" s="8">
        <v>447680</v>
      </c>
    </row>
    <row r="64" spans="2:5" x14ac:dyDescent="0.2">
      <c r="B64" s="3">
        <v>61</v>
      </c>
      <c r="C64" s="4">
        <v>8.4</v>
      </c>
      <c r="D64" s="16" t="s">
        <v>64</v>
      </c>
      <c r="E64" s="5">
        <v>223271</v>
      </c>
    </row>
    <row r="65" spans="2:5" x14ac:dyDescent="0.2">
      <c r="B65" s="6">
        <v>62</v>
      </c>
      <c r="C65" s="7">
        <v>8.4</v>
      </c>
      <c r="D65" s="17" t="s">
        <v>65</v>
      </c>
      <c r="E65" s="8">
        <v>598332</v>
      </c>
    </row>
    <row r="66" spans="2:5" x14ac:dyDescent="0.2">
      <c r="B66" s="3">
        <v>63</v>
      </c>
      <c r="C66" s="4">
        <v>8.4</v>
      </c>
      <c r="D66" s="16" t="s">
        <v>66</v>
      </c>
      <c r="E66" s="5">
        <v>430863</v>
      </c>
    </row>
    <row r="67" spans="2:5" x14ac:dyDescent="0.2">
      <c r="B67" s="6">
        <v>64</v>
      </c>
      <c r="C67" s="7">
        <v>8.4</v>
      </c>
      <c r="D67" s="17" t="s">
        <v>67</v>
      </c>
      <c r="E67" s="8">
        <v>168022</v>
      </c>
    </row>
    <row r="68" spans="2:5" x14ac:dyDescent="0.2">
      <c r="B68" s="3">
        <v>65</v>
      </c>
      <c r="C68" s="4">
        <v>8.4</v>
      </c>
      <c r="D68" s="16" t="s">
        <v>68</v>
      </c>
      <c r="E68" s="5">
        <v>320991</v>
      </c>
    </row>
    <row r="69" spans="2:5" x14ac:dyDescent="0.2">
      <c r="B69" s="6">
        <v>66</v>
      </c>
      <c r="C69" s="7">
        <v>8.4</v>
      </c>
      <c r="D69" s="17" t="s">
        <v>69</v>
      </c>
      <c r="E69" s="8">
        <v>78329</v>
      </c>
    </row>
    <row r="70" spans="2:5" x14ac:dyDescent="0.2">
      <c r="B70" s="3">
        <v>67</v>
      </c>
      <c r="C70" s="4">
        <v>8.4</v>
      </c>
      <c r="D70" s="16" t="s">
        <v>70</v>
      </c>
      <c r="E70" s="5">
        <v>356779</v>
      </c>
    </row>
    <row r="71" spans="2:5" x14ac:dyDescent="0.2">
      <c r="B71" s="6">
        <v>68</v>
      </c>
      <c r="C71" s="7">
        <v>8.4</v>
      </c>
      <c r="D71" s="17" t="s">
        <v>71</v>
      </c>
      <c r="E71" s="8">
        <v>497983</v>
      </c>
    </row>
    <row r="72" spans="2:5" x14ac:dyDescent="0.2">
      <c r="B72" s="3">
        <v>69</v>
      </c>
      <c r="C72" s="4">
        <v>8.4</v>
      </c>
      <c r="D72" s="16" t="s">
        <v>72</v>
      </c>
      <c r="E72" s="5">
        <v>351134</v>
      </c>
    </row>
    <row r="73" spans="2:5" x14ac:dyDescent="0.2">
      <c r="B73" s="6">
        <v>70</v>
      </c>
      <c r="C73" s="7">
        <v>8.4</v>
      </c>
      <c r="D73" s="17" t="s">
        <v>73</v>
      </c>
      <c r="E73" s="8">
        <v>130531</v>
      </c>
    </row>
    <row r="74" spans="2:5" x14ac:dyDescent="0.2">
      <c r="B74" s="3">
        <v>71</v>
      </c>
      <c r="C74" s="4">
        <v>8.4</v>
      </c>
      <c r="D74" s="16" t="s">
        <v>74</v>
      </c>
      <c r="E74" s="5">
        <v>143215</v>
      </c>
    </row>
    <row r="75" spans="2:5" x14ac:dyDescent="0.2">
      <c r="B75" s="6">
        <v>72</v>
      </c>
      <c r="C75" s="7">
        <v>8.4</v>
      </c>
      <c r="D75" s="17" t="s">
        <v>75</v>
      </c>
      <c r="E75" s="8">
        <v>416840</v>
      </c>
    </row>
    <row r="76" spans="2:5" x14ac:dyDescent="0.2">
      <c r="B76" s="3">
        <v>73</v>
      </c>
      <c r="C76" s="4">
        <v>8.4</v>
      </c>
      <c r="D76" s="16" t="s">
        <v>76</v>
      </c>
      <c r="E76" s="5">
        <v>118641</v>
      </c>
    </row>
    <row r="77" spans="2:5" x14ac:dyDescent="0.2">
      <c r="B77" s="6">
        <v>74</v>
      </c>
      <c r="C77" s="7">
        <v>8.3000000000000007</v>
      </c>
      <c r="D77" s="17" t="s">
        <v>77</v>
      </c>
      <c r="E77" s="8">
        <v>93024</v>
      </c>
    </row>
    <row r="78" spans="2:5" x14ac:dyDescent="0.2">
      <c r="B78" s="3">
        <v>75</v>
      </c>
      <c r="C78" s="4">
        <v>8.3000000000000007</v>
      </c>
      <c r="D78" s="16" t="s">
        <v>78</v>
      </c>
      <c r="E78" s="5">
        <v>361740</v>
      </c>
    </row>
    <row r="79" spans="2:5" x14ac:dyDescent="0.2">
      <c r="B79" s="6">
        <v>76</v>
      </c>
      <c r="C79" s="7">
        <v>8.3000000000000007</v>
      </c>
      <c r="D79" s="17" t="s">
        <v>79</v>
      </c>
      <c r="E79" s="8">
        <v>55469</v>
      </c>
    </row>
    <row r="80" spans="2:5" x14ac:dyDescent="0.2">
      <c r="B80" s="3">
        <v>77</v>
      </c>
      <c r="C80" s="4">
        <v>8.3000000000000007</v>
      </c>
      <c r="D80" s="16" t="s">
        <v>80</v>
      </c>
      <c r="E80" s="5">
        <v>81076</v>
      </c>
    </row>
    <row r="81" spans="2:5" x14ac:dyDescent="0.2">
      <c r="B81" s="6">
        <v>78</v>
      </c>
      <c r="C81" s="7">
        <v>8.3000000000000007</v>
      </c>
      <c r="D81" s="17" t="s">
        <v>81</v>
      </c>
      <c r="E81" s="8">
        <v>146293</v>
      </c>
    </row>
    <row r="82" spans="2:5" x14ac:dyDescent="0.2">
      <c r="B82" s="3">
        <v>79</v>
      </c>
      <c r="C82" s="4">
        <v>8.3000000000000007</v>
      </c>
      <c r="D82" s="16" t="s">
        <v>82</v>
      </c>
      <c r="E82" s="5">
        <v>378814</v>
      </c>
    </row>
    <row r="83" spans="2:5" x14ac:dyDescent="0.2">
      <c r="B83" s="6">
        <v>80</v>
      </c>
      <c r="C83" s="7">
        <v>8.3000000000000007</v>
      </c>
      <c r="D83" s="17" t="s">
        <v>83</v>
      </c>
      <c r="E83" s="8">
        <v>410111</v>
      </c>
    </row>
    <row r="84" spans="2:5" x14ac:dyDescent="0.2">
      <c r="B84" s="3">
        <v>81</v>
      </c>
      <c r="C84" s="4">
        <v>8.3000000000000007</v>
      </c>
      <c r="D84" s="16" t="s">
        <v>84</v>
      </c>
      <c r="E84" s="5">
        <v>437665</v>
      </c>
    </row>
    <row r="85" spans="2:5" x14ac:dyDescent="0.2">
      <c r="B85" s="6">
        <v>82</v>
      </c>
      <c r="C85" s="7">
        <v>8.3000000000000007</v>
      </c>
      <c r="D85" s="17" t="s">
        <v>85</v>
      </c>
      <c r="E85" s="8">
        <v>305714</v>
      </c>
    </row>
    <row r="86" spans="2:5" x14ac:dyDescent="0.2">
      <c r="B86" s="3">
        <v>83</v>
      </c>
      <c r="C86" s="4">
        <v>8.3000000000000007</v>
      </c>
      <c r="D86" s="16" t="s">
        <v>86</v>
      </c>
      <c r="E86" s="5">
        <v>480170</v>
      </c>
    </row>
    <row r="87" spans="2:5" x14ac:dyDescent="0.2">
      <c r="B87" s="6">
        <v>84</v>
      </c>
      <c r="C87" s="7">
        <v>8.3000000000000007</v>
      </c>
      <c r="D87" s="17" t="s">
        <v>87</v>
      </c>
      <c r="E87" s="8">
        <v>296956</v>
      </c>
    </row>
    <row r="88" spans="2:5" x14ac:dyDescent="0.2">
      <c r="B88" s="3">
        <v>85</v>
      </c>
      <c r="C88" s="4">
        <v>8.3000000000000007</v>
      </c>
      <c r="D88" s="16" t="s">
        <v>88</v>
      </c>
      <c r="E88" s="5">
        <v>217584</v>
      </c>
    </row>
    <row r="89" spans="2:5" x14ac:dyDescent="0.2">
      <c r="B89" s="6">
        <v>86</v>
      </c>
      <c r="C89" s="7">
        <v>8.3000000000000007</v>
      </c>
      <c r="D89" s="17" t="s">
        <v>89</v>
      </c>
      <c r="E89" s="8">
        <v>99981</v>
      </c>
    </row>
    <row r="90" spans="2:5" x14ac:dyDescent="0.2">
      <c r="B90" s="3">
        <v>87</v>
      </c>
      <c r="C90" s="4">
        <v>8.3000000000000007</v>
      </c>
      <c r="D90" s="16" t="s">
        <v>90</v>
      </c>
      <c r="E90" s="5">
        <v>74994</v>
      </c>
    </row>
    <row r="91" spans="2:5" x14ac:dyDescent="0.2">
      <c r="B91" s="6">
        <v>88</v>
      </c>
      <c r="C91" s="7">
        <v>8.3000000000000007</v>
      </c>
      <c r="D91" s="17" t="s">
        <v>91</v>
      </c>
      <c r="E91" s="8">
        <v>147914</v>
      </c>
    </row>
    <row r="92" spans="2:5" x14ac:dyDescent="0.2">
      <c r="B92" s="3">
        <v>89</v>
      </c>
      <c r="C92" s="4">
        <v>8.3000000000000007</v>
      </c>
      <c r="D92" s="16" t="s">
        <v>92</v>
      </c>
      <c r="E92" s="5">
        <v>69011</v>
      </c>
    </row>
    <row r="93" spans="2:5" x14ac:dyDescent="0.2">
      <c r="B93" s="6">
        <v>90</v>
      </c>
      <c r="C93" s="7">
        <v>8.3000000000000007</v>
      </c>
      <c r="D93" s="17" t="s">
        <v>93</v>
      </c>
      <c r="E93" s="8">
        <v>120126</v>
      </c>
    </row>
    <row r="94" spans="2:5" x14ac:dyDescent="0.2">
      <c r="B94" s="3">
        <v>91</v>
      </c>
      <c r="C94" s="4">
        <v>8.3000000000000007</v>
      </c>
      <c r="D94" s="16" t="s">
        <v>94</v>
      </c>
      <c r="E94" s="5">
        <v>57490</v>
      </c>
    </row>
    <row r="95" spans="2:5" x14ac:dyDescent="0.2">
      <c r="B95" s="6">
        <v>92</v>
      </c>
      <c r="C95" s="7">
        <v>8.3000000000000007</v>
      </c>
      <c r="D95" s="17" t="s">
        <v>95</v>
      </c>
      <c r="E95" s="8">
        <v>57417</v>
      </c>
    </row>
    <row r="96" spans="2:5" x14ac:dyDescent="0.2">
      <c r="B96" s="3">
        <v>93</v>
      </c>
      <c r="C96" s="4">
        <v>8.3000000000000007</v>
      </c>
      <c r="D96" s="16" t="s">
        <v>96</v>
      </c>
      <c r="E96" s="5">
        <v>265075</v>
      </c>
    </row>
    <row r="97" spans="2:5" x14ac:dyDescent="0.2">
      <c r="B97" s="6">
        <v>94</v>
      </c>
      <c r="C97" s="7">
        <v>8.3000000000000007</v>
      </c>
      <c r="D97" s="17" t="s">
        <v>97</v>
      </c>
      <c r="E97" s="8">
        <v>135618</v>
      </c>
    </row>
    <row r="98" spans="2:5" x14ac:dyDescent="0.2">
      <c r="B98" s="3">
        <v>95</v>
      </c>
      <c r="C98" s="4">
        <v>8.3000000000000007</v>
      </c>
      <c r="D98" s="16" t="s">
        <v>98</v>
      </c>
      <c r="E98" s="5">
        <v>183169</v>
      </c>
    </row>
    <row r="99" spans="2:5" x14ac:dyDescent="0.2">
      <c r="B99" s="6">
        <v>96</v>
      </c>
      <c r="C99" s="7">
        <v>8.3000000000000007</v>
      </c>
      <c r="D99" s="17" t="s">
        <v>99</v>
      </c>
      <c r="E99" s="8">
        <v>275055</v>
      </c>
    </row>
    <row r="100" spans="2:5" x14ac:dyDescent="0.2">
      <c r="B100" s="3">
        <v>97</v>
      </c>
      <c r="C100" s="4">
        <v>8.3000000000000007</v>
      </c>
      <c r="D100" s="16" t="s">
        <v>100</v>
      </c>
      <c r="E100" s="5">
        <v>36241</v>
      </c>
    </row>
    <row r="101" spans="2:5" x14ac:dyDescent="0.2">
      <c r="B101" s="6">
        <v>98</v>
      </c>
      <c r="C101" s="7">
        <v>8.3000000000000007</v>
      </c>
      <c r="D101" s="17" t="s">
        <v>101</v>
      </c>
      <c r="E101" s="8">
        <v>70921</v>
      </c>
    </row>
    <row r="102" spans="2:5" x14ac:dyDescent="0.2">
      <c r="B102" s="3">
        <v>99</v>
      </c>
      <c r="C102" s="4">
        <v>8.3000000000000007</v>
      </c>
      <c r="D102" s="16" t="s">
        <v>102</v>
      </c>
      <c r="E102" s="5">
        <v>117819</v>
      </c>
    </row>
    <row r="103" spans="2:5" x14ac:dyDescent="0.2">
      <c r="B103" s="6">
        <v>100</v>
      </c>
      <c r="C103" s="7">
        <v>8.3000000000000007</v>
      </c>
      <c r="D103" s="17" t="s">
        <v>103</v>
      </c>
      <c r="E103" s="8">
        <v>190549</v>
      </c>
    </row>
    <row r="104" spans="2:5" x14ac:dyDescent="0.2">
      <c r="B104" s="3">
        <v>101</v>
      </c>
      <c r="C104" s="4">
        <v>8.3000000000000007</v>
      </c>
      <c r="D104" s="16" t="s">
        <v>104</v>
      </c>
      <c r="E104" s="5">
        <v>75713</v>
      </c>
    </row>
    <row r="105" spans="2:5" x14ac:dyDescent="0.2">
      <c r="B105" s="6">
        <v>102</v>
      </c>
      <c r="C105" s="7">
        <v>8.3000000000000007</v>
      </c>
      <c r="D105" s="17" t="s">
        <v>105</v>
      </c>
      <c r="E105" s="8">
        <v>336055</v>
      </c>
    </row>
    <row r="106" spans="2:5" x14ac:dyDescent="0.2">
      <c r="B106" s="3">
        <v>103</v>
      </c>
      <c r="C106" s="4">
        <v>8.3000000000000007</v>
      </c>
      <c r="D106" s="16" t="s">
        <v>106</v>
      </c>
      <c r="E106" s="5">
        <v>160636</v>
      </c>
    </row>
    <row r="107" spans="2:5" x14ac:dyDescent="0.2">
      <c r="B107" s="6">
        <v>104</v>
      </c>
      <c r="C107" s="7">
        <v>8.3000000000000007</v>
      </c>
      <c r="D107" s="17" t="s">
        <v>107</v>
      </c>
      <c r="E107" s="8">
        <v>102421</v>
      </c>
    </row>
    <row r="108" spans="2:5" x14ac:dyDescent="0.2">
      <c r="B108" s="3">
        <v>105</v>
      </c>
      <c r="C108" s="4">
        <v>8.3000000000000007</v>
      </c>
      <c r="D108" s="16" t="s">
        <v>108</v>
      </c>
      <c r="E108" s="5">
        <v>395178</v>
      </c>
    </row>
    <row r="109" spans="2:5" x14ac:dyDescent="0.2">
      <c r="B109" s="6">
        <v>106</v>
      </c>
      <c r="C109" s="7">
        <v>8.3000000000000007</v>
      </c>
      <c r="D109" s="17" t="s">
        <v>109</v>
      </c>
      <c r="E109" s="8">
        <v>49855</v>
      </c>
    </row>
    <row r="110" spans="2:5" x14ac:dyDescent="0.2">
      <c r="B110" s="3">
        <v>107</v>
      </c>
      <c r="C110" s="4">
        <v>8.3000000000000007</v>
      </c>
      <c r="D110" s="16" t="s">
        <v>110</v>
      </c>
      <c r="E110" s="5">
        <v>604923</v>
      </c>
    </row>
    <row r="111" spans="2:5" x14ac:dyDescent="0.2">
      <c r="B111" s="6">
        <v>108</v>
      </c>
      <c r="C111" s="7">
        <v>8.3000000000000007</v>
      </c>
      <c r="D111" s="17" t="s">
        <v>111</v>
      </c>
      <c r="E111" s="8">
        <v>93088</v>
      </c>
    </row>
    <row r="112" spans="2:5" x14ac:dyDescent="0.2">
      <c r="B112" s="3">
        <v>109</v>
      </c>
      <c r="C112" s="4">
        <v>8.1999999999999993</v>
      </c>
      <c r="D112" s="16" t="s">
        <v>112</v>
      </c>
      <c r="E112" s="5">
        <v>505702</v>
      </c>
    </row>
    <row r="113" spans="2:5" x14ac:dyDescent="0.2">
      <c r="B113" s="6">
        <v>110</v>
      </c>
      <c r="C113" s="7">
        <v>8.1999999999999993</v>
      </c>
      <c r="D113" s="17" t="s">
        <v>113</v>
      </c>
      <c r="E113" s="8">
        <v>94509</v>
      </c>
    </row>
    <row r="114" spans="2:5" x14ac:dyDescent="0.2">
      <c r="B114" s="3">
        <v>111</v>
      </c>
      <c r="C114" s="4">
        <v>8.1999999999999993</v>
      </c>
      <c r="D114" s="16" t="s">
        <v>114</v>
      </c>
      <c r="E114" s="5">
        <v>54505</v>
      </c>
    </row>
    <row r="115" spans="2:5" x14ac:dyDescent="0.2">
      <c r="B115" s="6">
        <v>112</v>
      </c>
      <c r="C115" s="7">
        <v>8.1999999999999993</v>
      </c>
      <c r="D115" s="17" t="s">
        <v>115</v>
      </c>
      <c r="E115" s="8">
        <v>392241</v>
      </c>
    </row>
    <row r="116" spans="2:5" x14ac:dyDescent="0.2">
      <c r="B116" s="3">
        <v>113</v>
      </c>
      <c r="C116" s="4">
        <v>8.1999999999999993</v>
      </c>
      <c r="D116" s="16" t="s">
        <v>116</v>
      </c>
      <c r="E116" s="5">
        <v>369869</v>
      </c>
    </row>
    <row r="117" spans="2:5" x14ac:dyDescent="0.2">
      <c r="B117" s="6">
        <v>114</v>
      </c>
      <c r="C117" s="7">
        <v>8.1999999999999993</v>
      </c>
      <c r="D117" s="17" t="s">
        <v>117</v>
      </c>
      <c r="E117" s="8">
        <v>68966</v>
      </c>
    </row>
    <row r="118" spans="2:5" x14ac:dyDescent="0.2">
      <c r="B118" s="3">
        <v>115</v>
      </c>
      <c r="C118" s="4">
        <v>8.1999999999999993</v>
      </c>
      <c r="D118" s="16" t="s">
        <v>118</v>
      </c>
      <c r="E118" s="5">
        <v>110551</v>
      </c>
    </row>
    <row r="119" spans="2:5" x14ac:dyDescent="0.2">
      <c r="B119" s="6">
        <v>116</v>
      </c>
      <c r="C119" s="7">
        <v>8.1999999999999993</v>
      </c>
      <c r="D119" s="17" t="s">
        <v>119</v>
      </c>
      <c r="E119" s="8">
        <v>168689</v>
      </c>
    </row>
    <row r="120" spans="2:5" x14ac:dyDescent="0.2">
      <c r="B120" s="3">
        <v>117</v>
      </c>
      <c r="C120" s="4">
        <v>8.1999999999999993</v>
      </c>
      <c r="D120" s="16" t="s">
        <v>120</v>
      </c>
      <c r="E120" s="5">
        <v>313115</v>
      </c>
    </row>
    <row r="121" spans="2:5" x14ac:dyDescent="0.2">
      <c r="B121" s="6">
        <v>118</v>
      </c>
      <c r="C121" s="7">
        <v>8.1999999999999993</v>
      </c>
      <c r="D121" s="17" t="s">
        <v>121</v>
      </c>
      <c r="E121" s="8">
        <v>377485</v>
      </c>
    </row>
    <row r="122" spans="2:5" x14ac:dyDescent="0.2">
      <c r="B122" s="3">
        <v>119</v>
      </c>
      <c r="C122" s="4">
        <v>8.1999999999999993</v>
      </c>
      <c r="D122" s="16" t="s">
        <v>122</v>
      </c>
      <c r="E122" s="5">
        <v>34819</v>
      </c>
    </row>
    <row r="123" spans="2:5" x14ac:dyDescent="0.2">
      <c r="B123" s="6">
        <v>120</v>
      </c>
      <c r="C123" s="7">
        <v>8.1999999999999993</v>
      </c>
      <c r="D123" s="17" t="s">
        <v>123</v>
      </c>
      <c r="E123" s="8">
        <v>74369</v>
      </c>
    </row>
    <row r="124" spans="2:5" x14ac:dyDescent="0.2">
      <c r="B124" s="3">
        <v>121</v>
      </c>
      <c r="C124" s="4">
        <v>8.1999999999999993</v>
      </c>
      <c r="D124" s="16" t="s">
        <v>124</v>
      </c>
      <c r="E124" s="5">
        <v>297114</v>
      </c>
    </row>
    <row r="125" spans="2:5" x14ac:dyDescent="0.2">
      <c r="B125" s="6">
        <v>122</v>
      </c>
      <c r="C125" s="7">
        <v>8.1999999999999993</v>
      </c>
      <c r="D125" s="17" t="s">
        <v>125</v>
      </c>
      <c r="E125" s="8">
        <v>111071</v>
      </c>
    </row>
    <row r="126" spans="2:5" x14ac:dyDescent="0.2">
      <c r="B126" s="3">
        <v>123</v>
      </c>
      <c r="C126" s="4">
        <v>8.1999999999999993</v>
      </c>
      <c r="D126" s="16" t="s">
        <v>126</v>
      </c>
      <c r="E126" s="5">
        <v>81135</v>
      </c>
    </row>
    <row r="127" spans="2:5" x14ac:dyDescent="0.2">
      <c r="B127" s="6">
        <v>124</v>
      </c>
      <c r="C127" s="7">
        <v>8.1999999999999993</v>
      </c>
      <c r="D127" s="17" t="s">
        <v>127</v>
      </c>
      <c r="E127" s="8">
        <v>35316</v>
      </c>
    </row>
    <row r="128" spans="2:5" x14ac:dyDescent="0.2">
      <c r="B128" s="3">
        <v>125</v>
      </c>
      <c r="C128" s="4">
        <v>8.1999999999999993</v>
      </c>
      <c r="D128" s="16" t="s">
        <v>128</v>
      </c>
      <c r="E128" s="5">
        <v>326683</v>
      </c>
    </row>
    <row r="129" spans="2:5" x14ac:dyDescent="0.2">
      <c r="B129" s="6">
        <v>126</v>
      </c>
      <c r="C129" s="7">
        <v>8.1999999999999993</v>
      </c>
      <c r="D129" s="17" t="s">
        <v>129</v>
      </c>
      <c r="E129" s="8">
        <v>41744</v>
      </c>
    </row>
    <row r="130" spans="2:5" x14ac:dyDescent="0.2">
      <c r="B130" s="3">
        <v>127</v>
      </c>
      <c r="C130" s="4">
        <v>8.1999999999999993</v>
      </c>
      <c r="D130" s="16" t="s">
        <v>130</v>
      </c>
      <c r="E130" s="5">
        <v>61069</v>
      </c>
    </row>
    <row r="131" spans="2:5" x14ac:dyDescent="0.2">
      <c r="B131" s="6">
        <v>128</v>
      </c>
      <c r="C131" s="7">
        <v>8.1999999999999993</v>
      </c>
      <c r="D131" s="17" t="s">
        <v>131</v>
      </c>
      <c r="E131" s="8">
        <v>344351</v>
      </c>
    </row>
    <row r="132" spans="2:5" x14ac:dyDescent="0.2">
      <c r="B132" s="3">
        <v>129</v>
      </c>
      <c r="C132" s="4">
        <v>8.1999999999999993</v>
      </c>
      <c r="D132" s="16" t="s">
        <v>132</v>
      </c>
      <c r="E132" s="5">
        <v>27215</v>
      </c>
    </row>
    <row r="133" spans="2:5" x14ac:dyDescent="0.2">
      <c r="B133" s="6">
        <v>130</v>
      </c>
      <c r="C133" s="7">
        <v>8.1999999999999993</v>
      </c>
      <c r="D133" s="17" t="s">
        <v>133</v>
      </c>
      <c r="E133" s="8">
        <v>55197</v>
      </c>
    </row>
    <row r="134" spans="2:5" x14ac:dyDescent="0.2">
      <c r="B134" s="3">
        <v>131</v>
      </c>
      <c r="C134" s="4">
        <v>8.1999999999999993</v>
      </c>
      <c r="D134" s="16" t="s">
        <v>134</v>
      </c>
      <c r="E134" s="5">
        <v>285542</v>
      </c>
    </row>
    <row r="135" spans="2:5" x14ac:dyDescent="0.2">
      <c r="B135" s="6">
        <v>132</v>
      </c>
      <c r="C135" s="7">
        <v>8.1999999999999993</v>
      </c>
      <c r="D135" s="17" t="s">
        <v>135</v>
      </c>
      <c r="E135" s="8">
        <v>367352</v>
      </c>
    </row>
    <row r="136" spans="2:5" x14ac:dyDescent="0.2">
      <c r="B136" s="3">
        <v>133</v>
      </c>
      <c r="C136" s="4">
        <v>8.1999999999999993</v>
      </c>
      <c r="D136" s="16" t="s">
        <v>136</v>
      </c>
      <c r="E136" s="5">
        <v>52508</v>
      </c>
    </row>
    <row r="137" spans="2:5" x14ac:dyDescent="0.2">
      <c r="B137" s="6">
        <v>134</v>
      </c>
      <c r="C137" s="7">
        <v>8.1999999999999993</v>
      </c>
      <c r="D137" s="17" t="s">
        <v>137</v>
      </c>
      <c r="E137" s="8">
        <v>348568</v>
      </c>
    </row>
    <row r="138" spans="2:5" x14ac:dyDescent="0.2">
      <c r="B138" s="3">
        <v>135</v>
      </c>
      <c r="C138" s="4">
        <v>8.1999999999999993</v>
      </c>
      <c r="D138" s="16" t="s">
        <v>138</v>
      </c>
      <c r="E138" s="5">
        <v>41458</v>
      </c>
    </row>
    <row r="139" spans="2:5" x14ac:dyDescent="0.2">
      <c r="B139" s="6">
        <v>136</v>
      </c>
      <c r="C139" s="7">
        <v>8.1999999999999993</v>
      </c>
      <c r="D139" s="17" t="s">
        <v>139</v>
      </c>
      <c r="E139" s="8">
        <v>161747</v>
      </c>
    </row>
    <row r="140" spans="2:5" x14ac:dyDescent="0.2">
      <c r="B140" s="3">
        <v>137</v>
      </c>
      <c r="C140" s="4">
        <v>8.1999999999999993</v>
      </c>
      <c r="D140" s="16" t="s">
        <v>140</v>
      </c>
      <c r="E140" s="5">
        <v>84470</v>
      </c>
    </row>
    <row r="141" spans="2:5" x14ac:dyDescent="0.2">
      <c r="B141" s="6">
        <v>138</v>
      </c>
      <c r="C141" s="7">
        <v>8.1</v>
      </c>
      <c r="D141" s="17" t="s">
        <v>141</v>
      </c>
      <c r="E141" s="8">
        <v>43205</v>
      </c>
    </row>
    <row r="142" spans="2:5" x14ac:dyDescent="0.2">
      <c r="B142" s="3">
        <v>139</v>
      </c>
      <c r="C142" s="4">
        <v>8.1</v>
      </c>
      <c r="D142" s="16" t="s">
        <v>142</v>
      </c>
      <c r="E142" s="5">
        <v>26777</v>
      </c>
    </row>
    <row r="143" spans="2:5" x14ac:dyDescent="0.2">
      <c r="B143" s="6">
        <v>140</v>
      </c>
      <c r="C143" s="7">
        <v>8.1</v>
      </c>
      <c r="D143" s="17" t="s">
        <v>143</v>
      </c>
      <c r="E143" s="8">
        <v>397628</v>
      </c>
    </row>
    <row r="144" spans="2:5" x14ac:dyDescent="0.2">
      <c r="B144" s="3">
        <v>141</v>
      </c>
      <c r="C144" s="4">
        <v>8.1</v>
      </c>
      <c r="D144" s="16" t="s">
        <v>144</v>
      </c>
      <c r="E144" s="5">
        <v>475862</v>
      </c>
    </row>
    <row r="145" spans="2:5" x14ac:dyDescent="0.2">
      <c r="B145" s="6">
        <v>142</v>
      </c>
      <c r="C145" s="7">
        <v>8.1</v>
      </c>
      <c r="D145" s="17" t="s">
        <v>145</v>
      </c>
      <c r="E145" s="8">
        <v>277636</v>
      </c>
    </row>
    <row r="146" spans="2:5" x14ac:dyDescent="0.2">
      <c r="B146" s="3">
        <v>143</v>
      </c>
      <c r="C146" s="4">
        <v>8.1</v>
      </c>
      <c r="D146" s="16" t="s">
        <v>146</v>
      </c>
      <c r="E146" s="5">
        <v>267827</v>
      </c>
    </row>
    <row r="147" spans="2:5" x14ac:dyDescent="0.2">
      <c r="B147" s="6">
        <v>144</v>
      </c>
      <c r="C147" s="7">
        <v>8.1</v>
      </c>
      <c r="D147" s="17" t="s">
        <v>147</v>
      </c>
      <c r="E147" s="8">
        <v>366430</v>
      </c>
    </row>
    <row r="148" spans="2:5" x14ac:dyDescent="0.2">
      <c r="B148" s="3">
        <v>145</v>
      </c>
      <c r="C148" s="4">
        <v>8.1</v>
      </c>
      <c r="D148" s="16" t="s">
        <v>148</v>
      </c>
      <c r="E148" s="5">
        <v>64124</v>
      </c>
    </row>
    <row r="149" spans="2:5" x14ac:dyDescent="0.2">
      <c r="B149" s="6">
        <v>146</v>
      </c>
      <c r="C149" s="7">
        <v>8.1</v>
      </c>
      <c r="D149" s="17" t="s">
        <v>149</v>
      </c>
      <c r="E149" s="8">
        <v>216669</v>
      </c>
    </row>
    <row r="150" spans="2:5" x14ac:dyDescent="0.2">
      <c r="B150" s="3">
        <v>147</v>
      </c>
      <c r="C150" s="4">
        <v>8.1</v>
      </c>
      <c r="D150" s="16" t="s">
        <v>150</v>
      </c>
      <c r="E150" s="5">
        <v>25742</v>
      </c>
    </row>
    <row r="151" spans="2:5" x14ac:dyDescent="0.2">
      <c r="B151" s="6">
        <v>148</v>
      </c>
      <c r="C151" s="7">
        <v>8.1</v>
      </c>
      <c r="D151" s="17" t="s">
        <v>151</v>
      </c>
      <c r="E151" s="8">
        <v>42227</v>
      </c>
    </row>
    <row r="152" spans="2:5" x14ac:dyDescent="0.2">
      <c r="B152" s="3">
        <v>149</v>
      </c>
      <c r="C152" s="4">
        <v>8.1</v>
      </c>
      <c r="D152" s="16" t="s">
        <v>152</v>
      </c>
      <c r="E152" s="5">
        <v>192425</v>
      </c>
    </row>
    <row r="153" spans="2:5" x14ac:dyDescent="0.2">
      <c r="B153" s="6">
        <v>150</v>
      </c>
      <c r="C153" s="7">
        <v>8.1</v>
      </c>
      <c r="D153" s="17" t="s">
        <v>153</v>
      </c>
      <c r="E153" s="8">
        <v>202044</v>
      </c>
    </row>
    <row r="154" spans="2:5" x14ac:dyDescent="0.2">
      <c r="B154" s="3">
        <v>151</v>
      </c>
      <c r="C154" s="4">
        <v>8.1</v>
      </c>
      <c r="D154" s="16" t="s">
        <v>154</v>
      </c>
      <c r="E154" s="5">
        <v>459794</v>
      </c>
    </row>
    <row r="155" spans="2:5" x14ac:dyDescent="0.2">
      <c r="B155" s="6">
        <v>152</v>
      </c>
      <c r="C155" s="7">
        <v>8.1</v>
      </c>
      <c r="D155" s="17" t="s">
        <v>155</v>
      </c>
      <c r="E155" s="8">
        <v>102995</v>
      </c>
    </row>
    <row r="156" spans="2:5" x14ac:dyDescent="0.2">
      <c r="B156" s="3">
        <v>153</v>
      </c>
      <c r="C156" s="4">
        <v>8.1</v>
      </c>
      <c r="D156" s="16" t="s">
        <v>156</v>
      </c>
      <c r="E156" s="5">
        <v>470244</v>
      </c>
    </row>
    <row r="157" spans="2:5" x14ac:dyDescent="0.2">
      <c r="B157" s="6">
        <v>154</v>
      </c>
      <c r="C157" s="7">
        <v>8.1</v>
      </c>
      <c r="D157" s="17" t="s">
        <v>157</v>
      </c>
      <c r="E157" s="8">
        <v>175041</v>
      </c>
    </row>
    <row r="158" spans="2:5" x14ac:dyDescent="0.2">
      <c r="B158" s="3">
        <v>155</v>
      </c>
      <c r="C158" s="4">
        <v>8.1</v>
      </c>
      <c r="D158" s="16" t="s">
        <v>158</v>
      </c>
      <c r="E158" s="5">
        <v>312510</v>
      </c>
    </row>
    <row r="159" spans="2:5" x14ac:dyDescent="0.2">
      <c r="B159" s="6">
        <v>156</v>
      </c>
      <c r="C159" s="7">
        <v>8.1</v>
      </c>
      <c r="D159" s="17" t="s">
        <v>159</v>
      </c>
      <c r="E159" s="8">
        <v>148410</v>
      </c>
    </row>
    <row r="160" spans="2:5" x14ac:dyDescent="0.2">
      <c r="B160" s="3">
        <v>157</v>
      </c>
      <c r="C160" s="4">
        <v>8.1</v>
      </c>
      <c r="D160" s="16" t="s">
        <v>160</v>
      </c>
      <c r="E160" s="5">
        <v>56791</v>
      </c>
    </row>
    <row r="161" spans="2:5" x14ac:dyDescent="0.2">
      <c r="B161" s="6">
        <v>158</v>
      </c>
      <c r="C161" s="7">
        <v>8.1</v>
      </c>
      <c r="D161" s="17" t="s">
        <v>161</v>
      </c>
      <c r="E161" s="8">
        <v>127072</v>
      </c>
    </row>
    <row r="162" spans="2:5" x14ac:dyDescent="0.2">
      <c r="B162" s="3">
        <v>159</v>
      </c>
      <c r="C162" s="4">
        <v>8.1</v>
      </c>
      <c r="D162" s="16" t="s">
        <v>162</v>
      </c>
      <c r="E162" s="5">
        <v>180270</v>
      </c>
    </row>
    <row r="163" spans="2:5" x14ac:dyDescent="0.2">
      <c r="B163" s="6">
        <v>160</v>
      </c>
      <c r="C163" s="7">
        <v>8.1</v>
      </c>
      <c r="D163" s="17" t="s">
        <v>163</v>
      </c>
      <c r="E163" s="8">
        <v>39033</v>
      </c>
    </row>
    <row r="164" spans="2:5" x14ac:dyDescent="0.2">
      <c r="B164" s="3">
        <v>161</v>
      </c>
      <c r="C164" s="4">
        <v>8.1</v>
      </c>
      <c r="D164" s="16" t="s">
        <v>164</v>
      </c>
      <c r="E164" s="5">
        <v>190877</v>
      </c>
    </row>
    <row r="165" spans="2:5" x14ac:dyDescent="0.2">
      <c r="B165" s="6">
        <v>162</v>
      </c>
      <c r="C165" s="7">
        <v>8.1</v>
      </c>
      <c r="D165" s="17" t="s">
        <v>165</v>
      </c>
      <c r="E165" s="8">
        <v>73505</v>
      </c>
    </row>
    <row r="166" spans="2:5" x14ac:dyDescent="0.2">
      <c r="B166" s="3">
        <v>163</v>
      </c>
      <c r="C166" s="4">
        <v>8.1</v>
      </c>
      <c r="D166" s="16" t="s">
        <v>166</v>
      </c>
      <c r="E166" s="5">
        <v>406678</v>
      </c>
    </row>
    <row r="167" spans="2:5" x14ac:dyDescent="0.2">
      <c r="B167" s="6">
        <v>164</v>
      </c>
      <c r="C167" s="7">
        <v>8.1</v>
      </c>
      <c r="D167" s="17" t="s">
        <v>167</v>
      </c>
      <c r="E167" s="8">
        <v>88095</v>
      </c>
    </row>
    <row r="168" spans="2:5" x14ac:dyDescent="0.2">
      <c r="B168" s="3">
        <v>165</v>
      </c>
      <c r="C168" s="4">
        <v>8.1</v>
      </c>
      <c r="D168" s="16" t="s">
        <v>168</v>
      </c>
      <c r="E168" s="5">
        <v>507750</v>
      </c>
    </row>
    <row r="169" spans="2:5" x14ac:dyDescent="0.2">
      <c r="B169" s="6">
        <v>166</v>
      </c>
      <c r="C169" s="7">
        <v>8.1</v>
      </c>
      <c r="D169" s="17" t="s">
        <v>169</v>
      </c>
      <c r="E169" s="8">
        <v>52582</v>
      </c>
    </row>
    <row r="170" spans="2:5" x14ac:dyDescent="0.2">
      <c r="B170" s="3">
        <v>167</v>
      </c>
      <c r="C170" s="4">
        <v>8.1</v>
      </c>
      <c r="D170" s="16" t="s">
        <v>170</v>
      </c>
      <c r="E170" s="5">
        <v>65745</v>
      </c>
    </row>
    <row r="171" spans="2:5" x14ac:dyDescent="0.2">
      <c r="B171" s="6">
        <v>168</v>
      </c>
      <c r="C171" s="7">
        <v>8.1</v>
      </c>
      <c r="D171" s="17" t="s">
        <v>171</v>
      </c>
      <c r="E171" s="8">
        <v>568037</v>
      </c>
    </row>
    <row r="172" spans="2:5" x14ac:dyDescent="0.2">
      <c r="B172" s="3">
        <v>169</v>
      </c>
      <c r="C172" s="4">
        <v>8.1</v>
      </c>
      <c r="D172" s="16" t="s">
        <v>172</v>
      </c>
      <c r="E172" s="5">
        <v>249971</v>
      </c>
    </row>
    <row r="173" spans="2:5" x14ac:dyDescent="0.2">
      <c r="B173" s="6">
        <v>170</v>
      </c>
      <c r="C173" s="7">
        <v>8.1</v>
      </c>
      <c r="D173" s="17" t="s">
        <v>173</v>
      </c>
      <c r="E173" s="8">
        <v>183277</v>
      </c>
    </row>
    <row r="174" spans="2:5" x14ac:dyDescent="0.2">
      <c r="B174" s="3">
        <v>171</v>
      </c>
      <c r="C174" s="4">
        <v>8.1</v>
      </c>
      <c r="D174" s="16" t="s">
        <v>174</v>
      </c>
      <c r="E174" s="5">
        <v>263344</v>
      </c>
    </row>
    <row r="175" spans="2:5" x14ac:dyDescent="0.2">
      <c r="B175" s="6">
        <v>172</v>
      </c>
      <c r="C175" s="7">
        <v>8.1</v>
      </c>
      <c r="D175" s="17" t="s">
        <v>175</v>
      </c>
      <c r="E175" s="8">
        <v>27843</v>
      </c>
    </row>
    <row r="176" spans="2:5" x14ac:dyDescent="0.2">
      <c r="B176" s="3">
        <v>173</v>
      </c>
      <c r="C176" s="4">
        <v>8.1</v>
      </c>
      <c r="D176" s="16" t="s">
        <v>176</v>
      </c>
      <c r="E176" s="5">
        <v>69929</v>
      </c>
    </row>
    <row r="177" spans="2:5" x14ac:dyDescent="0.2">
      <c r="B177" s="6">
        <v>174</v>
      </c>
      <c r="C177" s="7">
        <v>8.1</v>
      </c>
      <c r="D177" s="17" t="s">
        <v>177</v>
      </c>
      <c r="E177" s="8">
        <v>378300</v>
      </c>
    </row>
    <row r="178" spans="2:5" x14ac:dyDescent="0.2">
      <c r="B178" s="3">
        <v>175</v>
      </c>
      <c r="C178" s="4">
        <v>8.1</v>
      </c>
      <c r="D178" s="16" t="s">
        <v>178</v>
      </c>
      <c r="E178" s="5">
        <v>303571</v>
      </c>
    </row>
    <row r="179" spans="2:5" x14ac:dyDescent="0.2">
      <c r="B179" s="6">
        <v>176</v>
      </c>
      <c r="C179" s="7">
        <v>8.1</v>
      </c>
      <c r="D179" s="17" t="s">
        <v>179</v>
      </c>
      <c r="E179" s="8">
        <v>252241</v>
      </c>
    </row>
    <row r="180" spans="2:5" x14ac:dyDescent="0.2">
      <c r="B180" s="3">
        <v>177</v>
      </c>
      <c r="C180" s="4">
        <v>8.1</v>
      </c>
      <c r="D180" s="16" t="s">
        <v>180</v>
      </c>
      <c r="E180" s="5">
        <v>106455</v>
      </c>
    </row>
    <row r="181" spans="2:5" x14ac:dyDescent="0.2">
      <c r="B181" s="6">
        <v>178</v>
      </c>
      <c r="C181" s="7">
        <v>8.1</v>
      </c>
      <c r="D181" s="17" t="s">
        <v>181</v>
      </c>
      <c r="E181" s="8">
        <v>44437</v>
      </c>
    </row>
    <row r="182" spans="2:5" x14ac:dyDescent="0.2">
      <c r="B182" s="3">
        <v>179</v>
      </c>
      <c r="C182" s="4">
        <v>8.1</v>
      </c>
      <c r="D182" s="16" t="s">
        <v>182</v>
      </c>
      <c r="E182" s="5">
        <v>47119</v>
      </c>
    </row>
    <row r="183" spans="2:5" x14ac:dyDescent="0.2">
      <c r="B183" s="6">
        <v>180</v>
      </c>
      <c r="C183" s="7">
        <v>8.1</v>
      </c>
      <c r="D183" s="17" t="s">
        <v>183</v>
      </c>
      <c r="E183" s="8">
        <v>288159</v>
      </c>
    </row>
    <row r="184" spans="2:5" x14ac:dyDescent="0.2">
      <c r="B184" s="3">
        <v>181</v>
      </c>
      <c r="C184" s="4">
        <v>8.1</v>
      </c>
      <c r="D184" s="16" t="s">
        <v>184</v>
      </c>
      <c r="E184" s="5">
        <v>182230</v>
      </c>
    </row>
    <row r="185" spans="2:5" x14ac:dyDescent="0.2">
      <c r="B185" s="6">
        <v>182</v>
      </c>
      <c r="C185" s="7">
        <v>8.1</v>
      </c>
      <c r="D185" s="17" t="s">
        <v>185</v>
      </c>
      <c r="E185" s="8">
        <v>46028</v>
      </c>
    </row>
    <row r="186" spans="2:5" x14ac:dyDescent="0.2">
      <c r="B186" s="3">
        <v>183</v>
      </c>
      <c r="C186" s="4">
        <v>8.1</v>
      </c>
      <c r="D186" s="16" t="s">
        <v>186</v>
      </c>
      <c r="E186" s="5">
        <v>316945</v>
      </c>
    </row>
    <row r="187" spans="2:5" x14ac:dyDescent="0.2">
      <c r="B187" s="6">
        <v>184</v>
      </c>
      <c r="C187" s="7">
        <v>8.1</v>
      </c>
      <c r="D187" s="17" t="s">
        <v>187</v>
      </c>
      <c r="E187" s="8">
        <v>282250</v>
      </c>
    </row>
    <row r="188" spans="2:5" x14ac:dyDescent="0.2">
      <c r="B188" s="3">
        <v>185</v>
      </c>
      <c r="C188" s="4">
        <v>8</v>
      </c>
      <c r="D188" s="16" t="s">
        <v>188</v>
      </c>
      <c r="E188" s="5">
        <v>398128</v>
      </c>
    </row>
    <row r="189" spans="2:5" x14ac:dyDescent="0.2">
      <c r="B189" s="6">
        <v>186</v>
      </c>
      <c r="C189" s="7">
        <v>8</v>
      </c>
      <c r="D189" s="17" t="s">
        <v>189</v>
      </c>
      <c r="E189" s="8">
        <v>126624</v>
      </c>
    </row>
    <row r="190" spans="2:5" x14ac:dyDescent="0.2">
      <c r="B190" s="3">
        <v>187</v>
      </c>
      <c r="C190" s="4">
        <v>8</v>
      </c>
      <c r="D190" s="16" t="s">
        <v>190</v>
      </c>
      <c r="E190" s="5">
        <v>120868</v>
      </c>
    </row>
    <row r="191" spans="2:5" x14ac:dyDescent="0.2">
      <c r="B191" s="6">
        <v>188</v>
      </c>
      <c r="C191" s="7">
        <v>8</v>
      </c>
      <c r="D191" s="17" t="s">
        <v>191</v>
      </c>
      <c r="E191" s="8">
        <v>121059</v>
      </c>
    </row>
    <row r="192" spans="2:5" x14ac:dyDescent="0.2">
      <c r="B192" s="3">
        <v>189</v>
      </c>
      <c r="C192" s="4">
        <v>8</v>
      </c>
      <c r="D192" s="16" t="s">
        <v>192</v>
      </c>
      <c r="E192" s="5">
        <v>67759</v>
      </c>
    </row>
    <row r="193" spans="2:5" x14ac:dyDescent="0.2">
      <c r="B193" s="6">
        <v>190</v>
      </c>
      <c r="C193" s="7">
        <v>8</v>
      </c>
      <c r="D193" s="17" t="s">
        <v>193</v>
      </c>
      <c r="E193" s="8">
        <v>110584</v>
      </c>
    </row>
    <row r="194" spans="2:5" x14ac:dyDescent="0.2">
      <c r="B194" s="3">
        <v>191</v>
      </c>
      <c r="C194" s="4">
        <v>8</v>
      </c>
      <c r="D194" s="16" t="s">
        <v>194</v>
      </c>
      <c r="E194" s="5">
        <v>322172</v>
      </c>
    </row>
    <row r="195" spans="2:5" x14ac:dyDescent="0.2">
      <c r="B195" s="6">
        <v>192</v>
      </c>
      <c r="C195" s="7">
        <v>8</v>
      </c>
      <c r="D195" s="17" t="s">
        <v>195</v>
      </c>
      <c r="E195" s="8">
        <v>344294</v>
      </c>
    </row>
    <row r="196" spans="2:5" x14ac:dyDescent="0.2">
      <c r="B196" s="3">
        <v>193</v>
      </c>
      <c r="C196" s="4">
        <v>8</v>
      </c>
      <c r="D196" s="16" t="s">
        <v>196</v>
      </c>
      <c r="E196" s="5">
        <v>36479</v>
      </c>
    </row>
    <row r="197" spans="2:5" x14ac:dyDescent="0.2">
      <c r="B197" s="6">
        <v>194</v>
      </c>
      <c r="C197" s="7">
        <v>8</v>
      </c>
      <c r="D197" s="17" t="s">
        <v>197</v>
      </c>
      <c r="E197" s="8">
        <v>44571</v>
      </c>
    </row>
    <row r="198" spans="2:5" x14ac:dyDescent="0.2">
      <c r="B198" s="3">
        <v>195</v>
      </c>
      <c r="C198" s="4">
        <v>8</v>
      </c>
      <c r="D198" s="16" t="s">
        <v>198</v>
      </c>
      <c r="E198" s="5">
        <v>149389</v>
      </c>
    </row>
    <row r="199" spans="2:5" x14ac:dyDescent="0.2">
      <c r="B199" s="6">
        <v>196</v>
      </c>
      <c r="C199" s="7">
        <v>8</v>
      </c>
      <c r="D199" s="17" t="s">
        <v>295</v>
      </c>
      <c r="E199" s="8">
        <v>28676</v>
      </c>
    </row>
    <row r="200" spans="2:5" x14ac:dyDescent="0.2">
      <c r="B200" s="3">
        <v>197</v>
      </c>
      <c r="C200" s="4">
        <v>8</v>
      </c>
      <c r="D200" s="16" t="s">
        <v>199</v>
      </c>
      <c r="E200" s="5">
        <v>373745</v>
      </c>
    </row>
    <row r="201" spans="2:5" x14ac:dyDescent="0.2">
      <c r="B201" s="6">
        <v>198</v>
      </c>
      <c r="C201" s="7">
        <v>8</v>
      </c>
      <c r="D201" s="17" t="s">
        <v>200</v>
      </c>
      <c r="E201" s="8">
        <v>207589</v>
      </c>
    </row>
    <row r="202" spans="2:5" x14ac:dyDescent="0.2">
      <c r="B202" s="3">
        <v>199</v>
      </c>
      <c r="C202" s="4">
        <v>8</v>
      </c>
      <c r="D202" s="16" t="s">
        <v>201</v>
      </c>
      <c r="E202" s="5">
        <v>38192</v>
      </c>
    </row>
    <row r="203" spans="2:5" x14ac:dyDescent="0.2">
      <c r="B203" s="6">
        <v>200</v>
      </c>
      <c r="C203" s="7">
        <v>8</v>
      </c>
      <c r="D203" s="17" t="s">
        <v>202</v>
      </c>
      <c r="E203" s="8">
        <v>43710</v>
      </c>
    </row>
    <row r="204" spans="2:5" x14ac:dyDescent="0.2">
      <c r="B204" s="3">
        <v>201</v>
      </c>
      <c r="C204" s="4">
        <v>8</v>
      </c>
      <c r="D204" s="16" t="s">
        <v>203</v>
      </c>
      <c r="E204" s="5">
        <v>39917</v>
      </c>
    </row>
    <row r="205" spans="2:5" x14ac:dyDescent="0.2">
      <c r="B205" s="6">
        <v>202</v>
      </c>
      <c r="C205" s="7">
        <v>8</v>
      </c>
      <c r="D205" s="17" t="s">
        <v>204</v>
      </c>
      <c r="E205" s="8">
        <v>32409</v>
      </c>
    </row>
    <row r="206" spans="2:5" x14ac:dyDescent="0.2">
      <c r="B206" s="3">
        <v>203</v>
      </c>
      <c r="C206" s="4">
        <v>8</v>
      </c>
      <c r="D206" s="16" t="s">
        <v>205</v>
      </c>
      <c r="E206" s="5">
        <v>32242</v>
      </c>
    </row>
    <row r="207" spans="2:5" x14ac:dyDescent="0.2">
      <c r="B207" s="6">
        <v>204</v>
      </c>
      <c r="C207" s="7">
        <v>8</v>
      </c>
      <c r="D207" s="17" t="s">
        <v>206</v>
      </c>
      <c r="E207" s="8">
        <v>54451</v>
      </c>
    </row>
    <row r="208" spans="2:5" x14ac:dyDescent="0.2">
      <c r="B208" s="3">
        <v>205</v>
      </c>
      <c r="C208" s="4">
        <v>8</v>
      </c>
      <c r="D208" s="16" t="s">
        <v>207</v>
      </c>
      <c r="E208" s="5">
        <v>53501</v>
      </c>
    </row>
    <row r="209" spans="2:5" x14ac:dyDescent="0.2">
      <c r="B209" s="6">
        <v>206</v>
      </c>
      <c r="C209" s="7">
        <v>8</v>
      </c>
      <c r="D209" s="17" t="s">
        <v>208</v>
      </c>
      <c r="E209" s="8">
        <v>220323</v>
      </c>
    </row>
    <row r="210" spans="2:5" x14ac:dyDescent="0.2">
      <c r="B210" s="3">
        <v>207</v>
      </c>
      <c r="C210" s="4">
        <v>8</v>
      </c>
      <c r="D210" s="16" t="s">
        <v>209</v>
      </c>
      <c r="E210" s="5">
        <v>213984</v>
      </c>
    </row>
    <row r="211" spans="2:5" x14ac:dyDescent="0.2">
      <c r="B211" s="6">
        <v>208</v>
      </c>
      <c r="C211" s="7">
        <v>8</v>
      </c>
      <c r="D211" s="17" t="s">
        <v>210</v>
      </c>
      <c r="E211" s="8">
        <v>425904</v>
      </c>
    </row>
    <row r="212" spans="2:5" x14ac:dyDescent="0.2">
      <c r="B212" s="3">
        <v>209</v>
      </c>
      <c r="C212" s="4">
        <v>8</v>
      </c>
      <c r="D212" s="16" t="s">
        <v>211</v>
      </c>
      <c r="E212" s="5">
        <v>65291</v>
      </c>
    </row>
    <row r="213" spans="2:5" x14ac:dyDescent="0.2">
      <c r="B213" s="6">
        <v>210</v>
      </c>
      <c r="C213" s="7">
        <v>8</v>
      </c>
      <c r="D213" s="17" t="s">
        <v>212</v>
      </c>
      <c r="E213" s="8">
        <v>33518</v>
      </c>
    </row>
    <row r="214" spans="2:5" x14ac:dyDescent="0.2">
      <c r="B214" s="3">
        <v>211</v>
      </c>
      <c r="C214" s="4">
        <v>8</v>
      </c>
      <c r="D214" s="16" t="s">
        <v>213</v>
      </c>
      <c r="E214" s="5">
        <v>66041</v>
      </c>
    </row>
    <row r="215" spans="2:5" x14ac:dyDescent="0.2">
      <c r="B215" s="6">
        <v>212</v>
      </c>
      <c r="C215" s="7">
        <v>8</v>
      </c>
      <c r="D215" s="17" t="s">
        <v>214</v>
      </c>
      <c r="E215" s="8">
        <v>51331</v>
      </c>
    </row>
    <row r="216" spans="2:5" x14ac:dyDescent="0.2">
      <c r="B216" s="3">
        <v>213</v>
      </c>
      <c r="C216" s="4">
        <v>8</v>
      </c>
      <c r="D216" s="16" t="s">
        <v>215</v>
      </c>
      <c r="E216" s="5">
        <v>69583</v>
      </c>
    </row>
    <row r="217" spans="2:5" x14ac:dyDescent="0.2">
      <c r="B217" s="6">
        <v>214</v>
      </c>
      <c r="C217" s="7">
        <v>8</v>
      </c>
      <c r="D217" s="17" t="s">
        <v>216</v>
      </c>
      <c r="E217" s="8">
        <v>328336</v>
      </c>
    </row>
    <row r="218" spans="2:5" x14ac:dyDescent="0.2">
      <c r="B218" s="3">
        <v>215</v>
      </c>
      <c r="C218" s="4">
        <v>8</v>
      </c>
      <c r="D218" s="16" t="s">
        <v>217</v>
      </c>
      <c r="E218" s="5">
        <v>27430</v>
      </c>
    </row>
    <row r="219" spans="2:5" x14ac:dyDescent="0.2">
      <c r="B219" s="6">
        <v>216</v>
      </c>
      <c r="C219" s="7">
        <v>8</v>
      </c>
      <c r="D219" s="17" t="s">
        <v>218</v>
      </c>
      <c r="E219" s="8">
        <v>63858</v>
      </c>
    </row>
    <row r="220" spans="2:5" x14ac:dyDescent="0.2">
      <c r="B220" s="3">
        <v>217</v>
      </c>
      <c r="C220" s="4">
        <v>8</v>
      </c>
      <c r="D220" s="16" t="s">
        <v>219</v>
      </c>
      <c r="E220" s="5">
        <v>407875</v>
      </c>
    </row>
    <row r="221" spans="2:5" x14ac:dyDescent="0.2">
      <c r="B221" s="6">
        <v>218</v>
      </c>
      <c r="C221" s="7">
        <v>8</v>
      </c>
      <c r="D221" s="17" t="s">
        <v>220</v>
      </c>
      <c r="E221" s="8">
        <v>63443</v>
      </c>
    </row>
    <row r="222" spans="2:5" x14ac:dyDescent="0.2">
      <c r="B222" s="3">
        <v>219</v>
      </c>
      <c r="C222" s="4">
        <v>8</v>
      </c>
      <c r="D222" s="16" t="s">
        <v>221</v>
      </c>
      <c r="E222" s="5">
        <v>246325</v>
      </c>
    </row>
    <row r="223" spans="2:5" x14ac:dyDescent="0.2">
      <c r="B223" s="6">
        <v>220</v>
      </c>
      <c r="C223" s="7">
        <v>8</v>
      </c>
      <c r="D223" s="17" t="s">
        <v>222</v>
      </c>
      <c r="E223" s="8">
        <v>519625</v>
      </c>
    </row>
    <row r="224" spans="2:5" x14ac:dyDescent="0.2">
      <c r="B224" s="3">
        <v>221</v>
      </c>
      <c r="C224" s="4">
        <v>8</v>
      </c>
      <c r="D224" s="16" t="s">
        <v>223</v>
      </c>
      <c r="E224" s="5">
        <v>33873</v>
      </c>
    </row>
    <row r="225" spans="2:5" x14ac:dyDescent="0.2">
      <c r="B225" s="6">
        <v>222</v>
      </c>
      <c r="C225" s="7">
        <v>8</v>
      </c>
      <c r="D225" s="17" t="s">
        <v>224</v>
      </c>
      <c r="E225" s="8">
        <v>38373</v>
      </c>
    </row>
    <row r="226" spans="2:5" x14ac:dyDescent="0.2">
      <c r="B226" s="3">
        <v>223</v>
      </c>
      <c r="C226" s="4">
        <v>8</v>
      </c>
      <c r="D226" s="16" t="s">
        <v>225</v>
      </c>
      <c r="E226" s="5">
        <v>303847</v>
      </c>
    </row>
    <row r="227" spans="2:5" x14ac:dyDescent="0.2">
      <c r="B227" s="6">
        <v>224</v>
      </c>
      <c r="C227" s="7">
        <v>8</v>
      </c>
      <c r="D227" s="17" t="s">
        <v>226</v>
      </c>
      <c r="E227" s="8">
        <v>30643</v>
      </c>
    </row>
    <row r="228" spans="2:5" x14ac:dyDescent="0.2">
      <c r="B228" s="3">
        <v>225</v>
      </c>
      <c r="C228" s="4">
        <v>8</v>
      </c>
      <c r="D228" s="16" t="s">
        <v>227</v>
      </c>
      <c r="E228" s="5">
        <v>43524</v>
      </c>
    </row>
    <row r="229" spans="2:5" x14ac:dyDescent="0.2">
      <c r="B229" s="6">
        <v>226</v>
      </c>
      <c r="C229" s="7">
        <v>8</v>
      </c>
      <c r="D229" s="17" t="s">
        <v>228</v>
      </c>
      <c r="E229" s="8">
        <v>344256</v>
      </c>
    </row>
    <row r="230" spans="2:5" x14ac:dyDescent="0.2">
      <c r="B230" s="3">
        <v>227</v>
      </c>
      <c r="C230" s="4">
        <v>8</v>
      </c>
      <c r="D230" s="16" t="s">
        <v>229</v>
      </c>
      <c r="E230" s="5">
        <v>60767</v>
      </c>
    </row>
    <row r="231" spans="2:5" x14ac:dyDescent="0.2">
      <c r="B231" s="6">
        <v>228</v>
      </c>
      <c r="C231" s="7">
        <v>8</v>
      </c>
      <c r="D231" s="17" t="s">
        <v>230</v>
      </c>
      <c r="E231" s="8">
        <v>362442</v>
      </c>
    </row>
    <row r="232" spans="2:5" x14ac:dyDescent="0.2">
      <c r="B232" s="3">
        <v>229</v>
      </c>
      <c r="C232" s="4">
        <v>8</v>
      </c>
      <c r="D232" s="16" t="s">
        <v>231</v>
      </c>
      <c r="E232" s="5">
        <v>316890</v>
      </c>
    </row>
    <row r="233" spans="2:5" x14ac:dyDescent="0.2">
      <c r="B233" s="6">
        <v>230</v>
      </c>
      <c r="C233" s="7">
        <v>8</v>
      </c>
      <c r="D233" s="17" t="s">
        <v>232</v>
      </c>
      <c r="E233" s="8">
        <v>86593</v>
      </c>
    </row>
    <row r="234" spans="2:5" x14ac:dyDescent="0.2">
      <c r="B234" s="3">
        <v>231</v>
      </c>
      <c r="C234" s="4">
        <v>8</v>
      </c>
      <c r="D234" s="16" t="s">
        <v>233</v>
      </c>
      <c r="E234" s="5">
        <v>82374</v>
      </c>
    </row>
    <row r="235" spans="2:5" x14ac:dyDescent="0.2">
      <c r="B235" s="6">
        <v>232</v>
      </c>
      <c r="C235" s="7">
        <v>8</v>
      </c>
      <c r="D235" s="17" t="s">
        <v>234</v>
      </c>
      <c r="E235" s="8">
        <v>69702</v>
      </c>
    </row>
    <row r="236" spans="2:5" x14ac:dyDescent="0.2">
      <c r="B236" s="3">
        <v>233</v>
      </c>
      <c r="C236" s="4">
        <v>8</v>
      </c>
      <c r="D236" s="16" t="s">
        <v>235</v>
      </c>
      <c r="E236" s="5">
        <v>352517</v>
      </c>
    </row>
    <row r="237" spans="2:5" x14ac:dyDescent="0.2">
      <c r="B237" s="6">
        <v>234</v>
      </c>
      <c r="C237" s="7">
        <v>8</v>
      </c>
      <c r="D237" s="17" t="s">
        <v>236</v>
      </c>
      <c r="E237" s="8">
        <v>388592</v>
      </c>
    </row>
    <row r="238" spans="2:5" x14ac:dyDescent="0.2">
      <c r="B238" s="3">
        <v>235</v>
      </c>
      <c r="C238" s="4">
        <v>8</v>
      </c>
      <c r="D238" s="16" t="s">
        <v>237</v>
      </c>
      <c r="E238" s="5">
        <v>436151</v>
      </c>
    </row>
    <row r="239" spans="2:5" x14ac:dyDescent="0.2">
      <c r="B239" s="6">
        <v>236</v>
      </c>
      <c r="C239" s="7">
        <v>8</v>
      </c>
      <c r="D239" s="17" t="s">
        <v>238</v>
      </c>
      <c r="E239" s="8">
        <v>276674</v>
      </c>
    </row>
    <row r="240" spans="2:5" x14ac:dyDescent="0.2">
      <c r="B240" s="3">
        <v>237</v>
      </c>
      <c r="C240" s="4">
        <v>8</v>
      </c>
      <c r="D240" s="16" t="s">
        <v>239</v>
      </c>
      <c r="E240" s="5">
        <v>36751</v>
      </c>
    </row>
    <row r="241" spans="2:5" x14ac:dyDescent="0.2">
      <c r="B241" s="6">
        <v>238</v>
      </c>
      <c r="C241" s="7">
        <v>8</v>
      </c>
      <c r="D241" s="17" t="s">
        <v>240</v>
      </c>
      <c r="E241" s="8">
        <v>103929</v>
      </c>
    </row>
    <row r="242" spans="2:5" x14ac:dyDescent="0.2">
      <c r="B242" s="3">
        <v>239</v>
      </c>
      <c r="C242" s="4">
        <v>8</v>
      </c>
      <c r="D242" s="16" t="s">
        <v>241</v>
      </c>
      <c r="E242" s="5">
        <v>63865</v>
      </c>
    </row>
    <row r="243" spans="2:5" x14ac:dyDescent="0.2">
      <c r="B243" s="6">
        <v>240</v>
      </c>
      <c r="C243" s="7">
        <v>8</v>
      </c>
      <c r="D243" s="17" t="s">
        <v>242</v>
      </c>
      <c r="E243" s="8">
        <v>83178</v>
      </c>
    </row>
    <row r="244" spans="2:5" x14ac:dyDescent="0.2">
      <c r="B244" s="3">
        <v>241</v>
      </c>
      <c r="C244" s="4">
        <v>8</v>
      </c>
      <c r="D244" s="16" t="s">
        <v>294</v>
      </c>
      <c r="E244" s="5">
        <v>132672</v>
      </c>
    </row>
    <row r="245" spans="2:5" x14ac:dyDescent="0.2">
      <c r="B245" s="6">
        <v>242</v>
      </c>
      <c r="C245" s="7">
        <v>8</v>
      </c>
      <c r="D245" s="17" t="s">
        <v>243</v>
      </c>
      <c r="E245" s="8">
        <v>53307</v>
      </c>
    </row>
    <row r="246" spans="2:5" x14ac:dyDescent="0.2">
      <c r="B246" s="3">
        <v>243</v>
      </c>
      <c r="C246" s="4">
        <v>7.9</v>
      </c>
      <c r="D246" s="16" t="s">
        <v>244</v>
      </c>
      <c r="E246" s="5">
        <v>189229</v>
      </c>
    </row>
    <row r="247" spans="2:5" x14ac:dyDescent="0.2">
      <c r="B247" s="6">
        <v>244</v>
      </c>
      <c r="C247" s="7">
        <v>7.9</v>
      </c>
      <c r="D247" s="17" t="s">
        <v>245</v>
      </c>
      <c r="E247" s="8">
        <v>43438</v>
      </c>
    </row>
    <row r="248" spans="2:5" x14ac:dyDescent="0.2">
      <c r="B248" s="3">
        <v>245</v>
      </c>
      <c r="C248" s="4">
        <v>7.9</v>
      </c>
      <c r="D248" s="16" t="s">
        <v>246</v>
      </c>
      <c r="E248" s="5">
        <v>35695</v>
      </c>
    </row>
    <row r="249" spans="2:5" x14ac:dyDescent="0.2">
      <c r="B249" s="6">
        <v>246</v>
      </c>
      <c r="C249" s="7">
        <v>7.9</v>
      </c>
      <c r="D249" s="17" t="s">
        <v>247</v>
      </c>
      <c r="E249" s="8">
        <v>256159</v>
      </c>
    </row>
    <row r="250" spans="2:5" x14ac:dyDescent="0.2">
      <c r="B250" s="3">
        <v>247</v>
      </c>
      <c r="C250" s="4">
        <v>7.9</v>
      </c>
      <c r="D250" s="16" t="s">
        <v>248</v>
      </c>
      <c r="E250" s="5">
        <v>37081</v>
      </c>
    </row>
    <row r="251" spans="2:5" x14ac:dyDescent="0.2">
      <c r="B251" s="6">
        <v>248</v>
      </c>
      <c r="C251" s="7">
        <v>7.9</v>
      </c>
      <c r="D251" s="17" t="s">
        <v>249</v>
      </c>
      <c r="E251" s="8">
        <v>45893</v>
      </c>
    </row>
    <row r="252" spans="2:5" x14ac:dyDescent="0.2">
      <c r="B252" s="3">
        <v>249</v>
      </c>
      <c r="C252" s="4">
        <v>7.9</v>
      </c>
      <c r="D252" s="16" t="s">
        <v>250</v>
      </c>
      <c r="E252" s="5">
        <v>100974</v>
      </c>
    </row>
    <row r="253" spans="2:5" x14ac:dyDescent="0.2">
      <c r="B253" s="6">
        <v>250</v>
      </c>
      <c r="C253" s="7">
        <v>7.9</v>
      </c>
      <c r="D253" s="17" t="s">
        <v>251</v>
      </c>
      <c r="E253" s="8">
        <v>62517</v>
      </c>
    </row>
    <row r="254" spans="2:5" x14ac:dyDescent="0.2">
      <c r="B254" s="9" t="s">
        <v>252</v>
      </c>
    </row>
    <row r="255" spans="2:5" x14ac:dyDescent="0.2">
      <c r="B255" s="10"/>
    </row>
    <row r="256" spans="2:5" ht="15" x14ac:dyDescent="0.2">
      <c r="B256" s="11" t="s">
        <v>253</v>
      </c>
    </row>
    <row r="257" spans="2:2" x14ac:dyDescent="0.2">
      <c r="B257" s="10"/>
    </row>
    <row r="258" spans="2:2" x14ac:dyDescent="0.2">
      <c r="B258" s="12" t="s">
        <v>254</v>
      </c>
    </row>
    <row r="259" spans="2:2" x14ac:dyDescent="0.2">
      <c r="B259" s="13" t="s">
        <v>255</v>
      </c>
    </row>
    <row r="260" spans="2:2" x14ac:dyDescent="0.2">
      <c r="B260" s="13" t="s">
        <v>256</v>
      </c>
    </row>
    <row r="261" spans="2:2" x14ac:dyDescent="0.2">
      <c r="B261" s="13" t="s">
        <v>257</v>
      </c>
    </row>
    <row r="262" spans="2:2" x14ac:dyDescent="0.2">
      <c r="B262" s="13" t="s">
        <v>258</v>
      </c>
    </row>
    <row r="263" spans="2:2" x14ac:dyDescent="0.2">
      <c r="B263" s="10"/>
    </row>
    <row r="264" spans="2:2" x14ac:dyDescent="0.2">
      <c r="B264" s="12" t="s">
        <v>259</v>
      </c>
    </row>
    <row r="265" spans="2:2" x14ac:dyDescent="0.2">
      <c r="B265" s="14" t="s">
        <v>260</v>
      </c>
    </row>
  </sheetData>
  <hyperlinks>
    <hyperlink ref="D4" r:id="rId1" display="http://www.imdb.com/title/tt0111161/"/>
    <hyperlink ref="D5" r:id="rId2" display="http://www.imdb.com/title/tt0068646/"/>
    <hyperlink ref="D6" r:id="rId3" display="http://www.imdb.com/title/tt0071562/"/>
    <hyperlink ref="D7" r:id="rId4" display="http://www.imdb.com/title/tt0110912/"/>
    <hyperlink ref="D8" r:id="rId5" display="http://www.imdb.com/title/tt0060196/"/>
    <hyperlink ref="D9" r:id="rId6" display="http://www.imdb.com/title/tt0468569/"/>
    <hyperlink ref="D10" r:id="rId7" display="http://www.imdb.com/title/tt0050083/"/>
    <hyperlink ref="D11" r:id="rId8" display="http://www.imdb.com/title/tt0108052/"/>
    <hyperlink ref="D12" r:id="rId9" display="http://www.imdb.com/title/tt0167260/"/>
    <hyperlink ref="D13" r:id="rId10" display="http://www.imdb.com/title/tt0137523/"/>
    <hyperlink ref="D14" r:id="rId11" display="http://www.imdb.com/title/tt0080684/"/>
    <hyperlink ref="D15" r:id="rId12" display="http://www.imdb.com/title/tt0120737/"/>
    <hyperlink ref="D16" r:id="rId13" display="http://www.imdb.com/title/tt0073486/"/>
    <hyperlink ref="D17" r:id="rId14" display="http://www.imdb.com/title/tt0099685/"/>
    <hyperlink ref="D18" r:id="rId15" display="http://www.imdb.com/title/tt0047478/"/>
    <hyperlink ref="D19" r:id="rId16" display="http://www.imdb.com/title/tt1375666/"/>
    <hyperlink ref="D20" r:id="rId17" display="http://www.imdb.com/title/tt0076759/"/>
    <hyperlink ref="D21" r:id="rId18" display="http://www.imdb.com/title/tt0109830/"/>
    <hyperlink ref="D22" r:id="rId19" display="http://www.imdb.com/title/tt0133093/"/>
    <hyperlink ref="D23" r:id="rId20" display="http://www.imdb.com/title/tt0167261/"/>
    <hyperlink ref="D24" r:id="rId21" display="http://www.imdb.com/title/tt0317248/"/>
    <hyperlink ref="D25" r:id="rId22" display="http://www.imdb.com/title/tt0102926/"/>
    <hyperlink ref="D26" r:id="rId23" display="http://www.imdb.com/title/tt0114369/"/>
    <hyperlink ref="D27" r:id="rId24" display="http://www.imdb.com/title/tt0064116/"/>
    <hyperlink ref="D28" r:id="rId25" display="http://www.imdb.com/title/tt0034583/"/>
    <hyperlink ref="D29" r:id="rId26" display="http://www.imdb.com/title/tt0114814/"/>
    <hyperlink ref="D30" r:id="rId27" display="http://www.imdb.com/title/tt0082971/"/>
    <hyperlink ref="D31" r:id="rId28" display="http://www.imdb.com/title/tt0047396/"/>
    <hyperlink ref="D32" r:id="rId29" display="http://www.imdb.com/title/tt0038650/"/>
    <hyperlink ref="D33" r:id="rId30" display="http://www.imdb.com/title/tt0054215/"/>
    <hyperlink ref="D34" r:id="rId31" display="http://www.imdb.com/title/tt0110413/"/>
    <hyperlink ref="D35" r:id="rId32" display="http://www.imdb.com/title/tt0043014/"/>
    <hyperlink ref="D36" r:id="rId33" display="http://www.imdb.com/title/tt0120586/"/>
    <hyperlink ref="D37" r:id="rId34" display="http://www.imdb.com/title/tt0078788/"/>
    <hyperlink ref="D38" r:id="rId35" display="http://www.imdb.com/title/tt0103064/"/>
    <hyperlink ref="D39" r:id="rId36" display="http://www.imdb.com/title/tt0209144/"/>
    <hyperlink ref="D40" r:id="rId37" display="http://www.imdb.com/title/tt0120815/"/>
    <hyperlink ref="D41" r:id="rId38" display="http://www.imdb.com/title/tt0021749/"/>
    <hyperlink ref="D42" r:id="rId39" display="http://www.imdb.com/title/tt0057012/"/>
    <hyperlink ref="D43" r:id="rId40" display="http://www.imdb.com/title/tt0078748/"/>
    <hyperlink ref="D44" r:id="rId41" display="http://www.imdb.com/title/tt0027977/"/>
    <hyperlink ref="D45" r:id="rId42" display="http://www.imdb.com/title/tt0245429/"/>
    <hyperlink ref="D46" r:id="rId43" display="http://www.imdb.com/title/tt1454468/"/>
    <hyperlink ref="D47" r:id="rId44" display="http://www.imdb.com/title/tt0053125/"/>
    <hyperlink ref="D48" r:id="rId45" display="http://www.imdb.com/title/tt0088763/"/>
    <hyperlink ref="D49" r:id="rId46" display="http://www.imdb.com/title/tt0033467/"/>
    <hyperlink ref="D50" r:id="rId47" display="http://www.imdb.com/title/tt0253474/"/>
    <hyperlink ref="D51" r:id="rId48" display="http://www.imdb.com/title/tt0022100/"/>
    <hyperlink ref="D52" r:id="rId49" display="http://www.imdb.com/title/tt0118799/"/>
    <hyperlink ref="D53" r:id="rId50" display="http://www.imdb.com/title/tt0081505/"/>
    <hyperlink ref="D54" r:id="rId51" display="http://www.imdb.com/title/tt0407887/"/>
    <hyperlink ref="D55" r:id="rId52" display="http://www.imdb.com/title/tt0050825/"/>
    <hyperlink ref="D56" r:id="rId53" display="http://www.imdb.com/title/tt0052357/"/>
    <hyperlink ref="D57" r:id="rId54" display="http://www.imdb.com/title/tt0169547/"/>
    <hyperlink ref="D58" r:id="rId55" display="http://www.imdb.com/title/tt1853728/"/>
    <hyperlink ref="D59" r:id="rId56" display="http://www.imdb.com/title/tt0036775/"/>
    <hyperlink ref="D60" r:id="rId57" display="http://www.imdb.com/title/tt0075314/"/>
    <hyperlink ref="D61" r:id="rId58" display="http://www.imdb.com/title/tt1345836/"/>
    <hyperlink ref="D62" r:id="rId59" display="http://www.imdb.com/title/tt0090605/"/>
    <hyperlink ref="D63" r:id="rId60" display="http://www.imdb.com/title/tt0120689/"/>
    <hyperlink ref="D64" r:id="rId61" display="http://www.imdb.com/title/tt1675434/"/>
    <hyperlink ref="D65" r:id="rId62" display="http://www.imdb.com/title/tt0172495/"/>
    <hyperlink ref="D66" r:id="rId63" display="http://www.imdb.com/title/tt0910970/"/>
    <hyperlink ref="D67" r:id="rId64" display="http://www.imdb.com/title/tt0405094/"/>
    <hyperlink ref="D68" r:id="rId65" display="http://www.imdb.com/title/tt0435761/"/>
    <hyperlink ref="D69" r:id="rId66" display="http://www.imdb.com/title/tt0032553/"/>
    <hyperlink ref="D70" r:id="rId67" display="http://www.imdb.com/title/tt0066921/"/>
    <hyperlink ref="D71" r:id="rId68" display="http://www.imdb.com/title/tt0482571/"/>
    <hyperlink ref="D72" r:id="rId69" display="http://www.imdb.com/title/tt0211915/"/>
    <hyperlink ref="D73" r:id="rId70" display="http://www.imdb.com/title/tt0056172/"/>
    <hyperlink ref="D74" r:id="rId71" display="http://www.imdb.com/title/tt0056592/"/>
    <hyperlink ref="D75" r:id="rId72" display="http://www.imdb.com/title/tt0105236/"/>
    <hyperlink ref="D76" r:id="rId73" display="http://www.imdb.com/title/tt0082096/"/>
    <hyperlink ref="D77" r:id="rId74" display="http://www.imdb.com/title/tt0095765/"/>
    <hyperlink ref="D78" r:id="rId75" display="http://www.imdb.com/title/tt0110357/"/>
    <hyperlink ref="D79" r:id="rId76" display="http://www.imdb.com/title/tt0040897/"/>
    <hyperlink ref="D80" r:id="rId77" display="http://www.imdb.com/title/tt0041959/"/>
    <hyperlink ref="D81" r:id="rId78" display="http://www.imdb.com/title/tt0087843/"/>
    <hyperlink ref="D82" r:id="rId79" display="http://www.imdb.com/title/tt0180093/"/>
    <hyperlink ref="D83" r:id="rId80" display="http://www.imdb.com/title/tt0086190/"/>
    <hyperlink ref="D84" r:id="rId81" display="http://www.imdb.com/title/tt0338013/"/>
    <hyperlink ref="D85" r:id="rId82" display="http://www.imdb.com/title/tt0093058/"/>
    <hyperlink ref="D86" r:id="rId83" display="http://www.imdb.com/title/tt0112573/"/>
    <hyperlink ref="D87" r:id="rId84" display="http://www.imdb.com/title/tt0119488/"/>
    <hyperlink ref="D88" r:id="rId85" display="http://www.imdb.com/title/tt0364569/"/>
    <hyperlink ref="D89" r:id="rId86" display="http://www.imdb.com/title/tt0045152/"/>
    <hyperlink ref="D90" r:id="rId87" display="http://www.imdb.com/title/tt0017136/"/>
    <hyperlink ref="D91" r:id="rId88" display="http://www.imdb.com/title/tt0071315/"/>
    <hyperlink ref="D92" r:id="rId89" display="http://www.imdb.com/title/tt0042876/"/>
    <hyperlink ref="D93" r:id="rId90" display="http://www.imdb.com/title/tt0053291/"/>
    <hyperlink ref="D94" r:id="rId91" display="http://www.imdb.com/title/tt0040522/"/>
    <hyperlink ref="D95" r:id="rId92" display="http://www.imdb.com/title/tt0042192/"/>
    <hyperlink ref="D96" r:id="rId93" display="http://www.imdb.com/title/tt0071853/"/>
    <hyperlink ref="D97" r:id="rId94" display="http://www.imdb.com/title/tt0119698/"/>
    <hyperlink ref="D98" r:id="rId95" display="http://www.imdb.com/title/tt0086879/"/>
    <hyperlink ref="D99" r:id="rId96" display="http://www.imdb.com/title/tt0062622/"/>
    <hyperlink ref="D100" r:id="rId97" display="http://www.imdb.com/title/tt0051201/"/>
    <hyperlink ref="D101" r:id="rId98" display="http://www.imdb.com/title/tt0053604/"/>
    <hyperlink ref="D102" r:id="rId99" display="http://www.imdb.com/title/tt0070735/"/>
    <hyperlink ref="D103" r:id="rId100" display="http://www.imdb.com/title/tt0105695/"/>
    <hyperlink ref="D104" r:id="rId101" display="http://www.imdb.com/title/tt0095327/"/>
    <hyperlink ref="D105" r:id="rId102" display="http://www.imdb.com/title/tt0097576/"/>
    <hyperlink ref="D106" r:id="rId103" display="http://www.imdb.com/title/tt0081398/"/>
    <hyperlink ref="D107" r:id="rId104" display="http://www.imdb.com/title/tt0050212/"/>
    <hyperlink ref="D108" r:id="rId105" display="http://www.imdb.com/title/tt0095016/"/>
    <hyperlink ref="D109" r:id="rId106" display="http://www.imdb.com/title/tt0055630/"/>
    <hyperlink ref="D110" r:id="rId107" display="http://www.imdb.com/title/tt0372784/"/>
    <hyperlink ref="D111" r:id="rId108" display="http://www.imdb.com/title/tt1832382/"/>
    <hyperlink ref="D112" r:id="rId109" display="http://www.imdb.com/title/tt0361748/"/>
    <hyperlink ref="D113" r:id="rId110" display="http://www.imdb.com/title/tt0059578/"/>
    <hyperlink ref="D114" r:id="rId111" display="http://www.imdb.com/title/tt0031679/"/>
    <hyperlink ref="D115" r:id="rId112" display="http://www.imdb.com/title/tt0208092/"/>
    <hyperlink ref="D116" r:id="rId113" display="http://www.imdb.com/title/tt0114709/"/>
    <hyperlink ref="D117" r:id="rId114" display="http://www.imdb.com/title/tt0047296/"/>
    <hyperlink ref="D118" r:id="rId115" display="http://www.imdb.com/title/tt0057115/"/>
    <hyperlink ref="D119" r:id="rId116" display="http://www.imdb.com/title/tt0363163/"/>
    <hyperlink ref="D120" r:id="rId117" display="http://www.imdb.com/title/tt0457430/"/>
    <hyperlink ref="D121" r:id="rId118" display="http://www.imdb.com/title/tt1049413/"/>
    <hyperlink ref="D122" r:id="rId119" display="http://www.imdb.com/title/tt0017925/"/>
    <hyperlink ref="D123" r:id="rId120" display="http://www.imdb.com/title/tt0050976/"/>
    <hyperlink ref="D124" r:id="rId121" display="http://www.imdb.com/title/tt0113277/"/>
    <hyperlink ref="D125" r:id="rId122" display="http://www.imdb.com/title/tt0080678/"/>
    <hyperlink ref="D126" r:id="rId123" display="http://www.imdb.com/title/tt0033870/"/>
    <hyperlink ref="D127" r:id="rId124" display="http://www.imdb.com/title/tt0012349/"/>
    <hyperlink ref="D128" r:id="rId125" display="http://www.imdb.com/title/tt0083658/"/>
    <hyperlink ref="D129" r:id="rId126" display="http://www.imdb.com/title/tt0050986/"/>
    <hyperlink ref="D130" r:id="rId127" display="http://www.imdb.com/title/tt0032976/"/>
    <hyperlink ref="D131" r:id="rId128" display="http://www.imdb.com/title/tt0086250/"/>
    <hyperlink ref="D132" r:id="rId129" display="http://www.imdb.com/title/tt0044741/"/>
    <hyperlink ref="D133" r:id="rId130" display="http://www.imdb.com/title/tt0089881/"/>
    <hyperlink ref="D134" r:id="rId131" display="http://www.imdb.com/title/tt0116282/"/>
    <hyperlink ref="D135" r:id="rId132" display="http://www.imdb.com/title/tt1205489/"/>
    <hyperlink ref="D136" r:id="rId133" display="http://www.imdb.com/title/tt0052311/"/>
    <hyperlink ref="D137" r:id="rId134" display="http://www.imdb.com/title/tt0118715/"/>
    <hyperlink ref="D138" r:id="rId135" display="http://www.imdb.com/title/tt0015864/"/>
    <hyperlink ref="D139" r:id="rId136" display="http://www.imdb.com/title/tt0077416/"/>
    <hyperlink ref="D140" r:id="rId137" display="http://www.imdb.com/title/tt0061512/"/>
    <hyperlink ref="D141" r:id="rId138" display="http://www.imdb.com/title/tt0025316/"/>
    <hyperlink ref="D142" r:id="rId139" display="http://www.imdb.com/title/tt0046911/"/>
    <hyperlink ref="D143" r:id="rId140" display="http://www.imdb.com/title/tt0477348/"/>
    <hyperlink ref="D144" r:id="rId141" display="http://www.imdb.com/title/tt0167404/"/>
    <hyperlink ref="D145" r:id="rId142" display="http://www.imdb.com/title/tt0120735/"/>
    <hyperlink ref="D146" r:id="rId143" display="http://www.imdb.com/title/tt0073195/"/>
    <hyperlink ref="D147" r:id="rId144" display="http://www.imdb.com/title/tt0119217/"/>
    <hyperlink ref="D148" r:id="rId145" display="http://www.imdb.com/title/tt0044079/"/>
    <hyperlink ref="D149" r:id="rId146" display="http://www.imdb.com/title/tt0112641/"/>
    <hyperlink ref="D150" r:id="rId147" display="http://www.imdb.com/title/tt0055031/"/>
    <hyperlink ref="D151" r:id="rId148" display="http://www.imdb.com/title/tt0032551/"/>
    <hyperlink ref="D152" r:id="rId149" display="http://www.imdb.com/title/tt0032138/"/>
    <hyperlink ref="D153" r:id="rId150" display="http://www.imdb.com/title/tt0091763/"/>
    <hyperlink ref="D154" r:id="rId151" display="http://www.imdb.com/title/tt0401792/"/>
    <hyperlink ref="D155" r:id="rId152" display="http://www.imdb.com/title/tt0064115/"/>
    <hyperlink ref="D156" r:id="rId153" display="http://www.imdb.com/title/tt0266697/"/>
    <hyperlink ref="D157" r:id="rId154" display="http://www.imdb.com/title/tt0084787/"/>
    <hyperlink ref="D158" r:id="rId155" display="http://www.imdb.com/title/tt0117951/"/>
    <hyperlink ref="D159" r:id="rId156" display="http://www.imdb.com/title/tt0031381/"/>
    <hyperlink ref="D160" r:id="rId157" display="http://www.imdb.com/title/tt0044706/"/>
    <hyperlink ref="D161" r:id="rId158" display="http://www.imdb.com/title/tt0075686/"/>
    <hyperlink ref="D162" r:id="rId159" display="http://www.imdb.com/title/tt0395169/"/>
    <hyperlink ref="D163" r:id="rId160" display="http://www.imdb.com/title/tt2106476/"/>
    <hyperlink ref="D164" r:id="rId161" display="http://www.imdb.com/title/tt1291584/"/>
    <hyperlink ref="D165" r:id="rId162" display="http://www.imdb.com/title/tt1305806/"/>
    <hyperlink ref="D166" r:id="rId163" display="http://www.imdb.com/title/tt0266543/"/>
    <hyperlink ref="D167" r:id="rId164" display="http://www.imdb.com/title/tt0096283/"/>
    <hyperlink ref="D168" r:id="rId165" display="http://www.imdb.com/title/tt0434409/"/>
    <hyperlink ref="D169" r:id="rId166" display="http://www.imdb.com/title/tt0038787/"/>
    <hyperlink ref="D170" r:id="rId167" display="http://www.imdb.com/title/tt0046912/"/>
    <hyperlink ref="D171" r:id="rId168" display="http://www.imdb.com/title/tt0848228/"/>
    <hyperlink ref="D172" r:id="rId169" display="http://www.imdb.com/title/tt0892769/"/>
    <hyperlink ref="D173" r:id="rId170" display="http://www.imdb.com/title/tt0079470/"/>
    <hyperlink ref="D174" r:id="rId171" display="http://www.imdb.com/title/tt0758758/"/>
    <hyperlink ref="D175" r:id="rId172" display="http://www.imdb.com/title/tt0036868/"/>
    <hyperlink ref="D176" r:id="rId173" display="http://www.imdb.com/title/tt0074958/"/>
    <hyperlink ref="D177" r:id="rId174" display="http://www.imdb.com/title/tt0088247/"/>
    <hyperlink ref="D178" r:id="rId175" display="http://www.imdb.com/title/tt0405159/"/>
    <hyperlink ref="D179" r:id="rId176" display="http://www.imdb.com/title/tt0469494/"/>
    <hyperlink ref="D180" r:id="rId177" display="http://www.imdb.com/title/tt0052618/"/>
    <hyperlink ref="D181" r:id="rId178" display="http://www.imdb.com/title/tt0048424/"/>
    <hyperlink ref="D182" r:id="rId179" display="http://www.imdb.com/title/tt0038355/"/>
    <hyperlink ref="D183" r:id="rId180" display="http://www.imdb.com/title/tt1504320/"/>
    <hyperlink ref="D184" r:id="rId181" display="http://www.imdb.com/title/tt0092005/"/>
    <hyperlink ref="D185" r:id="rId182" display="http://www.imdb.com/title/tt0053198/"/>
    <hyperlink ref="D186" r:id="rId183" display="http://www.imdb.com/title/tt0114746/"/>
    <hyperlink ref="D187" r:id="rId184" display="http://www.imdb.com/title/tt0107048/"/>
    <hyperlink ref="D188" r:id="rId185" display="http://www.imdb.com/title/tt0246578/"/>
    <hyperlink ref="D189" r:id="rId186" display="http://www.imdb.com/title/tt0072890/"/>
    <hyperlink ref="D190" r:id="rId187" display="http://www.imdb.com/title/tt0245712/"/>
    <hyperlink ref="D191" r:id="rId188" display="http://www.imdb.com/title/tt0347149/"/>
    <hyperlink ref="D192" r:id="rId189" display="http://www.imdb.com/title/tt0978762/"/>
    <hyperlink ref="D193" r:id="rId190" display="http://www.imdb.com/title/tt0083987/"/>
    <hyperlink ref="D194" r:id="rId191" display="http://www.imdb.com/title/tt0440963/"/>
    <hyperlink ref="D195" r:id="rId192" display="http://www.imdb.com/title/tt0268978/"/>
    <hyperlink ref="D196" r:id="rId193" display="http://www.imdb.com/title/tt0060827/"/>
    <hyperlink ref="D197" r:id="rId194" display="http://www.imdb.com/title/tt0049406/"/>
    <hyperlink ref="D198" r:id="rId195" display="http://www.imdb.com/title/tt0061722/"/>
    <hyperlink ref="D199" r:id="rId196" display="http://www.imdb.com/title/tt1979320/"/>
    <hyperlink ref="D200" r:id="rId197" display="http://www.imdb.com/title/tt0947798/"/>
    <hyperlink ref="D201" r:id="rId198" display="http://www.imdb.com/title/tt0093779/"/>
    <hyperlink ref="D202" r:id="rId199" display="http://www.imdb.com/title/tt0061184/"/>
    <hyperlink ref="D203" r:id="rId200" display="http://www.imdb.com/title/tt0054997/"/>
    <hyperlink ref="D204" r:id="rId201" display="http://www.imdb.com/title/tt0056217/"/>
    <hyperlink ref="D205" r:id="rId202" display="http://www.imdb.com/title/tt0047528/"/>
    <hyperlink ref="D206" r:id="rId203" display="http://www.imdb.com/title/tt0052561/"/>
    <hyperlink ref="D207" r:id="rId204" display="http://www.imdb.com/title/tt0056801/"/>
    <hyperlink ref="D208" r:id="rId205" display="http://www.imdb.com/title/tt0056218/"/>
    <hyperlink ref="D209" r:id="rId206" display="http://www.imdb.com/title/tt0075148/"/>
    <hyperlink ref="D210" r:id="rId207" display="http://www.imdb.com/title/tt0070047/"/>
    <hyperlink ref="D211" r:id="rId208" display="http://www.imdb.com/title/tt1010048/"/>
    <hyperlink ref="D212" r:id="rId209" display="http://www.imdb.com/title/tt0107207/"/>
    <hyperlink ref="D213" r:id="rId210" display="http://www.imdb.com/title/tt0046359/"/>
    <hyperlink ref="D214" r:id="rId211" display="http://www.imdb.com/title/tt0040746/"/>
    <hyperlink ref="D215" r:id="rId212" display="http://www.imdb.com/title/tt0065214/"/>
    <hyperlink ref="D216" r:id="rId213" display="http://www.imdb.com/title/tt0072684/"/>
    <hyperlink ref="D217" r:id="rId214" display="http://www.imdb.com/title/tt0198781/"/>
    <hyperlink ref="D218" r:id="rId215" display="http://www.imdb.com/title/tt0083922/"/>
    <hyperlink ref="D219" r:id="rId216" display="http://www.imdb.com/title/tt0338564/"/>
    <hyperlink ref="D220" r:id="rId217" display="http://www.imdb.com/title/tt0120382/"/>
    <hyperlink ref="D221" r:id="rId218" display="http://www.imdb.com/title/tt0046250/"/>
    <hyperlink ref="D222" r:id="rId219" display="http://www.imdb.com/title/tt0454876/"/>
    <hyperlink ref="D223" r:id="rId220" display="http://www.imdb.com/title/tt0325980/"/>
    <hyperlink ref="D224" r:id="rId221" display="http://www.imdb.com/title/tt0353969/"/>
    <hyperlink ref="D225" r:id="rId222" display="http://www.imdb.com/title/tt0020629/"/>
    <hyperlink ref="D226" r:id="rId223" display="http://www.imdb.com/title/tt1201607/"/>
    <hyperlink ref="D227" r:id="rId224" display="http://www.imdb.com/title/tt0069281/"/>
    <hyperlink ref="D228" r:id="rId225" display="http://www.imdb.com/title/tt0079944/"/>
    <hyperlink ref="D229" r:id="rId226" display="http://www.imdb.com/title/tt0107290/"/>
    <hyperlink ref="D230" r:id="rId227" display="http://www.imdb.com/title/tt0044081/"/>
    <hyperlink ref="D231" r:id="rId228" display="http://www.imdb.com/title/tt0796366/"/>
    <hyperlink ref="D232" r:id="rId229" display="http://www.imdb.com/title/tt0382932/"/>
    <hyperlink ref="D233" r:id="rId230" display="http://www.imdb.com/title/tt1220719/"/>
    <hyperlink ref="D234" r:id="rId231" display="http://www.imdb.com/title/tt0058461/"/>
    <hyperlink ref="D235" r:id="rId232" display="http://www.imdb.com/title/tt0401383/"/>
    <hyperlink ref="D236" r:id="rId233" display="http://www.imdb.com/title/tt0903624/"/>
    <hyperlink ref="D237" r:id="rId234" display="http://www.imdb.com/title/tt1136608/"/>
    <hyperlink ref="D238" r:id="rId235" display="http://www.imdb.com/title/tt1130884/"/>
    <hyperlink ref="D239" r:id="rId236" display="http://www.imdb.com/title/tt0095953/"/>
    <hyperlink ref="D240" r:id="rId237" display="http://www.imdb.com/title/tt1255953/"/>
    <hyperlink ref="D241" r:id="rId238" display="http://www.imdb.com/title/tt0063522/"/>
    <hyperlink ref="D242" r:id="rId239" display="http://www.imdb.com/title/tt0113247/"/>
    <hyperlink ref="D243" r:id="rId240" display="http://www.imdb.com/title/tt1187043/"/>
    <hyperlink ref="D244" r:id="rId241" display="http://www.imdb.com/title/tt1655442/"/>
    <hyperlink ref="D245" r:id="rId242" display="http://www.imdb.com/title/tt0087544/"/>
    <hyperlink ref="D246" r:id="rId243" display="http://www.imdb.com/title/tt0101414/"/>
    <hyperlink ref="D247" r:id="rId244" display="http://www.imdb.com/title/tt0111495/"/>
    <hyperlink ref="D248" r:id="rId245" display="http://www.imdb.com/title/tt0029947/"/>
    <hyperlink ref="D249" r:id="rId246" display="http://www.imdb.com/title/tt0327056/"/>
    <hyperlink ref="D250" r:id="rId247" display="http://www.imdb.com/title/tt0061811/"/>
    <hyperlink ref="D251" r:id="rId248" display="http://www.imdb.com/title/tt0036613/"/>
    <hyperlink ref="D252" r:id="rId249" display="http://www.imdb.com/title/tt0112471/"/>
    <hyperlink ref="D253" r:id="rId250" display="http://www.imdb.com/title/tt0070511/"/>
    <hyperlink ref="B265" display="ad feedback"/>
  </hyperlinks>
  <pageMargins left="0.7" right="0.7" top="0.75" bottom="0.75" header="0.3" footer="0.3"/>
  <pageSetup orientation="portrait" verticalDpi="0" r:id="rId251"/>
  <drawing r:id="rId252"/>
  <legacyDrawing r:id="rId2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D278"/>
  <sheetViews>
    <sheetView showGridLines="0" workbookViewId="0"/>
  </sheetViews>
  <sheetFormatPr defaultRowHeight="11.25" x14ac:dyDescent="0.2"/>
  <cols>
    <col min="2" max="2" width="5" bestFit="1" customWidth="1"/>
    <col min="3" max="3" width="6.1640625" bestFit="1" customWidth="1"/>
    <col min="4" max="4" width="63" bestFit="1" customWidth="1"/>
    <col min="5" max="5" width="9.83203125" bestFit="1" customWidth="1"/>
    <col min="6" max="6" width="8.1640625" bestFit="1" customWidth="1"/>
    <col min="7" max="7" width="15.6640625" bestFit="1" customWidth="1"/>
    <col min="8" max="8" width="12.1640625" bestFit="1" customWidth="1"/>
    <col min="9" max="9" width="3.33203125" customWidth="1"/>
    <col min="11" max="11" width="15.6640625" bestFit="1" customWidth="1"/>
    <col min="13" max="13" width="3.33203125" customWidth="1"/>
    <col min="16" max="16" width="3.33203125" customWidth="1"/>
    <col min="21" max="21" width="3.33203125" customWidth="1"/>
    <col min="22" max="22" width="12.33203125" bestFit="1" customWidth="1"/>
    <col min="23" max="23" width="6" bestFit="1" customWidth="1"/>
    <col min="24" max="24" width="41.5" bestFit="1" customWidth="1"/>
    <col min="25" max="25" width="10.6640625" bestFit="1" customWidth="1"/>
    <col min="26" max="26" width="3.33203125" customWidth="1"/>
    <col min="27" max="27" width="7" bestFit="1" customWidth="1"/>
    <col min="28" max="28" width="6" bestFit="1" customWidth="1"/>
    <col min="29" max="29" width="49.33203125" bestFit="1" customWidth="1"/>
    <col min="30" max="30" width="7.6640625" bestFit="1" customWidth="1"/>
  </cols>
  <sheetData>
    <row r="2" spans="2:30" x14ac:dyDescent="0.2">
      <c r="AA2" s="19" t="s">
        <v>312</v>
      </c>
      <c r="AB2" s="19">
        <v>62</v>
      </c>
    </row>
    <row r="3" spans="2:30" x14ac:dyDescent="0.2">
      <c r="J3" t="s">
        <v>292</v>
      </c>
      <c r="N3" t="s">
        <v>298</v>
      </c>
      <c r="Q3" t="s">
        <v>302</v>
      </c>
      <c r="V3" t="s">
        <v>305</v>
      </c>
      <c r="W3">
        <v>0</v>
      </c>
      <c r="AA3" s="19" t="s">
        <v>296</v>
      </c>
      <c r="AB3">
        <f>INDEX(K39:K118,AB2)</f>
        <v>1995</v>
      </c>
      <c r="AC3" s="19" t="s">
        <v>291</v>
      </c>
      <c r="AD3" s="19">
        <f>COUNTIF($E$5:$E$254,$AB$3)</f>
        <v>9</v>
      </c>
    </row>
    <row r="4" spans="2:30" x14ac:dyDescent="0.2">
      <c r="B4" s="20" t="str">
        <f>Data!B3</f>
        <v>Rank</v>
      </c>
      <c r="C4" s="20" t="str">
        <f>Data!C3</f>
        <v>Rating</v>
      </c>
      <c r="D4" s="20" t="str">
        <f>Data!D3</f>
        <v>Title</v>
      </c>
      <c r="E4" s="20" t="s">
        <v>261</v>
      </c>
      <c r="F4" s="20" t="str">
        <f>Data!E3</f>
        <v>Votes</v>
      </c>
      <c r="G4" s="20" t="s">
        <v>262</v>
      </c>
      <c r="H4" s="20" t="s">
        <v>263</v>
      </c>
      <c r="J4" s="20" t="s">
        <v>297</v>
      </c>
      <c r="K4" s="20" t="str">
        <f>G4</f>
        <v>First Letter of Title</v>
      </c>
      <c r="L4" s="20" t="s">
        <v>291</v>
      </c>
      <c r="N4" s="20" t="str">
        <f>K35</f>
        <v>Count</v>
      </c>
      <c r="O4" s="20" t="s">
        <v>301</v>
      </c>
      <c r="Q4" s="20" t="s">
        <v>303</v>
      </c>
      <c r="R4" s="20" t="s">
        <v>304</v>
      </c>
      <c r="S4" s="20" t="str">
        <f>K4</f>
        <v>First Letter of Title</v>
      </c>
      <c r="T4" s="20" t="str">
        <f>L4</f>
        <v>Count</v>
      </c>
      <c r="V4" s="23" t="str">
        <f>B4</f>
        <v>Rank</v>
      </c>
      <c r="W4" s="23" t="str">
        <f t="shared" ref="W4:X4" si="0">C4</f>
        <v>Rating</v>
      </c>
      <c r="X4" s="22" t="str">
        <f t="shared" si="0"/>
        <v>Title</v>
      </c>
      <c r="Y4" s="22" t="str">
        <f>F4</f>
        <v>Votes</v>
      </c>
      <c r="AA4" s="23" t="str">
        <f>B4</f>
        <v>Rank</v>
      </c>
      <c r="AB4" s="23" t="str">
        <f t="shared" ref="AB4:AC4" si="1">C4</f>
        <v>Rating</v>
      </c>
      <c r="AC4" s="23" t="str">
        <f t="shared" si="1"/>
        <v>Title</v>
      </c>
      <c r="AD4" s="23" t="str">
        <f>F4</f>
        <v>Votes</v>
      </c>
    </row>
    <row r="5" spans="2:30" x14ac:dyDescent="0.2">
      <c r="B5" s="19">
        <f>Data!B4</f>
        <v>1</v>
      </c>
      <c r="C5" s="19">
        <f>Data!C4</f>
        <v>9.1999999999999993</v>
      </c>
      <c r="D5" s="19" t="str">
        <f>Data!D4</f>
        <v>The Shawshank Redemption (1994)</v>
      </c>
      <c r="E5" s="19">
        <f>MID(D5,LEN(D5)-4,4)*1</f>
        <v>1994</v>
      </c>
      <c r="F5" s="19">
        <f>Data!E4</f>
        <v>1071904</v>
      </c>
      <c r="G5" s="19" t="str">
        <f>IF(LEFT(D5,4)="The ",MID(D5,5,1),LEFT(D5,1))</f>
        <v>S</v>
      </c>
      <c r="H5" s="19">
        <f>LEN(D5)-7</f>
        <v>24</v>
      </c>
      <c r="J5" s="19">
        <v>1</v>
      </c>
      <c r="K5" s="19" t="s">
        <v>266</v>
      </c>
      <c r="L5" s="19">
        <f>COUNTIF($G$5:$G$254,K5)</f>
        <v>1</v>
      </c>
      <c r="N5" s="21">
        <f>IF(ISNUMBER(CHOOSE($J$35,K5,L5)),CHOOSE($J$35,K5,L5)+0.0000001*ROWS($J$5:J5),K5)</f>
        <v>1.0000001000000001</v>
      </c>
      <c r="O5" s="19">
        <f>IF(ISNUMBER(N5),_xlfn.RANK.EQ(N5,$N$5:$N$32),J5)</f>
        <v>28</v>
      </c>
      <c r="Q5" s="19">
        <v>1</v>
      </c>
      <c r="R5" s="19">
        <f t="array" ref="R5:R32">INDEX($J$5:$J$32,MATCH($Q$5:$Q$32,$O$5:$O$32,0))</f>
        <v>23</v>
      </c>
      <c r="S5" s="19" t="str">
        <f t="array" ref="S5:S32">INDEX($K$5:$K$32,MATCH($Q$5:$Q$32,$O$5:$O$32,0))</f>
        <v>S</v>
      </c>
      <c r="T5" s="19">
        <f t="array" ref="T5:T32">INDEX($L$5:$L$32,MATCH($Q$5:$Q$32,$O$5:$O$32,0))</f>
        <v>29</v>
      </c>
      <c r="V5" s="24">
        <f ca="1">OFFSET(B5,$W$3,0)</f>
        <v>1</v>
      </c>
      <c r="W5" s="24">
        <f t="shared" ref="W5:X14" ca="1" si="2">OFFSET(C5,$W$3,0)</f>
        <v>9.1999999999999993</v>
      </c>
      <c r="X5" s="25" t="str">
        <f t="shared" ca="1" si="2"/>
        <v>The Shawshank Redemption (1994)</v>
      </c>
      <c r="Y5" s="26">
        <f ca="1">OFFSET(F5,$W$3,0)</f>
        <v>1071904</v>
      </c>
      <c r="AA5" s="19">
        <f t="array" ref="AA5">IF(ROWS(AA$5:AA5)&gt;$AD$3,"",INDEX(B$5:B$254,SMALL(IF($E$5:$E$254=$AB$3,ROW($B$5:$B$254)-ROW($B$5)+1),ROWS(AA$5:AA5))))</f>
        <v>23</v>
      </c>
      <c r="AB5" s="19">
        <f t="array" ref="AB5">IF(ROWS(AB$5:AB5)&gt;$AD$3,"",INDEX(C$5:C$254,SMALL(IF($E$5:$E$254=$AB$3,ROW($B$5:$B$254)-ROW($B$5)+1),ROWS(AB$5:AB5))))</f>
        <v>8.6</v>
      </c>
      <c r="AC5" s="19" t="str">
        <f t="array" ref="AC5">IF(ROWS(AC$5:AC5)&gt;$AD$3,"",INDEX(D$5:D$254,SMALL(IF($E$5:$E$254=$AB$3,ROW($B$5:$B$254)-ROW($B$5)+1),ROWS(AC$5:AC5))))</f>
        <v>Se7en (1995)</v>
      </c>
      <c r="AD5" s="28">
        <f t="array" ref="AD5">IF(ROWS(AD$5:AD5)&gt;$AD$3,"",INDEX(F$5:F$254,SMALL(IF($E$5:$E$254=$AB$3,ROW($B$5:$B$254)-ROW($B$5)+1),ROWS(AD$5:AD5))))</f>
        <v>625620</v>
      </c>
    </row>
    <row r="6" spans="2:30" x14ac:dyDescent="0.2">
      <c r="B6" s="19">
        <f>Data!B5</f>
        <v>2</v>
      </c>
      <c r="C6" s="19">
        <f>Data!C5</f>
        <v>9.1999999999999993</v>
      </c>
      <c r="D6" s="19" t="str">
        <f>Data!D5</f>
        <v>The Godfather (1972)</v>
      </c>
      <c r="E6" s="19">
        <f t="shared" ref="E6:E69" si="3">MID(D6,LEN(D6)-4,4)*1</f>
        <v>1972</v>
      </c>
      <c r="F6" s="19">
        <f>Data!E5</f>
        <v>751381</v>
      </c>
      <c r="G6" s="19" t="str">
        <f t="shared" ref="G6:G69" si="4">IF(LEFT(D6,4)="The ",MID(D6,5,1),LEFT(D6,1))</f>
        <v>G</v>
      </c>
      <c r="H6" s="19">
        <f t="shared" ref="H6:H69" si="5">LEN(D6)-7</f>
        <v>13</v>
      </c>
      <c r="J6" s="19">
        <v>2</v>
      </c>
      <c r="K6" s="19" t="s">
        <v>283</v>
      </c>
      <c r="L6" s="19">
        <f t="shared" ref="L6:L32" si="6">COUNTIF($G$5:$G$254,K6)</f>
        <v>1</v>
      </c>
      <c r="N6" s="21">
        <f>IF(ISNUMBER(CHOOSE($J$35,K6,L6)),CHOOSE($J$35,K6,L6)+0.0000001*ROWS($J$5:J6),K6)</f>
        <v>1.0000001999999999</v>
      </c>
      <c r="O6" s="19">
        <f t="shared" ref="O6:O32" si="7">IF(ISNUMBER(N6),_xlfn.RANK.EQ(N6,$N$5:$N$32),J6)</f>
        <v>27</v>
      </c>
      <c r="Q6" s="19">
        <v>2</v>
      </c>
      <c r="R6" s="19">
        <v>6</v>
      </c>
      <c r="S6" s="19" t="str">
        <v>A</v>
      </c>
      <c r="T6" s="19">
        <v>21</v>
      </c>
      <c r="V6" s="24">
        <f t="shared" ref="V6:V14" ca="1" si="8">OFFSET(B6,$W$3,0)</f>
        <v>2</v>
      </c>
      <c r="W6" s="24">
        <f t="shared" ca="1" si="2"/>
        <v>9.1999999999999993</v>
      </c>
      <c r="X6" s="25" t="str">
        <f t="shared" ca="1" si="2"/>
        <v>The Godfather (1972)</v>
      </c>
      <c r="Y6" s="26">
        <f t="shared" ref="Y6:Y14" ca="1" si="9">OFFSET(F6,$W$3,0)</f>
        <v>751381</v>
      </c>
      <c r="AA6" s="19">
        <f t="array" ref="AA6">IF(ROWS(AA$5:AA6)&gt;$AD$3,"",INDEX(B$5:B$254,SMALL(IF($E$5:$E$254=$AB$3,ROW($B$5:$B$254)-ROW($B$5)+1),ROWS(AA$5:AA6))))</f>
        <v>26</v>
      </c>
      <c r="AB6" s="19">
        <f t="array" ref="AB6">IF(ROWS(AB$5:AB6)&gt;$AD$3,"",INDEX(C$5:C$254,SMALL(IF($E$5:$E$254=$AB$3,ROW($B$5:$B$254)-ROW($B$5)+1),ROWS(AB$5:AB6))))</f>
        <v>8.6</v>
      </c>
      <c r="AC6" s="19" t="str">
        <f t="array" ref="AC6">IF(ROWS(AC$5:AC6)&gt;$AD$3,"",INDEX(D$5:D$254,SMALL(IF($E$5:$E$254=$AB$3,ROW($B$5:$B$254)-ROW($B$5)+1),ROWS(AC$5:AC6))))</f>
        <v>The Usual Suspects (1995)</v>
      </c>
      <c r="AD6" s="28">
        <f t="array" ref="AD6">IF(ROWS(AD$5:AD6)&gt;$AD$3,"",INDEX(F$5:F$254,SMALL(IF($E$5:$E$254=$AB$3,ROW($B$5:$B$254)-ROW($B$5)+1),ROWS(AD$5:AD6))))</f>
        <v>481594</v>
      </c>
    </row>
    <row r="7" spans="2:30" x14ac:dyDescent="0.2">
      <c r="B7" s="19">
        <f>Data!B6</f>
        <v>3</v>
      </c>
      <c r="C7" s="19">
        <f>Data!C6</f>
        <v>9</v>
      </c>
      <c r="D7" s="19" t="str">
        <f>Data!D6</f>
        <v>The Godfather: Part II (1974)</v>
      </c>
      <c r="E7" s="19">
        <f t="shared" si="3"/>
        <v>1974</v>
      </c>
      <c r="F7" s="19">
        <f>Data!E6</f>
        <v>488889</v>
      </c>
      <c r="G7" s="19" t="str">
        <f t="shared" si="4"/>
        <v>G</v>
      </c>
      <c r="H7" s="19">
        <f t="shared" si="5"/>
        <v>22</v>
      </c>
      <c r="J7" s="19">
        <v>3</v>
      </c>
      <c r="K7" s="19" t="s">
        <v>290</v>
      </c>
      <c r="L7" s="19">
        <f t="shared" si="6"/>
        <v>1</v>
      </c>
      <c r="N7" s="21">
        <f>IF(ISNUMBER(CHOOSE($J$35,K7,L7)),CHOOSE($J$35,K7,L7)+0.0000001*ROWS($J$5:J7),K7)</f>
        <v>1.0000003</v>
      </c>
      <c r="O7" s="19">
        <f t="shared" si="7"/>
        <v>26</v>
      </c>
      <c r="Q7" s="19">
        <v>3</v>
      </c>
      <c r="R7" s="19">
        <v>12</v>
      </c>
      <c r="S7" s="19" t="str">
        <v>G</v>
      </c>
      <c r="T7" s="19">
        <v>19</v>
      </c>
      <c r="V7" s="24">
        <f t="shared" ca="1" si="8"/>
        <v>3</v>
      </c>
      <c r="W7" s="24">
        <f t="shared" ca="1" si="2"/>
        <v>9</v>
      </c>
      <c r="X7" s="25" t="str">
        <f t="shared" ca="1" si="2"/>
        <v>The Godfather: Part II (1974)</v>
      </c>
      <c r="Y7" s="26">
        <f t="shared" ca="1" si="9"/>
        <v>488889</v>
      </c>
      <c r="AA7" s="19">
        <f t="array" ref="AA7">IF(ROWS(AA$5:AA7)&gt;$AD$3,"",INDEX(B$5:B$254,SMALL(IF($E$5:$E$254=$AB$3,ROW($B$5:$B$254)-ROW($B$5)+1),ROWS(AA$5:AA7))))</f>
        <v>83</v>
      </c>
      <c r="AB7" s="19">
        <f t="array" ref="AB7">IF(ROWS(AB$5:AB7)&gt;$AD$3,"",INDEX(C$5:C$254,SMALL(IF($E$5:$E$254=$AB$3,ROW($B$5:$B$254)-ROW($B$5)+1),ROWS(AB$5:AB7))))</f>
        <v>8.3000000000000007</v>
      </c>
      <c r="AC7" s="19" t="str">
        <f t="array" ref="AC7">IF(ROWS(AC$5:AC7)&gt;$AD$3,"",INDEX(D$5:D$254,SMALL(IF($E$5:$E$254=$AB$3,ROW($B$5:$B$254)-ROW($B$5)+1),ROWS(AC$5:AC7))))</f>
        <v>Braveheart (1995)</v>
      </c>
      <c r="AD7" s="28">
        <f t="array" ref="AD7">IF(ROWS(AD$5:AD7)&gt;$AD$3,"",INDEX(F$5:F$254,SMALL(IF($E$5:$E$254=$AB$3,ROW($B$5:$B$254)-ROW($B$5)+1),ROWS(AD$5:AD7))))</f>
        <v>480170</v>
      </c>
    </row>
    <row r="8" spans="2:30" x14ac:dyDescent="0.2">
      <c r="B8" s="19">
        <f>Data!B7</f>
        <v>4</v>
      </c>
      <c r="C8" s="19">
        <f>Data!C7</f>
        <v>8.9</v>
      </c>
      <c r="D8" s="19" t="str">
        <f>Data!D7</f>
        <v>Pulp Fiction (1994)</v>
      </c>
      <c r="E8" s="19">
        <f t="shared" si="3"/>
        <v>1994</v>
      </c>
      <c r="F8" s="19">
        <f>Data!E7</f>
        <v>830504</v>
      </c>
      <c r="G8" s="19" t="str">
        <f t="shared" si="4"/>
        <v>P</v>
      </c>
      <c r="H8" s="19">
        <f t="shared" si="5"/>
        <v>12</v>
      </c>
      <c r="J8" s="19">
        <v>4</v>
      </c>
      <c r="K8" s="19" t="s">
        <v>311</v>
      </c>
      <c r="L8" s="19">
        <f t="shared" si="6"/>
        <v>1</v>
      </c>
      <c r="N8" s="21">
        <f>IF(ISNUMBER(CHOOSE($J$35,K8,L8)),CHOOSE($J$35,K8,L8)+0.0000001*ROWS($J$5:J8),K8)</f>
        <v>1.0000004</v>
      </c>
      <c r="O8" s="19">
        <f t="shared" si="7"/>
        <v>25</v>
      </c>
      <c r="Q8" s="19">
        <v>4</v>
      </c>
      <c r="R8" s="19">
        <v>7</v>
      </c>
      <c r="S8" s="19" t="str">
        <v>B</v>
      </c>
      <c r="T8" s="19">
        <v>17</v>
      </c>
      <c r="V8" s="24">
        <f t="shared" ca="1" si="8"/>
        <v>4</v>
      </c>
      <c r="W8" s="24">
        <f t="shared" ca="1" si="2"/>
        <v>8.9</v>
      </c>
      <c r="X8" s="25" t="str">
        <f t="shared" ca="1" si="2"/>
        <v>Pulp Fiction (1994)</v>
      </c>
      <c r="Y8" s="26">
        <f t="shared" ca="1" si="9"/>
        <v>830504</v>
      </c>
      <c r="AA8" s="19">
        <f t="array" ref="AA8">IF(ROWS(AA$5:AA8)&gt;$AD$3,"",INDEX(B$5:B$254,SMALL(IF($E$5:$E$254=$AB$3,ROW($B$5:$B$254)-ROW($B$5)+1),ROWS(AA$5:AA8))))</f>
        <v>113</v>
      </c>
      <c r="AB8" s="19">
        <f t="array" ref="AB8">IF(ROWS(AB$5:AB8)&gt;$AD$3,"",INDEX(C$5:C$254,SMALL(IF($E$5:$E$254=$AB$3,ROW($B$5:$B$254)-ROW($B$5)+1),ROWS(AB$5:AB8))))</f>
        <v>8.1999999999999993</v>
      </c>
      <c r="AC8" s="19" t="str">
        <f t="array" ref="AC8">IF(ROWS(AC$5:AC8)&gt;$AD$3,"",INDEX(D$5:D$254,SMALL(IF($E$5:$E$254=$AB$3,ROW($B$5:$B$254)-ROW($B$5)+1),ROWS(AC$5:AC8))))</f>
        <v>Toy Story (1995)</v>
      </c>
      <c r="AD8" s="28">
        <f t="array" ref="AD8">IF(ROWS(AD$5:AD8)&gt;$AD$3,"",INDEX(F$5:F$254,SMALL(IF($E$5:$E$254=$AB$3,ROW($B$5:$B$254)-ROW($B$5)+1),ROWS(AD$5:AD8))))</f>
        <v>369869</v>
      </c>
    </row>
    <row r="9" spans="2:30" x14ac:dyDescent="0.2">
      <c r="B9" s="19">
        <f>Data!B8</f>
        <v>5</v>
      </c>
      <c r="C9" s="19">
        <f>Data!C8</f>
        <v>8.9</v>
      </c>
      <c r="D9" s="19" t="str">
        <f>Data!D8</f>
        <v>The Good, the Bad and the Ugly (1966)</v>
      </c>
      <c r="E9" s="19">
        <f t="shared" si="3"/>
        <v>1966</v>
      </c>
      <c r="F9" s="19">
        <f>Data!E8</f>
        <v>322961</v>
      </c>
      <c r="G9" s="19" t="str">
        <f t="shared" si="4"/>
        <v>G</v>
      </c>
      <c r="H9" s="19">
        <f t="shared" si="5"/>
        <v>30</v>
      </c>
      <c r="J9" s="19">
        <v>5</v>
      </c>
      <c r="K9" s="19" t="s">
        <v>289</v>
      </c>
      <c r="L9" s="19">
        <f t="shared" si="6"/>
        <v>1</v>
      </c>
      <c r="N9" s="21">
        <f>IF(ISNUMBER(CHOOSE($J$35,K9,L9)),CHOOSE($J$35,K9,L9)+0.0000001*ROWS($J$5:J9),K9)</f>
        <v>1.0000005000000001</v>
      </c>
      <c r="O9" s="19">
        <f t="shared" si="7"/>
        <v>24</v>
      </c>
      <c r="Q9" s="19">
        <v>5</v>
      </c>
      <c r="R9" s="19">
        <v>18</v>
      </c>
      <c r="S9" s="19" t="str">
        <v>M</v>
      </c>
      <c r="T9" s="19">
        <v>16</v>
      </c>
      <c r="V9" s="24">
        <f t="shared" ca="1" si="8"/>
        <v>5</v>
      </c>
      <c r="W9" s="24">
        <f t="shared" ca="1" si="2"/>
        <v>8.9</v>
      </c>
      <c r="X9" s="25" t="str">
        <f t="shared" ca="1" si="2"/>
        <v>The Good, the Bad and the Ugly (1966)</v>
      </c>
      <c r="Y9" s="26">
        <f t="shared" ca="1" si="9"/>
        <v>322961</v>
      </c>
      <c r="AA9" s="19">
        <f t="array" ref="AA9">IF(ROWS(AA$5:AA9)&gt;$AD$3,"",INDEX(B$5:B$254,SMALL(IF($E$5:$E$254=$AB$3,ROW($B$5:$B$254)-ROW($B$5)+1),ROWS(AA$5:AA9))))</f>
        <v>121</v>
      </c>
      <c r="AB9" s="19">
        <f t="array" ref="AB9">IF(ROWS(AB$5:AB9)&gt;$AD$3,"",INDEX(C$5:C$254,SMALL(IF($E$5:$E$254=$AB$3,ROW($B$5:$B$254)-ROW($B$5)+1),ROWS(AB$5:AB9))))</f>
        <v>8.1999999999999993</v>
      </c>
      <c r="AC9" s="19" t="str">
        <f t="array" ref="AC9">IF(ROWS(AC$5:AC9)&gt;$AD$3,"",INDEX(D$5:D$254,SMALL(IF($E$5:$E$254=$AB$3,ROW($B$5:$B$254)-ROW($B$5)+1),ROWS(AC$5:AC9))))</f>
        <v>Heat (1995)</v>
      </c>
      <c r="AD9" s="28">
        <f t="array" ref="AD9">IF(ROWS(AD$5:AD9)&gt;$AD$3,"",INDEX(F$5:F$254,SMALL(IF($E$5:$E$254=$AB$3,ROW($B$5:$B$254)-ROW($B$5)+1),ROWS(AD$5:AD9))))</f>
        <v>297114</v>
      </c>
    </row>
    <row r="10" spans="2:30" x14ac:dyDescent="0.2">
      <c r="B10" s="19">
        <f>Data!B9</f>
        <v>6</v>
      </c>
      <c r="C10" s="19">
        <f>Data!C9</f>
        <v>8.9</v>
      </c>
      <c r="D10" s="19" t="str">
        <f>Data!D9</f>
        <v>The Dark Knight (2008)</v>
      </c>
      <c r="E10" s="19">
        <f t="shared" si="3"/>
        <v>2008</v>
      </c>
      <c r="F10" s="19">
        <f>Data!E9</f>
        <v>1045186</v>
      </c>
      <c r="G10" s="19" t="str">
        <f t="shared" si="4"/>
        <v>D</v>
      </c>
      <c r="H10" s="19">
        <f t="shared" si="5"/>
        <v>15</v>
      </c>
      <c r="J10" s="19">
        <v>6</v>
      </c>
      <c r="K10" s="19" t="s">
        <v>275</v>
      </c>
      <c r="L10" s="19">
        <f t="shared" si="6"/>
        <v>21</v>
      </c>
      <c r="N10" s="21">
        <f>IF(ISNUMBER(CHOOSE($J$35,K10,L10)),CHOOSE($J$35,K10,L10)+0.0000001*ROWS($J$5:J10),K10)</f>
        <v>21.0000006</v>
      </c>
      <c r="O10" s="19">
        <f t="shared" si="7"/>
        <v>2</v>
      </c>
      <c r="Q10" s="19">
        <v>6</v>
      </c>
      <c r="R10" s="19">
        <v>9</v>
      </c>
      <c r="S10" s="19" t="str">
        <v>D</v>
      </c>
      <c r="T10" s="19">
        <v>16</v>
      </c>
      <c r="V10" s="24">
        <f t="shared" ca="1" si="8"/>
        <v>6</v>
      </c>
      <c r="W10" s="24">
        <f t="shared" ca="1" si="2"/>
        <v>8.9</v>
      </c>
      <c r="X10" s="25" t="str">
        <f t="shared" ca="1" si="2"/>
        <v>The Dark Knight (2008)</v>
      </c>
      <c r="Y10" s="26">
        <f t="shared" ca="1" si="9"/>
        <v>1045186</v>
      </c>
      <c r="AA10" s="19">
        <f t="array" ref="AA10">IF(ROWS(AA$5:AA10)&gt;$AD$3,"",INDEX(B$5:B$254,SMALL(IF($E$5:$E$254=$AB$3,ROW($B$5:$B$254)-ROW($B$5)+1),ROWS(AA$5:AA10))))</f>
        <v>146</v>
      </c>
      <c r="AB10" s="19">
        <f t="array" ref="AB10">IF(ROWS(AB$5:AB10)&gt;$AD$3,"",INDEX(C$5:C$254,SMALL(IF($E$5:$E$254=$AB$3,ROW($B$5:$B$254)-ROW($B$5)+1),ROWS(AB$5:AB10))))</f>
        <v>8.1</v>
      </c>
      <c r="AC10" s="19" t="str">
        <f t="array" ref="AC10">IF(ROWS(AC$5:AC10)&gt;$AD$3,"",INDEX(D$5:D$254,SMALL(IF($E$5:$E$254=$AB$3,ROW($B$5:$B$254)-ROW($B$5)+1),ROWS(AC$5:AC10))))</f>
        <v>Casino (1995)</v>
      </c>
      <c r="AD10" s="28">
        <f t="array" ref="AD10">IF(ROWS(AD$5:AD10)&gt;$AD$3,"",INDEX(F$5:F$254,SMALL(IF($E$5:$E$254=$AB$3,ROW($B$5:$B$254)-ROW($B$5)+1),ROWS(AD$5:AD10))))</f>
        <v>216669</v>
      </c>
    </row>
    <row r="11" spans="2:30" x14ac:dyDescent="0.2">
      <c r="B11" s="19">
        <f>Data!B10</f>
        <v>7</v>
      </c>
      <c r="C11" s="19">
        <f>Data!C10</f>
        <v>8.9</v>
      </c>
      <c r="D11" s="19" t="str">
        <f>Data!D10</f>
        <v>12 Angry Men (1957)</v>
      </c>
      <c r="E11" s="19">
        <f t="shared" si="3"/>
        <v>1957</v>
      </c>
      <c r="F11" s="19">
        <f>Data!E10</f>
        <v>264112</v>
      </c>
      <c r="G11" s="19" t="str">
        <f t="shared" si="4"/>
        <v>1</v>
      </c>
      <c r="H11" s="19">
        <f t="shared" si="5"/>
        <v>12</v>
      </c>
      <c r="J11" s="19">
        <v>7</v>
      </c>
      <c r="K11" s="19" t="s">
        <v>279</v>
      </c>
      <c r="L11" s="19">
        <f t="shared" si="6"/>
        <v>17</v>
      </c>
      <c r="N11" s="21">
        <f>IF(ISNUMBER(CHOOSE($J$35,K11,L11)),CHOOSE($J$35,K11,L11)+0.0000001*ROWS($J$5:J11),K11)</f>
        <v>17.000000700000001</v>
      </c>
      <c r="O11" s="19">
        <f t="shared" si="7"/>
        <v>4</v>
      </c>
      <c r="Q11" s="19">
        <v>7</v>
      </c>
      <c r="R11" s="19">
        <v>24</v>
      </c>
      <c r="S11" s="19" t="str">
        <v>T</v>
      </c>
      <c r="T11" s="19">
        <v>15</v>
      </c>
      <c r="V11" s="24">
        <f t="shared" ca="1" si="8"/>
        <v>7</v>
      </c>
      <c r="W11" s="24">
        <f t="shared" ca="1" si="2"/>
        <v>8.9</v>
      </c>
      <c r="X11" s="25" t="str">
        <f t="shared" ca="1" si="2"/>
        <v>12 Angry Men (1957)</v>
      </c>
      <c r="Y11" s="26">
        <f t="shared" ca="1" si="9"/>
        <v>264112</v>
      </c>
      <c r="AA11" s="19">
        <f t="array" ref="AA11">IF(ROWS(AA$5:AA11)&gt;$AD$3,"",INDEX(B$5:B$254,SMALL(IF($E$5:$E$254=$AB$3,ROW($B$5:$B$254)-ROW($B$5)+1),ROWS(AA$5:AA11))))</f>
        <v>183</v>
      </c>
      <c r="AB11" s="19">
        <f t="array" ref="AB11">IF(ROWS(AB$5:AB11)&gt;$AD$3,"",INDEX(C$5:C$254,SMALL(IF($E$5:$E$254=$AB$3,ROW($B$5:$B$254)-ROW($B$5)+1),ROWS(AB$5:AB11))))</f>
        <v>8.1</v>
      </c>
      <c r="AC11" s="19" t="str">
        <f t="array" ref="AC11">IF(ROWS(AC$5:AC11)&gt;$AD$3,"",INDEX(D$5:D$254,SMALL(IF($E$5:$E$254=$AB$3,ROW($B$5:$B$254)-ROW($B$5)+1),ROWS(AC$5:AC11))))</f>
        <v>Twelve Monkeys (1995)</v>
      </c>
      <c r="AD11" s="28">
        <f t="array" ref="AD11">IF(ROWS(AD$5:AD11)&gt;$AD$3,"",INDEX(F$5:F$254,SMALL(IF($E$5:$E$254=$AB$3,ROW($B$5:$B$254)-ROW($B$5)+1),ROWS(AD$5:AD11))))</f>
        <v>316945</v>
      </c>
    </row>
    <row r="12" spans="2:30" x14ac:dyDescent="0.2">
      <c r="B12" s="19">
        <f>Data!B11</f>
        <v>8</v>
      </c>
      <c r="C12" s="19">
        <f>Data!C11</f>
        <v>8.9</v>
      </c>
      <c r="D12" s="19" t="str">
        <f>Data!D11</f>
        <v>Schindler's List (1993)</v>
      </c>
      <c r="E12" s="19">
        <f t="shared" si="3"/>
        <v>1993</v>
      </c>
      <c r="F12" s="19">
        <f>Data!E11</f>
        <v>545703</v>
      </c>
      <c r="G12" s="19" t="str">
        <f t="shared" si="4"/>
        <v>S</v>
      </c>
      <c r="H12" s="19">
        <f t="shared" si="5"/>
        <v>16</v>
      </c>
      <c r="J12" s="19">
        <v>8</v>
      </c>
      <c r="K12" s="19" t="s">
        <v>272</v>
      </c>
      <c r="L12" s="19">
        <f t="shared" si="6"/>
        <v>8</v>
      </c>
      <c r="N12" s="21">
        <f>IF(ISNUMBER(CHOOSE($J$35,K12,L12)),CHOOSE($J$35,K12,L12)+0.0000001*ROWS($J$5:J12),K12)</f>
        <v>8.0000008000000005</v>
      </c>
      <c r="O12" s="19">
        <f t="shared" si="7"/>
        <v>13</v>
      </c>
      <c r="Q12" s="19">
        <v>8</v>
      </c>
      <c r="R12" s="19">
        <v>22</v>
      </c>
      <c r="S12" s="19" t="str">
        <v>R</v>
      </c>
      <c r="T12" s="19">
        <v>15</v>
      </c>
      <c r="V12" s="24">
        <f t="shared" ca="1" si="8"/>
        <v>8</v>
      </c>
      <c r="W12" s="24">
        <f t="shared" ca="1" si="2"/>
        <v>8.9</v>
      </c>
      <c r="X12" s="25" t="str">
        <f t="shared" ca="1" si="2"/>
        <v>Schindler's List (1993)</v>
      </c>
      <c r="Y12" s="26">
        <f t="shared" ca="1" si="9"/>
        <v>545703</v>
      </c>
      <c r="AA12" s="19">
        <f t="array" ref="AA12">IF(ROWS(AA$5:AA12)&gt;$AD$3,"",INDEX(B$5:B$254,SMALL(IF($E$5:$E$254=$AB$3,ROW($B$5:$B$254)-ROW($B$5)+1),ROWS(AA$5:AA12))))</f>
        <v>239</v>
      </c>
      <c r="AB12" s="19">
        <f t="array" ref="AB12">IF(ROWS(AB$5:AB12)&gt;$AD$3,"",INDEX(C$5:C$254,SMALL(IF($E$5:$E$254=$AB$3,ROW($B$5:$B$254)-ROW($B$5)+1),ROWS(AB$5:AB12))))</f>
        <v>8</v>
      </c>
      <c r="AC12" s="19" t="str">
        <f t="array" ref="AC12">IF(ROWS(AC$5:AC12)&gt;$AD$3,"",INDEX(D$5:D$254,SMALL(IF($E$5:$E$254=$AB$3,ROW($B$5:$B$254)-ROW($B$5)+1),ROWS(AC$5:AC12))))</f>
        <v>La Haine (1995)</v>
      </c>
      <c r="AD12" s="28">
        <f t="array" ref="AD12">IF(ROWS(AD$5:AD12)&gt;$AD$3,"",INDEX(F$5:F$254,SMALL(IF($E$5:$E$254=$AB$3,ROW($B$5:$B$254)-ROW($B$5)+1),ROWS(AD$5:AD12))))</f>
        <v>63865</v>
      </c>
    </row>
    <row r="13" spans="2:30" x14ac:dyDescent="0.2">
      <c r="B13" s="19">
        <f>Data!B12</f>
        <v>9</v>
      </c>
      <c r="C13" s="19">
        <f>Data!C12</f>
        <v>8.8000000000000007</v>
      </c>
      <c r="D13" s="19" t="str">
        <f>Data!D12</f>
        <v>The Lord of the Rings: The Return of the King (2003)</v>
      </c>
      <c r="E13" s="19">
        <f t="shared" si="3"/>
        <v>2003</v>
      </c>
      <c r="F13" s="19">
        <f>Data!E12</f>
        <v>758388</v>
      </c>
      <c r="G13" s="19" t="str">
        <f t="shared" si="4"/>
        <v>L</v>
      </c>
      <c r="H13" s="19">
        <f t="shared" si="5"/>
        <v>45</v>
      </c>
      <c r="J13" s="19">
        <v>9</v>
      </c>
      <c r="K13" s="19" t="s">
        <v>277</v>
      </c>
      <c r="L13" s="19">
        <f t="shared" si="6"/>
        <v>16</v>
      </c>
      <c r="N13" s="21">
        <f>IF(ISNUMBER(CHOOSE($J$35,K13,L13)),CHOOSE($J$35,K13,L13)+0.0000001*ROWS($J$5:J13),K13)</f>
        <v>16.0000009</v>
      </c>
      <c r="O13" s="19">
        <f t="shared" si="7"/>
        <v>6</v>
      </c>
      <c r="Q13" s="19">
        <v>9</v>
      </c>
      <c r="R13" s="19">
        <v>17</v>
      </c>
      <c r="S13" s="19" t="str">
        <v>L</v>
      </c>
      <c r="T13" s="19">
        <v>14</v>
      </c>
      <c r="V13" s="24">
        <f t="shared" ca="1" si="8"/>
        <v>9</v>
      </c>
      <c r="W13" s="24">
        <f t="shared" ca="1" si="2"/>
        <v>8.8000000000000007</v>
      </c>
      <c r="X13" s="25" t="str">
        <f t="shared" ca="1" si="2"/>
        <v>The Lord of the Rings: The Return of the King (2003)</v>
      </c>
      <c r="Y13" s="26">
        <f t="shared" ca="1" si="9"/>
        <v>758388</v>
      </c>
      <c r="AA13" s="19">
        <f t="array" ref="AA13">IF(ROWS(AA$5:AA13)&gt;$AD$3,"",INDEX(B$5:B$254,SMALL(IF($E$5:$E$254=$AB$3,ROW($B$5:$B$254)-ROW($B$5)+1),ROWS(AA$5:AA13))))</f>
        <v>249</v>
      </c>
      <c r="AB13" s="19">
        <f t="array" ref="AB13">IF(ROWS(AB$5:AB13)&gt;$AD$3,"",INDEX(C$5:C$254,SMALL(IF($E$5:$E$254=$AB$3,ROW($B$5:$B$254)-ROW($B$5)+1),ROWS(AB$5:AB13))))</f>
        <v>7.9</v>
      </c>
      <c r="AC13" s="19" t="str">
        <f t="array" ref="AC13">IF(ROWS(AC$5:AC13)&gt;$AD$3,"",INDEX(D$5:D$254,SMALL(IF($E$5:$E$254=$AB$3,ROW($B$5:$B$254)-ROW($B$5)+1),ROWS(AC$5:AC13))))</f>
        <v>Before Sunrise (1995)</v>
      </c>
      <c r="AD13" s="28">
        <f t="array" ref="AD13">IF(ROWS(AD$5:AD13)&gt;$AD$3,"",INDEX(F$5:F$254,SMALL(IF($E$5:$E$254=$AB$3,ROW($B$5:$B$254)-ROW($B$5)+1),ROWS(AD$5:AD13))))</f>
        <v>100974</v>
      </c>
    </row>
    <row r="14" spans="2:30" x14ac:dyDescent="0.2">
      <c r="B14" s="19">
        <f>Data!B13</f>
        <v>10</v>
      </c>
      <c r="C14" s="19">
        <f>Data!C13</f>
        <v>8.8000000000000007</v>
      </c>
      <c r="D14" s="19" t="str">
        <f>Data!D13</f>
        <v>Fight Club (1999)</v>
      </c>
      <c r="E14" s="19">
        <f t="shared" si="3"/>
        <v>1999</v>
      </c>
      <c r="F14" s="19">
        <f>Data!E13</f>
        <v>814389</v>
      </c>
      <c r="G14" s="19" t="str">
        <f t="shared" si="4"/>
        <v>F</v>
      </c>
      <c r="H14" s="19">
        <f t="shared" si="5"/>
        <v>10</v>
      </c>
      <c r="J14" s="19">
        <v>10</v>
      </c>
      <c r="K14" s="19" t="s">
        <v>282</v>
      </c>
      <c r="L14" s="19">
        <f t="shared" si="6"/>
        <v>3</v>
      </c>
      <c r="N14" s="21">
        <f>IF(ISNUMBER(CHOOSE($J$35,K14,L14)),CHOOSE($J$35,K14,L14)+0.0000001*ROWS($J$5:J14),K14)</f>
        <v>3.0000010000000001</v>
      </c>
      <c r="O14" s="19">
        <f t="shared" si="7"/>
        <v>21</v>
      </c>
      <c r="Q14" s="19">
        <v>10</v>
      </c>
      <c r="R14" s="19">
        <v>14</v>
      </c>
      <c r="S14" s="19" t="str">
        <v>I</v>
      </c>
      <c r="T14" s="19">
        <v>13</v>
      </c>
      <c r="V14" s="24">
        <f t="shared" ca="1" si="8"/>
        <v>10</v>
      </c>
      <c r="W14" s="24">
        <f t="shared" ca="1" si="2"/>
        <v>8.8000000000000007</v>
      </c>
      <c r="X14" s="25" t="str">
        <f t="shared" ca="1" si="2"/>
        <v>Fight Club (1999)</v>
      </c>
      <c r="Y14" s="26">
        <f t="shared" ca="1" si="9"/>
        <v>814389</v>
      </c>
    </row>
    <row r="15" spans="2:30" x14ac:dyDescent="0.2">
      <c r="B15" s="19">
        <f>Data!B14</f>
        <v>11</v>
      </c>
      <c r="C15" s="19">
        <f>Data!C14</f>
        <v>8.8000000000000007</v>
      </c>
      <c r="D15" s="19" t="str">
        <f>Data!D14</f>
        <v>Star Wars: Episode V - The Empire Strikes Back (1980)</v>
      </c>
      <c r="E15" s="19">
        <f t="shared" si="3"/>
        <v>1980</v>
      </c>
      <c r="F15" s="19">
        <f>Data!E14</f>
        <v>519895</v>
      </c>
      <c r="G15" s="19" t="str">
        <f t="shared" si="4"/>
        <v>S</v>
      </c>
      <c r="H15" s="19">
        <f t="shared" si="5"/>
        <v>46</v>
      </c>
      <c r="J15" s="19">
        <v>11</v>
      </c>
      <c r="K15" s="19" t="s">
        <v>268</v>
      </c>
      <c r="L15" s="19">
        <f t="shared" si="6"/>
        <v>7</v>
      </c>
      <c r="N15" s="21">
        <f>IF(ISNUMBER(CHOOSE($J$35,K15,L15)),CHOOSE($J$35,K15,L15)+0.0000001*ROWS($J$5:J15),K15)</f>
        <v>7.0000011000000004</v>
      </c>
      <c r="O15" s="19">
        <f t="shared" si="7"/>
        <v>15</v>
      </c>
      <c r="Q15" s="19">
        <v>11</v>
      </c>
      <c r="R15" s="19">
        <v>21</v>
      </c>
      <c r="S15" s="19" t="str">
        <v>P</v>
      </c>
      <c r="T15" s="19">
        <v>12</v>
      </c>
    </row>
    <row r="16" spans="2:30" x14ac:dyDescent="0.2">
      <c r="B16" s="19">
        <f>Data!B15</f>
        <v>12</v>
      </c>
      <c r="C16" s="19">
        <f>Data!C15</f>
        <v>8.8000000000000007</v>
      </c>
      <c r="D16" s="19" t="str">
        <f>Data!D15</f>
        <v>The Lord of the Rings: The Fellowship of the Ring (2001)</v>
      </c>
      <c r="E16" s="19">
        <f t="shared" si="3"/>
        <v>2001</v>
      </c>
      <c r="F16" s="19">
        <f>Data!E15</f>
        <v>784999</v>
      </c>
      <c r="G16" s="19" t="str">
        <f t="shared" si="4"/>
        <v>L</v>
      </c>
      <c r="H16" s="19">
        <f t="shared" si="5"/>
        <v>49</v>
      </c>
      <c r="J16" s="19">
        <v>12</v>
      </c>
      <c r="K16" s="19" t="s">
        <v>270</v>
      </c>
      <c r="L16" s="19">
        <f t="shared" si="6"/>
        <v>19</v>
      </c>
      <c r="N16" s="21">
        <f>IF(ISNUMBER(CHOOSE($J$35,K16,L16)),CHOOSE($J$35,K16,L16)+0.0000001*ROWS($J$5:J16),K16)</f>
        <v>19.0000012</v>
      </c>
      <c r="O16" s="19">
        <f t="shared" si="7"/>
        <v>3</v>
      </c>
      <c r="Q16" s="19">
        <v>12</v>
      </c>
      <c r="R16" s="19">
        <v>13</v>
      </c>
      <c r="S16" s="19" t="str">
        <v>H</v>
      </c>
      <c r="T16" s="19">
        <v>9</v>
      </c>
    </row>
    <row r="17" spans="2:25" x14ac:dyDescent="0.2">
      <c r="B17" s="19">
        <f>Data!B16</f>
        <v>13</v>
      </c>
      <c r="C17" s="19">
        <f>Data!C16</f>
        <v>8.6999999999999993</v>
      </c>
      <c r="D17" s="19" t="str">
        <f>Data!D16</f>
        <v>One Flew Over the Cuckoo's Nest (1975)</v>
      </c>
      <c r="E17" s="19">
        <f t="shared" si="3"/>
        <v>1975</v>
      </c>
      <c r="F17" s="19">
        <f>Data!E16</f>
        <v>447005</v>
      </c>
      <c r="G17" s="19" t="str">
        <f t="shared" si="4"/>
        <v>O</v>
      </c>
      <c r="H17" s="19">
        <f t="shared" si="5"/>
        <v>31</v>
      </c>
      <c r="J17" s="19">
        <v>13</v>
      </c>
      <c r="K17" s="19" t="s">
        <v>286</v>
      </c>
      <c r="L17" s="19">
        <f t="shared" si="6"/>
        <v>9</v>
      </c>
      <c r="N17" s="21">
        <f>IF(ISNUMBER(CHOOSE($J$35,K17,L17)),CHOOSE($J$35,K17,L17)+0.0000001*ROWS($J$5:J17),K17)</f>
        <v>9.0000012999999992</v>
      </c>
      <c r="O17" s="19">
        <f t="shared" si="7"/>
        <v>12</v>
      </c>
      <c r="Q17" s="19">
        <v>13</v>
      </c>
      <c r="R17" s="19">
        <v>8</v>
      </c>
      <c r="S17" s="19" t="str">
        <v>C</v>
      </c>
      <c r="T17" s="19">
        <v>8</v>
      </c>
    </row>
    <row r="18" spans="2:25" x14ac:dyDescent="0.2">
      <c r="B18" s="19">
        <f>Data!B17</f>
        <v>14</v>
      </c>
      <c r="C18" s="19">
        <f>Data!C17</f>
        <v>8.6999999999999993</v>
      </c>
      <c r="D18" s="19" t="str">
        <f>Data!D17</f>
        <v>Goodfellas (1990)</v>
      </c>
      <c r="E18" s="19">
        <f t="shared" si="3"/>
        <v>1990</v>
      </c>
      <c r="F18" s="19">
        <f>Data!E17</f>
        <v>465445</v>
      </c>
      <c r="G18" s="19" t="str">
        <f t="shared" si="4"/>
        <v>G</v>
      </c>
      <c r="H18" s="19">
        <f t="shared" si="5"/>
        <v>10</v>
      </c>
      <c r="J18" s="19">
        <v>14</v>
      </c>
      <c r="K18" s="19" t="s">
        <v>271</v>
      </c>
      <c r="L18" s="19">
        <f t="shared" si="6"/>
        <v>13</v>
      </c>
      <c r="N18" s="21">
        <f>IF(ISNUMBER(CHOOSE($J$35,K18,L18)),CHOOSE($J$35,K18,L18)+0.0000001*ROWS($J$5:J18),K18)</f>
        <v>13.0000014</v>
      </c>
      <c r="O18" s="19">
        <f t="shared" si="7"/>
        <v>10</v>
      </c>
      <c r="Q18" s="19">
        <v>14</v>
      </c>
      <c r="R18" s="19">
        <v>27</v>
      </c>
      <c r="S18" s="19" t="str">
        <v>W</v>
      </c>
      <c r="T18" s="19">
        <v>7</v>
      </c>
    </row>
    <row r="19" spans="2:25" x14ac:dyDescent="0.2">
      <c r="B19" s="19">
        <f>Data!B18</f>
        <v>15</v>
      </c>
      <c r="C19" s="19">
        <f>Data!C18</f>
        <v>8.6999999999999993</v>
      </c>
      <c r="D19" s="19" t="str">
        <f>Data!D18</f>
        <v>Seven Samurai (1954)</v>
      </c>
      <c r="E19" s="19">
        <f t="shared" si="3"/>
        <v>1954</v>
      </c>
      <c r="F19" s="19">
        <f>Data!E18</f>
        <v>161969</v>
      </c>
      <c r="G19" s="19" t="str">
        <f t="shared" si="4"/>
        <v>S</v>
      </c>
      <c r="H19" s="19">
        <f t="shared" si="5"/>
        <v>13</v>
      </c>
      <c r="J19" s="19">
        <v>15</v>
      </c>
      <c r="K19" s="19" t="s">
        <v>287</v>
      </c>
      <c r="L19" s="19">
        <f t="shared" si="6"/>
        <v>3</v>
      </c>
      <c r="N19" s="21">
        <f>IF(ISNUMBER(CHOOSE($J$35,K19,L19)),CHOOSE($J$35,K19,L19)+0.0000001*ROWS($J$5:J19),K19)</f>
        <v>3.0000015000000002</v>
      </c>
      <c r="O19" s="19">
        <f t="shared" si="7"/>
        <v>20</v>
      </c>
      <c r="Q19" s="19">
        <v>15</v>
      </c>
      <c r="R19" s="19">
        <v>11</v>
      </c>
      <c r="S19" s="19" t="str">
        <v>F</v>
      </c>
      <c r="T19" s="19">
        <v>7</v>
      </c>
      <c r="V19" t="s">
        <v>313</v>
      </c>
    </row>
    <row r="20" spans="2:25" x14ac:dyDescent="0.2">
      <c r="B20" s="19">
        <f>Data!B19</f>
        <v>16</v>
      </c>
      <c r="C20" s="19">
        <f>Data!C19</f>
        <v>8.6999999999999993</v>
      </c>
      <c r="D20" s="19" t="str">
        <f>Data!D19</f>
        <v>Inception (2010)</v>
      </c>
      <c r="E20" s="19">
        <f t="shared" si="3"/>
        <v>2010</v>
      </c>
      <c r="F20" s="19">
        <f>Data!E19</f>
        <v>844938</v>
      </c>
      <c r="G20" s="19" t="str">
        <f t="shared" si="4"/>
        <v>I</v>
      </c>
      <c r="H20" s="19">
        <f t="shared" si="5"/>
        <v>9</v>
      </c>
      <c r="J20" s="19">
        <v>16</v>
      </c>
      <c r="K20" s="19" t="s">
        <v>288</v>
      </c>
      <c r="L20" s="19">
        <f t="shared" si="6"/>
        <v>4</v>
      </c>
      <c r="N20" s="21">
        <f>IF(ISNUMBER(CHOOSE($J$35,K20,L20)),CHOOSE($J$35,K20,L20)+0.0000001*ROWS($J$5:J20),K20)</f>
        <v>4.0000016</v>
      </c>
      <c r="O20" s="19">
        <f t="shared" si="7"/>
        <v>18</v>
      </c>
      <c r="Q20" s="19">
        <v>16</v>
      </c>
      <c r="R20" s="19">
        <v>19</v>
      </c>
      <c r="S20" s="19" t="str">
        <v>N</v>
      </c>
      <c r="T20" s="19">
        <v>6</v>
      </c>
      <c r="V20" s="20" t="s">
        <v>306</v>
      </c>
      <c r="W20" s="20" t="s">
        <v>307</v>
      </c>
      <c r="X20" s="20" t="s">
        <v>308</v>
      </c>
    </row>
    <row r="21" spans="2:25" x14ac:dyDescent="0.2">
      <c r="B21" s="19">
        <f>Data!B20</f>
        <v>17</v>
      </c>
      <c r="C21" s="19">
        <f>Data!C20</f>
        <v>8.6999999999999993</v>
      </c>
      <c r="D21" s="19" t="str">
        <f>Data!D20</f>
        <v>Star Wars (1977)</v>
      </c>
      <c r="E21" s="19">
        <f t="shared" si="3"/>
        <v>1977</v>
      </c>
      <c r="F21" s="19">
        <f>Data!E20</f>
        <v>585132</v>
      </c>
      <c r="G21" s="19" t="str">
        <f t="shared" si="4"/>
        <v>S</v>
      </c>
      <c r="H21" s="19">
        <f t="shared" si="5"/>
        <v>9</v>
      </c>
      <c r="J21" s="19">
        <v>17</v>
      </c>
      <c r="K21" s="19" t="s">
        <v>274</v>
      </c>
      <c r="L21" s="19">
        <f t="shared" si="6"/>
        <v>14</v>
      </c>
      <c r="N21" s="21">
        <f>IF(ISNUMBER(CHOOSE($J$35,K21,L21)),CHOOSE($J$35,K21,L21)+0.0000001*ROWS($J$5:J21),K21)</f>
        <v>14.0000017</v>
      </c>
      <c r="O21" s="19">
        <f t="shared" si="7"/>
        <v>9</v>
      </c>
      <c r="Q21" s="19">
        <v>17</v>
      </c>
      <c r="R21" s="19">
        <v>20</v>
      </c>
      <c r="S21" s="19" t="str">
        <v>O</v>
      </c>
      <c r="T21" s="19">
        <v>5</v>
      </c>
      <c r="V21" s="19" t="s">
        <v>0</v>
      </c>
      <c r="W21" s="19">
        <v>1</v>
      </c>
      <c r="X21" s="19">
        <v>3</v>
      </c>
    </row>
    <row r="22" spans="2:25" x14ac:dyDescent="0.2">
      <c r="B22" s="19">
        <f>Data!B21</f>
        <v>18</v>
      </c>
      <c r="C22" s="19">
        <f>Data!C21</f>
        <v>8.6999999999999993</v>
      </c>
      <c r="D22" s="19" t="str">
        <f>Data!D21</f>
        <v>Forrest Gump (1994)</v>
      </c>
      <c r="E22" s="19">
        <f t="shared" si="3"/>
        <v>1994</v>
      </c>
      <c r="F22" s="19">
        <f>Data!E21</f>
        <v>711386</v>
      </c>
      <c r="G22" s="19" t="str">
        <f t="shared" si="4"/>
        <v>F</v>
      </c>
      <c r="H22" s="19">
        <f t="shared" si="5"/>
        <v>12</v>
      </c>
      <c r="J22" s="19">
        <v>18</v>
      </c>
      <c r="K22" s="19" t="s">
        <v>276</v>
      </c>
      <c r="L22" s="19">
        <f t="shared" si="6"/>
        <v>16</v>
      </c>
      <c r="N22" s="21">
        <f>IF(ISNUMBER(CHOOSE($J$35,K22,L22)),CHOOSE($J$35,K22,L22)+0.0000001*ROWS($J$5:J22),K22)</f>
        <v>16.0000018</v>
      </c>
      <c r="O22" s="19">
        <f t="shared" si="7"/>
        <v>5</v>
      </c>
      <c r="Q22" s="19">
        <v>18</v>
      </c>
      <c r="R22" s="19">
        <v>16</v>
      </c>
      <c r="S22" s="19" t="str">
        <v>K</v>
      </c>
      <c r="T22" s="19">
        <v>4</v>
      </c>
      <c r="V22" s="19" t="s">
        <v>1</v>
      </c>
    </row>
    <row r="23" spans="2:25" x14ac:dyDescent="0.2">
      <c r="B23" s="19">
        <f>Data!B22</f>
        <v>19</v>
      </c>
      <c r="C23" s="19">
        <f>Data!C22</f>
        <v>8.6999999999999993</v>
      </c>
      <c r="D23" s="19" t="str">
        <f>Data!D22</f>
        <v>The Matrix (1999)</v>
      </c>
      <c r="E23" s="19">
        <f t="shared" si="3"/>
        <v>1999</v>
      </c>
      <c r="F23" s="19">
        <f>Data!E22</f>
        <v>770559</v>
      </c>
      <c r="G23" s="19" t="str">
        <f t="shared" si="4"/>
        <v>M</v>
      </c>
      <c r="H23" s="19">
        <f t="shared" si="5"/>
        <v>10</v>
      </c>
      <c r="J23" s="19">
        <v>19</v>
      </c>
      <c r="K23" s="19" t="s">
        <v>278</v>
      </c>
      <c r="L23" s="19">
        <f t="shared" si="6"/>
        <v>6</v>
      </c>
      <c r="N23" s="21">
        <f>IF(ISNUMBER(CHOOSE($J$35,K23,L23)),CHOOSE($J$35,K23,L23)+0.0000001*ROWS($J$5:J23),K23)</f>
        <v>6.0000019</v>
      </c>
      <c r="O23" s="19">
        <f t="shared" si="7"/>
        <v>16</v>
      </c>
      <c r="Q23" s="19">
        <v>19</v>
      </c>
      <c r="R23" s="19">
        <v>25</v>
      </c>
      <c r="S23" s="19" t="str">
        <v>U</v>
      </c>
      <c r="T23" s="19">
        <v>3</v>
      </c>
      <c r="V23" s="19" t="s">
        <v>261</v>
      </c>
    </row>
    <row r="24" spans="2:25" x14ac:dyDescent="0.2">
      <c r="B24" s="19">
        <f>Data!B23</f>
        <v>20</v>
      </c>
      <c r="C24" s="19">
        <f>Data!C23</f>
        <v>8.6999999999999993</v>
      </c>
      <c r="D24" s="19" t="str">
        <f>Data!D23</f>
        <v>The Lord of the Rings: The Two Towers (2002)</v>
      </c>
      <c r="E24" s="19">
        <f t="shared" si="3"/>
        <v>2002</v>
      </c>
      <c r="F24" s="19">
        <f>Data!E23</f>
        <v>680983</v>
      </c>
      <c r="G24" s="19" t="str">
        <f t="shared" si="4"/>
        <v>L</v>
      </c>
      <c r="H24" s="19">
        <f t="shared" si="5"/>
        <v>37</v>
      </c>
      <c r="J24" s="19">
        <v>20</v>
      </c>
      <c r="K24" s="19" t="s">
        <v>269</v>
      </c>
      <c r="L24" s="19">
        <f t="shared" si="6"/>
        <v>5</v>
      </c>
      <c r="N24" s="21">
        <f>IF(ISNUMBER(CHOOSE($J$35,K24,L24)),CHOOSE($J$35,K24,L24)+0.0000001*ROWS($J$5:J24),K24)</f>
        <v>5.0000020000000003</v>
      </c>
      <c r="O24" s="19">
        <f t="shared" si="7"/>
        <v>17</v>
      </c>
      <c r="Q24" s="19">
        <v>20</v>
      </c>
      <c r="R24" s="19">
        <v>15</v>
      </c>
      <c r="S24" s="19" t="str">
        <v>J</v>
      </c>
      <c r="T24" s="19">
        <v>3</v>
      </c>
      <c r="V24" s="19" t="s">
        <v>3</v>
      </c>
    </row>
    <row r="25" spans="2:25" x14ac:dyDescent="0.2">
      <c r="B25" s="19">
        <f>Data!B24</f>
        <v>21</v>
      </c>
      <c r="C25" s="19">
        <f>Data!C24</f>
        <v>8.6</v>
      </c>
      <c r="D25" s="19" t="str">
        <f>Data!D24</f>
        <v>City of God (2002)</v>
      </c>
      <c r="E25" s="19">
        <f t="shared" si="3"/>
        <v>2002</v>
      </c>
      <c r="F25" s="19">
        <f>Data!E24</f>
        <v>349902</v>
      </c>
      <c r="G25" s="19" t="str">
        <f t="shared" si="4"/>
        <v>C</v>
      </c>
      <c r="H25" s="19">
        <f t="shared" si="5"/>
        <v>11</v>
      </c>
      <c r="J25" s="19">
        <v>21</v>
      </c>
      <c r="K25" s="19" t="s">
        <v>265</v>
      </c>
      <c r="L25" s="19">
        <f t="shared" si="6"/>
        <v>12</v>
      </c>
      <c r="N25" s="21">
        <f>IF(ISNUMBER(CHOOSE($J$35,K25,L25)),CHOOSE($J$35,K25,L25)+0.0000001*ROWS($J$5:J25),K25)</f>
        <v>12.0000021</v>
      </c>
      <c r="O25" s="19">
        <f t="shared" si="7"/>
        <v>11</v>
      </c>
      <c r="Q25" s="19">
        <v>21</v>
      </c>
      <c r="R25" s="19">
        <v>10</v>
      </c>
      <c r="S25" s="19" t="str">
        <v>E</v>
      </c>
      <c r="T25" s="19">
        <v>3</v>
      </c>
      <c r="V25" s="19" t="s">
        <v>263</v>
      </c>
    </row>
    <row r="26" spans="2:25" x14ac:dyDescent="0.2">
      <c r="B26" s="19">
        <f>Data!B25</f>
        <v>22</v>
      </c>
      <c r="C26" s="19">
        <f>Data!C25</f>
        <v>8.6</v>
      </c>
      <c r="D26" s="19" t="str">
        <f>Data!D25</f>
        <v>The Silence of the Lambs (1991)</v>
      </c>
      <c r="E26" s="19">
        <f t="shared" si="3"/>
        <v>1991</v>
      </c>
      <c r="F26" s="19">
        <f>Data!E25</f>
        <v>527492</v>
      </c>
      <c r="G26" s="19" t="str">
        <f t="shared" si="4"/>
        <v>S</v>
      </c>
      <c r="H26" s="19">
        <f t="shared" si="5"/>
        <v>24</v>
      </c>
      <c r="J26" s="19">
        <v>22</v>
      </c>
      <c r="K26" s="19" t="s">
        <v>273</v>
      </c>
      <c r="L26" s="19">
        <f t="shared" si="6"/>
        <v>15</v>
      </c>
      <c r="N26" s="21">
        <f>IF(ISNUMBER(CHOOSE($J$35,K26,L26)),CHOOSE($J$35,K26,L26)+0.0000001*ROWS($J$5:J26),K26)</f>
        <v>15.000002200000001</v>
      </c>
      <c r="O26" s="19">
        <f t="shared" si="7"/>
        <v>8</v>
      </c>
      <c r="Q26" s="19">
        <v>22</v>
      </c>
      <c r="R26" s="19">
        <v>26</v>
      </c>
      <c r="S26" s="19" t="str">
        <v>V</v>
      </c>
      <c r="T26" s="19">
        <v>2</v>
      </c>
    </row>
    <row r="27" spans="2:25" x14ac:dyDescent="0.2">
      <c r="B27" s="19">
        <f>Data!B26</f>
        <v>23</v>
      </c>
      <c r="C27" s="19">
        <f>Data!C26</f>
        <v>8.6</v>
      </c>
      <c r="D27" s="19" t="str">
        <f>Data!D26</f>
        <v>Se7en (1995)</v>
      </c>
      <c r="E27" s="19">
        <f t="shared" si="3"/>
        <v>1995</v>
      </c>
      <c r="F27" s="19">
        <f>Data!E26</f>
        <v>625620</v>
      </c>
      <c r="G27" s="19" t="str">
        <f t="shared" si="4"/>
        <v>S</v>
      </c>
      <c r="H27" s="19">
        <f t="shared" si="5"/>
        <v>5</v>
      </c>
      <c r="J27" s="19">
        <v>23</v>
      </c>
      <c r="K27" s="19" t="s">
        <v>267</v>
      </c>
      <c r="L27" s="19">
        <f t="shared" si="6"/>
        <v>29</v>
      </c>
      <c r="N27" s="21">
        <f>IF(ISNUMBER(CHOOSE($J$35,K27,L27)),CHOOSE($J$35,K27,L27)+0.0000001*ROWS($J$5:J27),K27)</f>
        <v>29.000002299999998</v>
      </c>
      <c r="O27" s="19">
        <f t="shared" si="7"/>
        <v>1</v>
      </c>
      <c r="Q27" s="19">
        <v>23</v>
      </c>
      <c r="R27" s="19">
        <v>28</v>
      </c>
      <c r="S27" s="19" t="str">
        <v>Y</v>
      </c>
      <c r="T27" s="19">
        <v>1</v>
      </c>
      <c r="X27" s="19" t="s">
        <v>309</v>
      </c>
      <c r="Y27" s="19" t="s">
        <v>310</v>
      </c>
    </row>
    <row r="28" spans="2:25" x14ac:dyDescent="0.2">
      <c r="B28" s="19">
        <f>Data!B27</f>
        <v>24</v>
      </c>
      <c r="C28" s="19">
        <f>Data!C27</f>
        <v>8.6</v>
      </c>
      <c r="D28" s="19" t="str">
        <f>Data!D27</f>
        <v>Once Upon a Time in the West (1968)</v>
      </c>
      <c r="E28" s="19">
        <f t="shared" si="3"/>
        <v>1968</v>
      </c>
      <c r="F28" s="19">
        <f>Data!E27</f>
        <v>145769</v>
      </c>
      <c r="G28" s="19" t="str">
        <f t="shared" si="4"/>
        <v>O</v>
      </c>
      <c r="H28" s="19">
        <f t="shared" si="5"/>
        <v>28</v>
      </c>
      <c r="J28" s="19">
        <v>24</v>
      </c>
      <c r="K28" s="19" t="s">
        <v>264</v>
      </c>
      <c r="L28" s="19">
        <f t="shared" si="6"/>
        <v>15</v>
      </c>
      <c r="N28" s="21">
        <f>IF(ISNUMBER(CHOOSE($J$35,K28,L28)),CHOOSE($J$35,K28,L28)+0.0000001*ROWS($J$5:J28),K28)</f>
        <v>15.0000024</v>
      </c>
      <c r="O28" s="19">
        <f t="shared" si="7"/>
        <v>7</v>
      </c>
      <c r="Q28" s="19">
        <v>24</v>
      </c>
      <c r="R28" s="19">
        <v>5</v>
      </c>
      <c r="S28" s="19" t="str">
        <v>8</v>
      </c>
      <c r="T28" s="19">
        <v>1</v>
      </c>
      <c r="X28" s="20" t="str">
        <f ca="1">IF($W$21=3,OFFSET(B4,0,$W$21),IF($W$21=4,OFFSET(B4,0,$W$21),IF($W$21=5,OFFSET(C4,0,$W$21),OFFSET(A4,0,$W$21))))</f>
        <v>Rank</v>
      </c>
      <c r="Y28" s="20" t="str">
        <f ca="1">IF($X$21=3,OFFSET(B4,0,$X$21),IF($X$21=4,OFFSET(B4,0,$X$21),IF($X$21=5,OFFSET(C4,0,$X$21),OFFSET(A4,0,$X$21))))</f>
        <v>Movie Year</v>
      </c>
    </row>
    <row r="29" spans="2:25" x14ac:dyDescent="0.2">
      <c r="B29" s="19">
        <f>Data!B28</f>
        <v>25</v>
      </c>
      <c r="C29" s="19">
        <f>Data!C28</f>
        <v>8.6</v>
      </c>
      <c r="D29" s="19" t="str">
        <f>Data!D28</f>
        <v>Casablanca (1942)</v>
      </c>
      <c r="E29" s="19">
        <f t="shared" si="3"/>
        <v>1942</v>
      </c>
      <c r="F29" s="19">
        <f>Data!E28</f>
        <v>278743</v>
      </c>
      <c r="G29" s="19" t="str">
        <f t="shared" si="4"/>
        <v>C</v>
      </c>
      <c r="H29" s="19">
        <f t="shared" si="5"/>
        <v>10</v>
      </c>
      <c r="J29" s="19">
        <v>25</v>
      </c>
      <c r="K29" s="19" t="s">
        <v>284</v>
      </c>
      <c r="L29" s="19">
        <f t="shared" si="6"/>
        <v>3</v>
      </c>
      <c r="N29" s="21">
        <f>IF(ISNUMBER(CHOOSE($J$35,K29,L29)),CHOOSE($J$35,K29,L29)+0.0000001*ROWS($J$5:J29),K29)</f>
        <v>3.0000024999999999</v>
      </c>
      <c r="O29" s="19">
        <f t="shared" si="7"/>
        <v>19</v>
      </c>
      <c r="Q29" s="19">
        <v>25</v>
      </c>
      <c r="R29" s="19">
        <v>4</v>
      </c>
      <c r="S29" s="19" t="str">
        <v>4</v>
      </c>
      <c r="T29" s="19">
        <v>1</v>
      </c>
      <c r="X29" s="19">
        <f t="shared" ref="X29:X92" ca="1" si="10">IF($W$21=3,OFFSET(B5,0,$W$21),IF($W$21=4,OFFSET(B5,0,$W$21),IF($W$21=5,OFFSET(C5,0,$W$21),OFFSET(A5,0,$W$21))))</f>
        <v>1</v>
      </c>
      <c r="Y29" s="19">
        <f t="shared" ref="Y29:Y92" ca="1" si="11">IF($X$21=3,OFFSET(B5,0,$X$21),IF($X$21=4,OFFSET(B5,0,$X$21),IF($X$21=5,OFFSET(C5,0,$X$21),OFFSET(A5,0,$X$21))))</f>
        <v>1994</v>
      </c>
    </row>
    <row r="30" spans="2:25" x14ac:dyDescent="0.2">
      <c r="B30" s="19">
        <f>Data!B29</f>
        <v>26</v>
      </c>
      <c r="C30" s="19">
        <f>Data!C29</f>
        <v>8.6</v>
      </c>
      <c r="D30" s="19" t="str">
        <f>Data!D29</f>
        <v>The Usual Suspects (1995)</v>
      </c>
      <c r="E30" s="19">
        <f t="shared" si="3"/>
        <v>1995</v>
      </c>
      <c r="F30" s="19">
        <f>Data!E29</f>
        <v>481594</v>
      </c>
      <c r="G30" s="19" t="str">
        <f t="shared" si="4"/>
        <v>U</v>
      </c>
      <c r="H30" s="19">
        <f t="shared" si="5"/>
        <v>18</v>
      </c>
      <c r="J30" s="19">
        <v>26</v>
      </c>
      <c r="K30" s="19" t="s">
        <v>280</v>
      </c>
      <c r="L30" s="19">
        <f t="shared" si="6"/>
        <v>2</v>
      </c>
      <c r="N30" s="21">
        <f>IF(ISNUMBER(CHOOSE($J$35,K30,L30)),CHOOSE($J$35,K30,L30)+0.0000001*ROWS($J$5:J30),K30)</f>
        <v>2.0000026000000002</v>
      </c>
      <c r="O30" s="19">
        <f t="shared" si="7"/>
        <v>22</v>
      </c>
      <c r="Q30" s="19">
        <v>26</v>
      </c>
      <c r="R30" s="19">
        <v>3</v>
      </c>
      <c r="S30" s="19" t="str">
        <v>3</v>
      </c>
      <c r="T30" s="19">
        <v>1</v>
      </c>
      <c r="X30" s="19">
        <f t="shared" ca="1" si="10"/>
        <v>2</v>
      </c>
      <c r="Y30" s="19">
        <f t="shared" ca="1" si="11"/>
        <v>1972</v>
      </c>
    </row>
    <row r="31" spans="2:25" x14ac:dyDescent="0.2">
      <c r="B31" s="19">
        <f>Data!B30</f>
        <v>27</v>
      </c>
      <c r="C31" s="19">
        <f>Data!C30</f>
        <v>8.6</v>
      </c>
      <c r="D31" s="19" t="str">
        <f>Data!D30</f>
        <v>Raiders of the Lost Ark (1981)</v>
      </c>
      <c r="E31" s="19">
        <f t="shared" si="3"/>
        <v>1981</v>
      </c>
      <c r="F31" s="19">
        <f>Data!E30</f>
        <v>439557</v>
      </c>
      <c r="G31" s="19" t="str">
        <f t="shared" si="4"/>
        <v>R</v>
      </c>
      <c r="H31" s="19">
        <f t="shared" si="5"/>
        <v>23</v>
      </c>
      <c r="J31" s="19">
        <v>27</v>
      </c>
      <c r="K31" s="19" t="s">
        <v>281</v>
      </c>
      <c r="L31" s="19">
        <f t="shared" si="6"/>
        <v>7</v>
      </c>
      <c r="N31" s="21">
        <f>IF(ISNUMBER(CHOOSE($J$35,K31,L31)),CHOOSE($J$35,K31,L31)+0.0000001*ROWS($J$5:J31),K31)</f>
        <v>7.0000026999999996</v>
      </c>
      <c r="O31" s="19">
        <f t="shared" si="7"/>
        <v>14</v>
      </c>
      <c r="Q31" s="19">
        <v>27</v>
      </c>
      <c r="R31" s="19">
        <v>2</v>
      </c>
      <c r="S31" s="19" t="str">
        <v>2</v>
      </c>
      <c r="T31" s="19">
        <v>1</v>
      </c>
      <c r="X31" s="19">
        <f t="shared" ca="1" si="10"/>
        <v>3</v>
      </c>
      <c r="Y31" s="19">
        <f t="shared" ca="1" si="11"/>
        <v>1974</v>
      </c>
    </row>
    <row r="32" spans="2:25" x14ac:dyDescent="0.2">
      <c r="B32" s="19">
        <f>Data!B31</f>
        <v>28</v>
      </c>
      <c r="C32" s="19">
        <f>Data!C31</f>
        <v>8.6</v>
      </c>
      <c r="D32" s="19" t="str">
        <f>Data!D31</f>
        <v>Rear Window (1954)</v>
      </c>
      <c r="E32" s="19">
        <f t="shared" si="3"/>
        <v>1954</v>
      </c>
      <c r="F32" s="19">
        <f>Data!E31</f>
        <v>213122</v>
      </c>
      <c r="G32" s="19" t="str">
        <f t="shared" si="4"/>
        <v>R</v>
      </c>
      <c r="H32" s="19">
        <f t="shared" si="5"/>
        <v>11</v>
      </c>
      <c r="J32" s="19">
        <v>28</v>
      </c>
      <c r="K32" s="19" t="s">
        <v>285</v>
      </c>
      <c r="L32" s="19">
        <f t="shared" si="6"/>
        <v>1</v>
      </c>
      <c r="N32" s="21">
        <f>IF(ISNUMBER(CHOOSE($J$35,K32,L32)),CHOOSE($J$35,K32,L32)+0.0000001*ROWS($J$5:J32),K32)</f>
        <v>1.0000028000000001</v>
      </c>
      <c r="O32" s="19">
        <f t="shared" si="7"/>
        <v>23</v>
      </c>
      <c r="Q32" s="19">
        <v>28</v>
      </c>
      <c r="R32" s="19">
        <v>1</v>
      </c>
      <c r="S32" s="19" t="str">
        <v>1</v>
      </c>
      <c r="T32" s="19">
        <v>1</v>
      </c>
      <c r="X32" s="19">
        <f t="shared" ca="1" si="10"/>
        <v>4</v>
      </c>
      <c r="Y32" s="19">
        <f t="shared" ca="1" si="11"/>
        <v>1994</v>
      </c>
    </row>
    <row r="33" spans="2:25" x14ac:dyDescent="0.2">
      <c r="B33" s="19">
        <f>Data!B32</f>
        <v>29</v>
      </c>
      <c r="C33" s="19">
        <f>Data!C32</f>
        <v>8.6</v>
      </c>
      <c r="D33" s="19" t="str">
        <f>Data!D32</f>
        <v>It's a Wonderful Life (1946)</v>
      </c>
      <c r="E33" s="19">
        <f t="shared" si="3"/>
        <v>1946</v>
      </c>
      <c r="F33" s="19">
        <f>Data!E32</f>
        <v>180212</v>
      </c>
      <c r="G33" s="19" t="str">
        <f t="shared" si="4"/>
        <v>I</v>
      </c>
      <c r="H33" s="19">
        <f t="shared" si="5"/>
        <v>21</v>
      </c>
      <c r="X33" s="19">
        <f t="shared" ca="1" si="10"/>
        <v>5</v>
      </c>
      <c r="Y33" s="19">
        <f t="shared" ca="1" si="11"/>
        <v>1966</v>
      </c>
    </row>
    <row r="34" spans="2:25" x14ac:dyDescent="0.2">
      <c r="B34" s="19">
        <f>Data!B33</f>
        <v>30</v>
      </c>
      <c r="C34" s="19">
        <f>Data!C33</f>
        <v>8.6</v>
      </c>
      <c r="D34" s="19" t="str">
        <f>Data!D33</f>
        <v>Psycho (1960)</v>
      </c>
      <c r="E34" s="19">
        <f t="shared" si="3"/>
        <v>1960</v>
      </c>
      <c r="F34" s="19">
        <f>Data!E33</f>
        <v>272065</v>
      </c>
      <c r="G34" s="19" t="str">
        <f t="shared" si="4"/>
        <v>P</v>
      </c>
      <c r="H34" s="19">
        <f t="shared" si="5"/>
        <v>6</v>
      </c>
      <c r="J34" s="20" t="s">
        <v>299</v>
      </c>
      <c r="K34" s="20" t="s">
        <v>300</v>
      </c>
      <c r="X34" s="19">
        <f t="shared" ca="1" si="10"/>
        <v>6</v>
      </c>
      <c r="Y34" s="19">
        <f t="shared" ca="1" si="11"/>
        <v>2008</v>
      </c>
    </row>
    <row r="35" spans="2:25" x14ac:dyDescent="0.2">
      <c r="B35" s="19">
        <f>Data!B34</f>
        <v>31</v>
      </c>
      <c r="C35" s="19">
        <f>Data!C34</f>
        <v>8.6</v>
      </c>
      <c r="D35" s="19" t="str">
        <f>Data!D34</f>
        <v>Léon: The Professional (1994)</v>
      </c>
      <c r="E35" s="19">
        <f t="shared" si="3"/>
        <v>1994</v>
      </c>
      <c r="F35" s="19">
        <f>Data!E34</f>
        <v>454516</v>
      </c>
      <c r="G35" s="19" t="str">
        <f t="shared" si="4"/>
        <v>L</v>
      </c>
      <c r="H35" s="19">
        <f t="shared" si="5"/>
        <v>22</v>
      </c>
      <c r="J35" s="19">
        <v>2</v>
      </c>
      <c r="K35" s="19" t="str">
        <f>CHOOSE(J35,K4,L4)</f>
        <v>Count</v>
      </c>
      <c r="X35" s="19">
        <f t="shared" ca="1" si="10"/>
        <v>7</v>
      </c>
      <c r="Y35" s="19">
        <f t="shared" ca="1" si="11"/>
        <v>1957</v>
      </c>
    </row>
    <row r="36" spans="2:25" x14ac:dyDescent="0.2">
      <c r="B36" s="19">
        <f>Data!B35</f>
        <v>32</v>
      </c>
      <c r="C36" s="19">
        <f>Data!C35</f>
        <v>8.5</v>
      </c>
      <c r="D36" s="19" t="str">
        <f>Data!D35</f>
        <v>Sunset Blvd. (1950)</v>
      </c>
      <c r="E36" s="19">
        <f t="shared" si="3"/>
        <v>1950</v>
      </c>
      <c r="F36" s="19">
        <f>Data!E35</f>
        <v>95571</v>
      </c>
      <c r="G36" s="19" t="str">
        <f t="shared" si="4"/>
        <v>S</v>
      </c>
      <c r="H36" s="19">
        <f t="shared" si="5"/>
        <v>12</v>
      </c>
      <c r="X36" s="19">
        <f t="shared" ca="1" si="10"/>
        <v>8</v>
      </c>
      <c r="Y36" s="19">
        <f t="shared" ca="1" si="11"/>
        <v>1993</v>
      </c>
    </row>
    <row r="37" spans="2:25" x14ac:dyDescent="0.2">
      <c r="B37" s="19">
        <f>Data!B36</f>
        <v>33</v>
      </c>
      <c r="C37" s="19">
        <f>Data!C36</f>
        <v>8.5</v>
      </c>
      <c r="D37" s="19" t="str">
        <f>Data!D36</f>
        <v>American History X (1998)</v>
      </c>
      <c r="E37" s="19">
        <f t="shared" si="3"/>
        <v>1998</v>
      </c>
      <c r="F37" s="19">
        <f>Data!E36</f>
        <v>495932</v>
      </c>
      <c r="G37" s="19" t="str">
        <f t="shared" si="4"/>
        <v>A</v>
      </c>
      <c r="H37" s="19">
        <f t="shared" si="5"/>
        <v>18</v>
      </c>
      <c r="J37" t="s">
        <v>293</v>
      </c>
      <c r="N37" t="s">
        <v>298</v>
      </c>
      <c r="Q37" t="s">
        <v>302</v>
      </c>
      <c r="X37" s="19">
        <f t="shared" ca="1" si="10"/>
        <v>9</v>
      </c>
      <c r="Y37" s="19">
        <f t="shared" ca="1" si="11"/>
        <v>2003</v>
      </c>
    </row>
    <row r="38" spans="2:25" x14ac:dyDescent="0.2">
      <c r="B38" s="19">
        <f>Data!B37</f>
        <v>34</v>
      </c>
      <c r="C38" s="19">
        <f>Data!C37</f>
        <v>8.5</v>
      </c>
      <c r="D38" s="19" t="str">
        <f>Data!D37</f>
        <v>Apocalypse Now (1979)</v>
      </c>
      <c r="E38" s="19">
        <f t="shared" si="3"/>
        <v>1979</v>
      </c>
      <c r="F38" s="19">
        <f>Data!E37</f>
        <v>309699</v>
      </c>
      <c r="G38" s="19" t="str">
        <f t="shared" si="4"/>
        <v>A</v>
      </c>
      <c r="H38" s="19">
        <f t="shared" si="5"/>
        <v>14</v>
      </c>
      <c r="J38" s="20" t="s">
        <v>297</v>
      </c>
      <c r="K38" s="20" t="s">
        <v>296</v>
      </c>
      <c r="L38" s="20" t="s">
        <v>291</v>
      </c>
      <c r="N38" s="20" t="str">
        <f>K121</f>
        <v>Year</v>
      </c>
      <c r="O38" s="20" t="s">
        <v>301</v>
      </c>
      <c r="Q38" s="20" t="s">
        <v>303</v>
      </c>
      <c r="R38" s="20" t="s">
        <v>304</v>
      </c>
      <c r="S38" s="20" t="str">
        <f>K38</f>
        <v>Year</v>
      </c>
      <c r="T38" s="20" t="str">
        <f>L38</f>
        <v>Count</v>
      </c>
      <c r="X38" s="19">
        <f t="shared" ca="1" si="10"/>
        <v>10</v>
      </c>
      <c r="Y38" s="19">
        <f t="shared" ca="1" si="11"/>
        <v>1999</v>
      </c>
    </row>
    <row r="39" spans="2:25" x14ac:dyDescent="0.2">
      <c r="B39" s="19">
        <f>Data!B38</f>
        <v>35</v>
      </c>
      <c r="C39" s="19">
        <f>Data!C38</f>
        <v>8.5</v>
      </c>
      <c r="D39" s="19" t="str">
        <f>Data!D38</f>
        <v>Terminator 2: Judgment Day (1991)</v>
      </c>
      <c r="E39" s="19">
        <f t="shared" si="3"/>
        <v>1991</v>
      </c>
      <c r="F39" s="19">
        <f>Data!E38</f>
        <v>479572</v>
      </c>
      <c r="G39" s="19" t="str">
        <f t="shared" si="4"/>
        <v>T</v>
      </c>
      <c r="H39" s="19">
        <f t="shared" si="5"/>
        <v>26</v>
      </c>
      <c r="J39" s="19">
        <v>1</v>
      </c>
      <c r="K39" s="19">
        <v>1921</v>
      </c>
      <c r="L39" s="19">
        <f>COUNTIF($E$5:$E$254,K39)</f>
        <v>1</v>
      </c>
      <c r="N39" s="19">
        <f>CHOOSE($J$121,K39,L39)+0.0000001*ROWS($J$39:J39)</f>
        <v>1921.0000001000001</v>
      </c>
      <c r="O39" s="19">
        <f>_xlfn.RANK.EQ(N39,$N$39:$N$118)</f>
        <v>80</v>
      </c>
      <c r="Q39" s="19">
        <v>1</v>
      </c>
      <c r="R39" s="19">
        <f t="array" ref="R39:R118">INDEX($J$39:$J$118,MATCH($Q$39:$Q$118,$O$39:$O$118,0))</f>
        <v>80</v>
      </c>
      <c r="S39" s="19">
        <f t="array" ref="S39:S118">INDEX($K$39:$K$118,MATCH($Q$39:$Q$118,$O$39:$O$118,0))</f>
        <v>2013</v>
      </c>
      <c r="T39" s="19">
        <f t="array" ref="T39:T118">INDEX($L$39:$L$118,MATCH($Q$39:$Q$118,$O$39:$O$118,0))</f>
        <v>2</v>
      </c>
      <c r="X39" s="19">
        <f t="shared" ca="1" si="10"/>
        <v>11</v>
      </c>
      <c r="Y39" s="19">
        <f t="shared" ca="1" si="11"/>
        <v>1980</v>
      </c>
    </row>
    <row r="40" spans="2:25" x14ac:dyDescent="0.2">
      <c r="B40" s="19">
        <f>Data!B39</f>
        <v>36</v>
      </c>
      <c r="C40" s="19">
        <f>Data!C39</f>
        <v>8.5</v>
      </c>
      <c r="D40" s="19" t="str">
        <f>Data!D39</f>
        <v>Memento (2000)</v>
      </c>
      <c r="E40" s="19">
        <f t="shared" si="3"/>
        <v>2000</v>
      </c>
      <c r="F40" s="19">
        <f>Data!E39</f>
        <v>557394</v>
      </c>
      <c r="G40" s="19" t="str">
        <f t="shared" si="4"/>
        <v>M</v>
      </c>
      <c r="H40" s="19">
        <f t="shared" si="5"/>
        <v>7</v>
      </c>
      <c r="J40" s="19">
        <v>2</v>
      </c>
      <c r="K40" s="19">
        <v>1925</v>
      </c>
      <c r="L40" s="19">
        <f t="shared" ref="L40:L103" si="12">COUNTIF($E$5:$E$254,K40)</f>
        <v>1</v>
      </c>
      <c r="N40" s="19">
        <f>CHOOSE($J$121,K40,L40)+0.0000001*ROWS($J$39:J40)</f>
        <v>1925.0000001999999</v>
      </c>
      <c r="O40" s="19">
        <f t="shared" ref="O40:O103" si="13">_xlfn.RANK.EQ(N40,$N$39:$N$118)</f>
        <v>79</v>
      </c>
      <c r="Q40" s="19">
        <v>2</v>
      </c>
      <c r="R40" s="19">
        <v>79</v>
      </c>
      <c r="S40" s="19">
        <v>2012</v>
      </c>
      <c r="T40" s="19">
        <v>6</v>
      </c>
      <c r="X40" s="19">
        <f t="shared" ca="1" si="10"/>
        <v>12</v>
      </c>
      <c r="Y40" s="19">
        <f t="shared" ca="1" si="11"/>
        <v>2001</v>
      </c>
    </row>
    <row r="41" spans="2:25" x14ac:dyDescent="0.2">
      <c r="B41" s="19">
        <f>Data!B40</f>
        <v>37</v>
      </c>
      <c r="C41" s="19">
        <f>Data!C40</f>
        <v>8.5</v>
      </c>
      <c r="D41" s="19" t="str">
        <f>Data!D40</f>
        <v>Saving Private Ryan (1998)</v>
      </c>
      <c r="E41" s="19">
        <f t="shared" si="3"/>
        <v>1998</v>
      </c>
      <c r="F41" s="19">
        <f>Data!E40</f>
        <v>546922</v>
      </c>
      <c r="G41" s="19" t="str">
        <f t="shared" si="4"/>
        <v>S</v>
      </c>
      <c r="H41" s="19">
        <f t="shared" si="5"/>
        <v>19</v>
      </c>
      <c r="J41" s="19">
        <v>3</v>
      </c>
      <c r="K41" s="19">
        <v>1926</v>
      </c>
      <c r="L41" s="19">
        <f t="shared" si="12"/>
        <v>1</v>
      </c>
      <c r="N41" s="19">
        <f>CHOOSE($J$121,K41,L41)+0.0000001*ROWS($J$39:J41)</f>
        <v>1926.0000003</v>
      </c>
      <c r="O41" s="19">
        <f t="shared" si="13"/>
        <v>78</v>
      </c>
      <c r="Q41" s="19">
        <v>3</v>
      </c>
      <c r="R41" s="19">
        <v>78</v>
      </c>
      <c r="S41" s="19">
        <v>2011</v>
      </c>
      <c r="T41" s="19">
        <v>5</v>
      </c>
      <c r="X41" s="19">
        <f t="shared" ca="1" si="10"/>
        <v>13</v>
      </c>
      <c r="Y41" s="19">
        <f t="shared" ca="1" si="11"/>
        <v>1975</v>
      </c>
    </row>
    <row r="42" spans="2:25" x14ac:dyDescent="0.2">
      <c r="B42" s="19">
        <f>Data!B41</f>
        <v>38</v>
      </c>
      <c r="C42" s="19">
        <f>Data!C41</f>
        <v>8.5</v>
      </c>
      <c r="D42" s="19" t="str">
        <f>Data!D41</f>
        <v>City Lights (1931)</v>
      </c>
      <c r="E42" s="19">
        <f t="shared" si="3"/>
        <v>1931</v>
      </c>
      <c r="F42" s="19">
        <f>Data!E41</f>
        <v>62840</v>
      </c>
      <c r="G42" s="19" t="str">
        <f t="shared" si="4"/>
        <v>C</v>
      </c>
      <c r="H42" s="19">
        <f t="shared" si="5"/>
        <v>11</v>
      </c>
      <c r="J42" s="19">
        <v>4</v>
      </c>
      <c r="K42" s="19">
        <v>1927</v>
      </c>
      <c r="L42" s="19">
        <f t="shared" si="12"/>
        <v>1</v>
      </c>
      <c r="N42" s="19">
        <f>CHOOSE($J$121,K42,L42)+0.0000001*ROWS($J$39:J42)</f>
        <v>1927.0000004000001</v>
      </c>
      <c r="O42" s="19">
        <f t="shared" si="13"/>
        <v>77</v>
      </c>
      <c r="Q42" s="19">
        <v>4</v>
      </c>
      <c r="R42" s="19">
        <v>77</v>
      </c>
      <c r="S42" s="19">
        <v>2010</v>
      </c>
      <c r="T42" s="19">
        <v>7</v>
      </c>
      <c r="X42" s="19">
        <f t="shared" ca="1" si="10"/>
        <v>14</v>
      </c>
      <c r="Y42" s="19">
        <f t="shared" ca="1" si="11"/>
        <v>1990</v>
      </c>
    </row>
    <row r="43" spans="2:25" x14ac:dyDescent="0.2">
      <c r="B43" s="19">
        <f>Data!B42</f>
        <v>39</v>
      </c>
      <c r="C43" s="19">
        <f>Data!C42</f>
        <v>8.5</v>
      </c>
      <c r="D43" s="19" t="str">
        <f>Data!D42</f>
        <v>Dr. Strangelove or: How I Learned to Stop Worrying and Love the Bomb (1964)</v>
      </c>
      <c r="E43" s="19">
        <f t="shared" si="3"/>
        <v>1964</v>
      </c>
      <c r="F43" s="19">
        <f>Data!E42</f>
        <v>249013</v>
      </c>
      <c r="G43" s="19" t="str">
        <f t="shared" si="4"/>
        <v>D</v>
      </c>
      <c r="H43" s="19">
        <f t="shared" si="5"/>
        <v>68</v>
      </c>
      <c r="J43" s="19">
        <v>5</v>
      </c>
      <c r="K43" s="19">
        <v>1930</v>
      </c>
      <c r="L43" s="19">
        <f t="shared" si="12"/>
        <v>1</v>
      </c>
      <c r="N43" s="19">
        <f>CHOOSE($J$121,K43,L43)+0.0000001*ROWS($J$39:J43)</f>
        <v>1930.0000004999999</v>
      </c>
      <c r="O43" s="19">
        <f t="shared" si="13"/>
        <v>76</v>
      </c>
      <c r="Q43" s="19">
        <v>5</v>
      </c>
      <c r="R43" s="19">
        <v>76</v>
      </c>
      <c r="S43" s="19">
        <v>2009</v>
      </c>
      <c r="T43" s="19">
        <v>7</v>
      </c>
      <c r="X43" s="19">
        <f t="shared" ca="1" si="10"/>
        <v>15</v>
      </c>
      <c r="Y43" s="19">
        <f t="shared" ca="1" si="11"/>
        <v>1954</v>
      </c>
    </row>
    <row r="44" spans="2:25" x14ac:dyDescent="0.2">
      <c r="B44" s="19">
        <f>Data!B43</f>
        <v>40</v>
      </c>
      <c r="C44" s="19">
        <f>Data!C43</f>
        <v>8.5</v>
      </c>
      <c r="D44" s="19" t="str">
        <f>Data!D43</f>
        <v>Alien (1979)</v>
      </c>
      <c r="E44" s="19">
        <f t="shared" si="3"/>
        <v>1979</v>
      </c>
      <c r="F44" s="19">
        <f>Data!E43</f>
        <v>360007</v>
      </c>
      <c r="G44" s="19" t="str">
        <f t="shared" si="4"/>
        <v>A</v>
      </c>
      <c r="H44" s="19">
        <f t="shared" si="5"/>
        <v>5</v>
      </c>
      <c r="J44" s="19">
        <v>6</v>
      </c>
      <c r="K44" s="19">
        <v>1931</v>
      </c>
      <c r="L44" s="19">
        <f t="shared" si="12"/>
        <v>2</v>
      </c>
      <c r="N44" s="19">
        <f>CHOOSE($J$121,K44,L44)+0.0000001*ROWS($J$39:J44)</f>
        <v>1931.0000006</v>
      </c>
      <c r="O44" s="19">
        <f t="shared" si="13"/>
        <v>75</v>
      </c>
      <c r="Q44" s="19">
        <v>6</v>
      </c>
      <c r="R44" s="19">
        <v>75</v>
      </c>
      <c r="S44" s="19">
        <v>2008</v>
      </c>
      <c r="T44" s="19">
        <v>5</v>
      </c>
      <c r="X44" s="19">
        <f t="shared" ca="1" si="10"/>
        <v>16</v>
      </c>
      <c r="Y44" s="19">
        <f t="shared" ca="1" si="11"/>
        <v>2010</v>
      </c>
    </row>
    <row r="45" spans="2:25" x14ac:dyDescent="0.2">
      <c r="B45" s="19">
        <f>Data!B44</f>
        <v>41</v>
      </c>
      <c r="C45" s="19">
        <f>Data!C44</f>
        <v>8.5</v>
      </c>
      <c r="D45" s="19" t="str">
        <f>Data!D44</f>
        <v>Modern Times (1936)</v>
      </c>
      <c r="E45" s="19">
        <f t="shared" si="3"/>
        <v>1936</v>
      </c>
      <c r="F45" s="19">
        <f>Data!E44</f>
        <v>80077</v>
      </c>
      <c r="G45" s="19" t="str">
        <f t="shared" si="4"/>
        <v>M</v>
      </c>
      <c r="H45" s="19">
        <f t="shared" si="5"/>
        <v>12</v>
      </c>
      <c r="J45" s="19">
        <v>7</v>
      </c>
      <c r="K45" s="19">
        <v>1934</v>
      </c>
      <c r="L45" s="19">
        <f t="shared" si="12"/>
        <v>1</v>
      </c>
      <c r="N45" s="19">
        <f>CHOOSE($J$121,K45,L45)+0.0000001*ROWS($J$39:J45)</f>
        <v>1934.0000007000001</v>
      </c>
      <c r="O45" s="19">
        <f t="shared" si="13"/>
        <v>74</v>
      </c>
      <c r="Q45" s="19">
        <v>7</v>
      </c>
      <c r="R45" s="19">
        <v>74</v>
      </c>
      <c r="S45" s="19">
        <v>2007</v>
      </c>
      <c r="T45" s="19">
        <v>6</v>
      </c>
      <c r="X45" s="19">
        <f t="shared" ca="1" si="10"/>
        <v>17</v>
      </c>
      <c r="Y45" s="19">
        <f t="shared" ca="1" si="11"/>
        <v>1977</v>
      </c>
    </row>
    <row r="46" spans="2:25" x14ac:dyDescent="0.2">
      <c r="B46" s="19">
        <f>Data!B45</f>
        <v>42</v>
      </c>
      <c r="C46" s="19">
        <f>Data!C45</f>
        <v>8.5</v>
      </c>
      <c r="D46" s="19" t="str">
        <f>Data!D45</f>
        <v>Spirited Away (2001)</v>
      </c>
      <c r="E46" s="19">
        <f t="shared" si="3"/>
        <v>2001</v>
      </c>
      <c r="F46" s="19">
        <f>Data!E45</f>
        <v>244430</v>
      </c>
      <c r="G46" s="19" t="str">
        <f t="shared" si="4"/>
        <v>S</v>
      </c>
      <c r="H46" s="19">
        <f t="shared" si="5"/>
        <v>13</v>
      </c>
      <c r="J46" s="19">
        <v>8</v>
      </c>
      <c r="K46" s="19">
        <v>1936</v>
      </c>
      <c r="L46" s="19">
        <f t="shared" si="12"/>
        <v>1</v>
      </c>
      <c r="N46" s="19">
        <f>CHOOSE($J$121,K46,L46)+0.0000001*ROWS($J$39:J46)</f>
        <v>1936.0000008</v>
      </c>
      <c r="O46" s="19">
        <f t="shared" si="13"/>
        <v>73</v>
      </c>
      <c r="Q46" s="19">
        <v>8</v>
      </c>
      <c r="R46" s="19">
        <v>73</v>
      </c>
      <c r="S46" s="19">
        <v>2006</v>
      </c>
      <c r="T46" s="19">
        <v>4</v>
      </c>
      <c r="X46" s="19">
        <f t="shared" ca="1" si="10"/>
        <v>18</v>
      </c>
      <c r="Y46" s="19">
        <f t="shared" ca="1" si="11"/>
        <v>1994</v>
      </c>
    </row>
    <row r="47" spans="2:25" x14ac:dyDescent="0.2">
      <c r="B47" s="19">
        <f>Data!B46</f>
        <v>43</v>
      </c>
      <c r="C47" s="19">
        <f>Data!C46</f>
        <v>8.5</v>
      </c>
      <c r="D47" s="19" t="str">
        <f>Data!D46</f>
        <v>Gravity (2013)</v>
      </c>
      <c r="E47" s="19">
        <f t="shared" si="3"/>
        <v>2013</v>
      </c>
      <c r="F47" s="19">
        <f>Data!E46</f>
        <v>33721</v>
      </c>
      <c r="G47" s="19" t="str">
        <f t="shared" si="4"/>
        <v>G</v>
      </c>
      <c r="H47" s="19">
        <f t="shared" si="5"/>
        <v>7</v>
      </c>
      <c r="J47" s="19">
        <v>9</v>
      </c>
      <c r="K47" s="19">
        <v>1938</v>
      </c>
      <c r="L47" s="19">
        <f t="shared" si="12"/>
        <v>1</v>
      </c>
      <c r="N47" s="19">
        <f>CHOOSE($J$121,K47,L47)+0.0000001*ROWS($J$39:J47)</f>
        <v>1938.0000009</v>
      </c>
      <c r="O47" s="19">
        <f t="shared" si="13"/>
        <v>72</v>
      </c>
      <c r="Q47" s="19">
        <v>9</v>
      </c>
      <c r="R47" s="19">
        <v>72</v>
      </c>
      <c r="S47" s="19">
        <v>2005</v>
      </c>
      <c r="T47" s="19">
        <v>3</v>
      </c>
      <c r="X47" s="19">
        <f t="shared" ca="1" si="10"/>
        <v>19</v>
      </c>
      <c r="Y47" s="19">
        <f t="shared" ca="1" si="11"/>
        <v>1999</v>
      </c>
    </row>
    <row r="48" spans="2:25" x14ac:dyDescent="0.2">
      <c r="B48" s="19">
        <f>Data!B47</f>
        <v>44</v>
      </c>
      <c r="C48" s="19">
        <f>Data!C47</f>
        <v>8.5</v>
      </c>
      <c r="D48" s="19" t="str">
        <f>Data!D47</f>
        <v>North by Northwest (1959)</v>
      </c>
      <c r="E48" s="19">
        <f t="shared" si="3"/>
        <v>1959</v>
      </c>
      <c r="F48" s="19">
        <f>Data!E47</f>
        <v>155574</v>
      </c>
      <c r="G48" s="19" t="str">
        <f t="shared" si="4"/>
        <v>N</v>
      </c>
      <c r="H48" s="19">
        <f t="shared" si="5"/>
        <v>18</v>
      </c>
      <c r="J48" s="19">
        <v>10</v>
      </c>
      <c r="K48" s="19">
        <v>1939</v>
      </c>
      <c r="L48" s="19">
        <f t="shared" si="12"/>
        <v>3</v>
      </c>
      <c r="N48" s="19">
        <f>CHOOSE($J$121,K48,L48)+0.0000001*ROWS($J$39:J48)</f>
        <v>1939.0000010000001</v>
      </c>
      <c r="O48" s="19">
        <f t="shared" si="13"/>
        <v>71</v>
      </c>
      <c r="Q48" s="19">
        <v>10</v>
      </c>
      <c r="R48" s="19">
        <v>71</v>
      </c>
      <c r="S48" s="19">
        <v>2004</v>
      </c>
      <c r="T48" s="19">
        <v>5</v>
      </c>
      <c r="X48" s="19">
        <f t="shared" ca="1" si="10"/>
        <v>20</v>
      </c>
      <c r="Y48" s="19">
        <f t="shared" ca="1" si="11"/>
        <v>2002</v>
      </c>
    </row>
    <row r="49" spans="2:25" x14ac:dyDescent="0.2">
      <c r="B49" s="19">
        <f>Data!B48</f>
        <v>45</v>
      </c>
      <c r="C49" s="19">
        <f>Data!C48</f>
        <v>8.5</v>
      </c>
      <c r="D49" s="19" t="str">
        <f>Data!D48</f>
        <v>Back to the Future (1985)</v>
      </c>
      <c r="E49" s="19">
        <f t="shared" si="3"/>
        <v>1985</v>
      </c>
      <c r="F49" s="19">
        <f>Data!E48</f>
        <v>433401</v>
      </c>
      <c r="G49" s="19" t="str">
        <f t="shared" si="4"/>
        <v>B</v>
      </c>
      <c r="H49" s="19">
        <f t="shared" si="5"/>
        <v>18</v>
      </c>
      <c r="J49" s="19">
        <v>11</v>
      </c>
      <c r="K49" s="19">
        <v>1940</v>
      </c>
      <c r="L49" s="19">
        <f t="shared" si="12"/>
        <v>3</v>
      </c>
      <c r="N49" s="19">
        <f>CHOOSE($J$121,K49,L49)+0.0000001*ROWS($J$39:J49)</f>
        <v>1940.0000011</v>
      </c>
      <c r="O49" s="19">
        <f t="shared" si="13"/>
        <v>70</v>
      </c>
      <c r="Q49" s="19">
        <v>11</v>
      </c>
      <c r="R49" s="19">
        <v>70</v>
      </c>
      <c r="S49" s="19">
        <v>2003</v>
      </c>
      <c r="T49" s="19">
        <v>7</v>
      </c>
      <c r="X49" s="19">
        <f t="shared" ca="1" si="10"/>
        <v>21</v>
      </c>
      <c r="Y49" s="19">
        <f t="shared" ca="1" si="11"/>
        <v>2002</v>
      </c>
    </row>
    <row r="50" spans="2:25" x14ac:dyDescent="0.2">
      <c r="B50" s="19">
        <f>Data!B49</f>
        <v>46</v>
      </c>
      <c r="C50" s="19">
        <f>Data!C49</f>
        <v>8.4</v>
      </c>
      <c r="D50" s="19" t="str">
        <f>Data!D49</f>
        <v>Citizen Kane (1941)</v>
      </c>
      <c r="E50" s="19">
        <f t="shared" si="3"/>
        <v>1941</v>
      </c>
      <c r="F50" s="19">
        <f>Data!E49</f>
        <v>216576</v>
      </c>
      <c r="G50" s="19" t="str">
        <f t="shared" si="4"/>
        <v>C</v>
      </c>
      <c r="H50" s="19">
        <f t="shared" si="5"/>
        <v>12</v>
      </c>
      <c r="J50" s="19">
        <v>12</v>
      </c>
      <c r="K50" s="19">
        <v>1941</v>
      </c>
      <c r="L50" s="19">
        <f t="shared" si="12"/>
        <v>2</v>
      </c>
      <c r="N50" s="19">
        <f>CHOOSE($J$121,K50,L50)+0.0000001*ROWS($J$39:J50)</f>
        <v>1941.0000012</v>
      </c>
      <c r="O50" s="19">
        <f t="shared" si="13"/>
        <v>69</v>
      </c>
      <c r="Q50" s="19">
        <v>12</v>
      </c>
      <c r="R50" s="19">
        <v>69</v>
      </c>
      <c r="S50" s="19">
        <v>2002</v>
      </c>
      <c r="T50" s="19">
        <v>4</v>
      </c>
      <c r="X50" s="19">
        <f t="shared" ca="1" si="10"/>
        <v>22</v>
      </c>
      <c r="Y50" s="19">
        <f t="shared" ca="1" si="11"/>
        <v>1991</v>
      </c>
    </row>
    <row r="51" spans="2:25" x14ac:dyDescent="0.2">
      <c r="B51" s="19">
        <f>Data!B50</f>
        <v>47</v>
      </c>
      <c r="C51" s="19">
        <f>Data!C50</f>
        <v>8.4</v>
      </c>
      <c r="D51" s="19" t="str">
        <f>Data!D50</f>
        <v>The Pianist (2002)</v>
      </c>
      <c r="E51" s="19">
        <f t="shared" si="3"/>
        <v>2002</v>
      </c>
      <c r="F51" s="19">
        <f>Data!E50</f>
        <v>297265</v>
      </c>
      <c r="G51" s="19" t="str">
        <f t="shared" si="4"/>
        <v>P</v>
      </c>
      <c r="H51" s="19">
        <f t="shared" si="5"/>
        <v>11</v>
      </c>
      <c r="J51" s="19">
        <v>13</v>
      </c>
      <c r="K51" s="19">
        <v>1942</v>
      </c>
      <c r="L51" s="19">
        <f t="shared" si="12"/>
        <v>1</v>
      </c>
      <c r="N51" s="19">
        <f>CHOOSE($J$121,K51,L51)+0.0000001*ROWS($J$39:J51)</f>
        <v>1942.0000012999999</v>
      </c>
      <c r="O51" s="19">
        <f t="shared" si="13"/>
        <v>68</v>
      </c>
      <c r="Q51" s="19">
        <v>13</v>
      </c>
      <c r="R51" s="19">
        <v>68</v>
      </c>
      <c r="S51" s="19">
        <v>2001</v>
      </c>
      <c r="T51" s="19">
        <v>6</v>
      </c>
      <c r="X51" s="19">
        <f t="shared" ca="1" si="10"/>
        <v>23</v>
      </c>
      <c r="Y51" s="19">
        <f t="shared" ca="1" si="11"/>
        <v>1995</v>
      </c>
    </row>
    <row r="52" spans="2:25" x14ac:dyDescent="0.2">
      <c r="B52" s="19">
        <f>Data!B51</f>
        <v>48</v>
      </c>
      <c r="C52" s="19">
        <f>Data!C51</f>
        <v>8.4</v>
      </c>
      <c r="D52" s="19" t="str">
        <f>Data!D51</f>
        <v>M (1931)</v>
      </c>
      <c r="E52" s="19">
        <f t="shared" si="3"/>
        <v>1931</v>
      </c>
      <c r="F52" s="19">
        <f>Data!E51</f>
        <v>68920</v>
      </c>
      <c r="G52" s="19" t="str">
        <f t="shared" si="4"/>
        <v>M</v>
      </c>
      <c r="H52" s="19">
        <f t="shared" si="5"/>
        <v>1</v>
      </c>
      <c r="J52" s="19">
        <v>14</v>
      </c>
      <c r="K52" s="19">
        <v>1944</v>
      </c>
      <c r="L52" s="19">
        <f t="shared" si="12"/>
        <v>2</v>
      </c>
      <c r="N52" s="19">
        <f>CHOOSE($J$121,K52,L52)+0.0000001*ROWS($J$39:J52)</f>
        <v>1944.0000014</v>
      </c>
      <c r="O52" s="19">
        <f t="shared" si="13"/>
        <v>67</v>
      </c>
      <c r="Q52" s="19">
        <v>14</v>
      </c>
      <c r="R52" s="19">
        <v>67</v>
      </c>
      <c r="S52" s="19">
        <v>2000</v>
      </c>
      <c r="T52" s="19">
        <v>5</v>
      </c>
      <c r="X52" s="19">
        <f t="shared" ca="1" si="10"/>
        <v>24</v>
      </c>
      <c r="Y52" s="19">
        <f t="shared" ca="1" si="11"/>
        <v>1968</v>
      </c>
    </row>
    <row r="53" spans="2:25" x14ac:dyDescent="0.2">
      <c r="B53" s="19">
        <f>Data!B52</f>
        <v>49</v>
      </c>
      <c r="C53" s="19">
        <f>Data!C52</f>
        <v>8.4</v>
      </c>
      <c r="D53" s="19" t="str">
        <f>Data!D52</f>
        <v>Life Is Beautiful (1997)</v>
      </c>
      <c r="E53" s="19">
        <f t="shared" si="3"/>
        <v>1997</v>
      </c>
      <c r="F53" s="19">
        <f>Data!E52</f>
        <v>237603</v>
      </c>
      <c r="G53" s="19" t="str">
        <f t="shared" si="4"/>
        <v>L</v>
      </c>
      <c r="H53" s="19">
        <f t="shared" si="5"/>
        <v>17</v>
      </c>
      <c r="J53" s="19">
        <v>15</v>
      </c>
      <c r="K53" s="19">
        <v>1946</v>
      </c>
      <c r="L53" s="19">
        <f t="shared" si="12"/>
        <v>4</v>
      </c>
      <c r="N53" s="19">
        <f>CHOOSE($J$121,K53,L53)+0.0000001*ROWS($J$39:J53)</f>
        <v>1946.0000015000001</v>
      </c>
      <c r="O53" s="19">
        <f t="shared" si="13"/>
        <v>66</v>
      </c>
      <c r="Q53" s="19">
        <v>15</v>
      </c>
      <c r="R53" s="19">
        <v>66</v>
      </c>
      <c r="S53" s="19">
        <v>1999</v>
      </c>
      <c r="T53" s="19">
        <v>5</v>
      </c>
      <c r="X53" s="19">
        <f t="shared" ca="1" si="10"/>
        <v>25</v>
      </c>
      <c r="Y53" s="19">
        <f t="shared" ca="1" si="11"/>
        <v>1942</v>
      </c>
    </row>
    <row r="54" spans="2:25" x14ac:dyDescent="0.2">
      <c r="B54" s="19">
        <f>Data!B53</f>
        <v>50</v>
      </c>
      <c r="C54" s="19">
        <f>Data!C53</f>
        <v>8.4</v>
      </c>
      <c r="D54" s="19" t="str">
        <f>Data!D53</f>
        <v>The Shining (1980)</v>
      </c>
      <c r="E54" s="19">
        <f t="shared" si="3"/>
        <v>1980</v>
      </c>
      <c r="F54" s="19">
        <f>Data!E53</f>
        <v>380225</v>
      </c>
      <c r="G54" s="19" t="str">
        <f t="shared" si="4"/>
        <v>S</v>
      </c>
      <c r="H54" s="19">
        <f t="shared" si="5"/>
        <v>11</v>
      </c>
      <c r="J54" s="19">
        <v>16</v>
      </c>
      <c r="K54" s="19">
        <v>1948</v>
      </c>
      <c r="L54" s="19">
        <f t="shared" si="12"/>
        <v>3</v>
      </c>
      <c r="N54" s="19">
        <f>CHOOSE($J$121,K54,L54)+0.0000001*ROWS($J$39:J54)</f>
        <v>1948.0000015999999</v>
      </c>
      <c r="O54" s="19">
        <f t="shared" si="13"/>
        <v>65</v>
      </c>
      <c r="Q54" s="19">
        <v>16</v>
      </c>
      <c r="R54" s="19">
        <v>65</v>
      </c>
      <c r="S54" s="19">
        <v>1998</v>
      </c>
      <c r="T54" s="19">
        <v>5</v>
      </c>
      <c r="X54" s="19">
        <f t="shared" ca="1" si="10"/>
        <v>26</v>
      </c>
      <c r="Y54" s="19">
        <f t="shared" ca="1" si="11"/>
        <v>1995</v>
      </c>
    </row>
    <row r="55" spans="2:25" x14ac:dyDescent="0.2">
      <c r="B55" s="19">
        <f>Data!B54</f>
        <v>51</v>
      </c>
      <c r="C55" s="19">
        <f>Data!C54</f>
        <v>8.4</v>
      </c>
      <c r="D55" s="19" t="str">
        <f>Data!D54</f>
        <v>The Departed (2006)</v>
      </c>
      <c r="E55" s="19">
        <f t="shared" si="3"/>
        <v>2006</v>
      </c>
      <c r="F55" s="19">
        <f>Data!E54</f>
        <v>540726</v>
      </c>
      <c r="G55" s="19" t="str">
        <f t="shared" si="4"/>
        <v>D</v>
      </c>
      <c r="H55" s="19">
        <f t="shared" si="5"/>
        <v>12</v>
      </c>
      <c r="J55" s="19">
        <v>17</v>
      </c>
      <c r="K55" s="19">
        <v>1949</v>
      </c>
      <c r="L55" s="19">
        <f t="shared" si="12"/>
        <v>1</v>
      </c>
      <c r="N55" s="19">
        <f>CHOOSE($J$121,K55,L55)+0.0000001*ROWS($J$39:J55)</f>
        <v>1949.0000017</v>
      </c>
      <c r="O55" s="19">
        <f t="shared" si="13"/>
        <v>64</v>
      </c>
      <c r="Q55" s="19">
        <v>17</v>
      </c>
      <c r="R55" s="19">
        <v>64</v>
      </c>
      <c r="S55" s="19">
        <v>1997</v>
      </c>
      <c r="T55" s="19">
        <v>4</v>
      </c>
      <c r="X55" s="19">
        <f t="shared" ca="1" si="10"/>
        <v>27</v>
      </c>
      <c r="Y55" s="19">
        <f t="shared" ca="1" si="11"/>
        <v>1981</v>
      </c>
    </row>
    <row r="56" spans="2:25" x14ac:dyDescent="0.2">
      <c r="B56" s="19">
        <f>Data!B55</f>
        <v>52</v>
      </c>
      <c r="C56" s="19">
        <f>Data!C55</f>
        <v>8.4</v>
      </c>
      <c r="D56" s="19" t="str">
        <f>Data!D55</f>
        <v>Paths of Glory (1957)</v>
      </c>
      <c r="E56" s="19">
        <f t="shared" si="3"/>
        <v>1957</v>
      </c>
      <c r="F56" s="19">
        <f>Data!E55</f>
        <v>78867</v>
      </c>
      <c r="G56" s="19" t="str">
        <f t="shared" si="4"/>
        <v>P</v>
      </c>
      <c r="H56" s="19">
        <f t="shared" si="5"/>
        <v>14</v>
      </c>
      <c r="J56" s="19">
        <v>18</v>
      </c>
      <c r="K56" s="19">
        <v>1950</v>
      </c>
      <c r="L56" s="19">
        <f t="shared" si="12"/>
        <v>3</v>
      </c>
      <c r="N56" s="19">
        <f>CHOOSE($J$121,K56,L56)+0.0000001*ROWS($J$39:J56)</f>
        <v>1950.0000018000001</v>
      </c>
      <c r="O56" s="19">
        <f t="shared" si="13"/>
        <v>63</v>
      </c>
      <c r="Q56" s="19">
        <v>18</v>
      </c>
      <c r="R56" s="19">
        <v>63</v>
      </c>
      <c r="S56" s="19">
        <v>1996</v>
      </c>
      <c r="T56" s="19">
        <v>2</v>
      </c>
      <c r="X56" s="19">
        <f t="shared" ca="1" si="10"/>
        <v>28</v>
      </c>
      <c r="Y56" s="19">
        <f t="shared" ca="1" si="11"/>
        <v>1954</v>
      </c>
    </row>
    <row r="57" spans="2:25" x14ac:dyDescent="0.2">
      <c r="B57" s="19">
        <f>Data!B56</f>
        <v>53</v>
      </c>
      <c r="C57" s="19">
        <f>Data!C56</f>
        <v>8.4</v>
      </c>
      <c r="D57" s="19" t="str">
        <f>Data!D56</f>
        <v>Vertigo (1958)</v>
      </c>
      <c r="E57" s="19">
        <f t="shared" si="3"/>
        <v>1958</v>
      </c>
      <c r="F57" s="19">
        <f>Data!E56</f>
        <v>162865</v>
      </c>
      <c r="G57" s="19" t="str">
        <f t="shared" si="4"/>
        <v>V</v>
      </c>
      <c r="H57" s="19">
        <f t="shared" si="5"/>
        <v>7</v>
      </c>
      <c r="J57" s="19">
        <v>19</v>
      </c>
      <c r="K57" s="19">
        <v>1951</v>
      </c>
      <c r="L57" s="19">
        <f t="shared" si="12"/>
        <v>2</v>
      </c>
      <c r="N57" s="19">
        <f>CHOOSE($J$121,K57,L57)+0.0000001*ROWS($J$39:J57)</f>
        <v>1951.0000018999999</v>
      </c>
      <c r="O57" s="19">
        <f t="shared" si="13"/>
        <v>62</v>
      </c>
      <c r="Q57" s="19">
        <v>19</v>
      </c>
      <c r="R57" s="19">
        <v>62</v>
      </c>
      <c r="S57" s="19">
        <v>1995</v>
      </c>
      <c r="T57" s="19">
        <v>9</v>
      </c>
      <c r="X57" s="19">
        <f t="shared" ca="1" si="10"/>
        <v>29</v>
      </c>
      <c r="Y57" s="19">
        <f t="shared" ca="1" si="11"/>
        <v>1946</v>
      </c>
    </row>
    <row r="58" spans="2:25" x14ac:dyDescent="0.2">
      <c r="B58" s="19">
        <f>Data!B57</f>
        <v>54</v>
      </c>
      <c r="C58" s="19">
        <f>Data!C57</f>
        <v>8.4</v>
      </c>
      <c r="D58" s="19" t="str">
        <f>Data!D57</f>
        <v>American Beauty (1999)</v>
      </c>
      <c r="E58" s="19">
        <f t="shared" si="3"/>
        <v>1999</v>
      </c>
      <c r="F58" s="19">
        <f>Data!E57</f>
        <v>555796</v>
      </c>
      <c r="G58" s="19" t="str">
        <f t="shared" si="4"/>
        <v>A</v>
      </c>
      <c r="H58" s="19">
        <f t="shared" si="5"/>
        <v>15</v>
      </c>
      <c r="J58" s="19">
        <v>20</v>
      </c>
      <c r="K58" s="19">
        <v>1952</v>
      </c>
      <c r="L58" s="19">
        <f t="shared" si="12"/>
        <v>3</v>
      </c>
      <c r="N58" s="19">
        <f>CHOOSE($J$121,K58,L58)+0.0000001*ROWS($J$39:J58)</f>
        <v>1952.000002</v>
      </c>
      <c r="O58" s="19">
        <f t="shared" si="13"/>
        <v>61</v>
      </c>
      <c r="Q58" s="19">
        <v>20</v>
      </c>
      <c r="R58" s="19">
        <v>61</v>
      </c>
      <c r="S58" s="19">
        <v>1994</v>
      </c>
      <c r="T58" s="19">
        <v>6</v>
      </c>
      <c r="X58" s="19">
        <f t="shared" ca="1" si="10"/>
        <v>30</v>
      </c>
      <c r="Y58" s="19">
        <f t="shared" ca="1" si="11"/>
        <v>1960</v>
      </c>
    </row>
    <row r="59" spans="2:25" x14ac:dyDescent="0.2">
      <c r="B59" s="19">
        <f>Data!B58</f>
        <v>55</v>
      </c>
      <c r="C59" s="19">
        <f>Data!C58</f>
        <v>8.4</v>
      </c>
      <c r="D59" s="19" t="str">
        <f>Data!D58</f>
        <v>Django Unchained (2012)</v>
      </c>
      <c r="E59" s="19">
        <f t="shared" si="3"/>
        <v>2012</v>
      </c>
      <c r="F59" s="19">
        <f>Data!E58</f>
        <v>450505</v>
      </c>
      <c r="G59" s="19" t="str">
        <f t="shared" si="4"/>
        <v>D</v>
      </c>
      <c r="H59" s="19">
        <f t="shared" si="5"/>
        <v>16</v>
      </c>
      <c r="J59" s="19">
        <v>21</v>
      </c>
      <c r="K59" s="19">
        <v>1953</v>
      </c>
      <c r="L59" s="19">
        <f t="shared" si="12"/>
        <v>2</v>
      </c>
      <c r="N59" s="19">
        <f>CHOOSE($J$121,K59,L59)+0.0000001*ROWS($J$39:J59)</f>
        <v>1953.0000021000001</v>
      </c>
      <c r="O59" s="19">
        <f t="shared" si="13"/>
        <v>60</v>
      </c>
      <c r="Q59" s="19">
        <v>21</v>
      </c>
      <c r="R59" s="19">
        <v>60</v>
      </c>
      <c r="S59" s="19">
        <v>1993</v>
      </c>
      <c r="T59" s="19">
        <v>4</v>
      </c>
      <c r="X59" s="19">
        <f t="shared" ca="1" si="10"/>
        <v>31</v>
      </c>
      <c r="Y59" s="19">
        <f t="shared" ca="1" si="11"/>
        <v>1994</v>
      </c>
    </row>
    <row r="60" spans="2:25" x14ac:dyDescent="0.2">
      <c r="B60" s="19">
        <f>Data!B59</f>
        <v>56</v>
      </c>
      <c r="C60" s="19">
        <f>Data!C59</f>
        <v>8.4</v>
      </c>
      <c r="D60" s="19" t="str">
        <f>Data!D59</f>
        <v>Double Indemnity (1944)</v>
      </c>
      <c r="E60" s="19">
        <f t="shared" si="3"/>
        <v>1944</v>
      </c>
      <c r="F60" s="19">
        <f>Data!E59</f>
        <v>66255</v>
      </c>
      <c r="G60" s="19" t="str">
        <f t="shared" si="4"/>
        <v>D</v>
      </c>
      <c r="H60" s="19">
        <f t="shared" si="5"/>
        <v>16</v>
      </c>
      <c r="J60" s="19">
        <v>22</v>
      </c>
      <c r="K60" s="19">
        <v>1954</v>
      </c>
      <c r="L60" s="19">
        <f t="shared" si="12"/>
        <v>5</v>
      </c>
      <c r="N60" s="19">
        <f>CHOOSE($J$121,K60,L60)+0.0000001*ROWS($J$39:J60)</f>
        <v>1954.0000021999999</v>
      </c>
      <c r="O60" s="19">
        <f t="shared" si="13"/>
        <v>59</v>
      </c>
      <c r="Q60" s="19">
        <v>22</v>
      </c>
      <c r="R60" s="19">
        <v>59</v>
      </c>
      <c r="S60" s="19">
        <v>1992</v>
      </c>
      <c r="T60" s="19">
        <v>2</v>
      </c>
      <c r="X60" s="19">
        <f t="shared" ca="1" si="10"/>
        <v>32</v>
      </c>
      <c r="Y60" s="19">
        <f t="shared" ca="1" si="11"/>
        <v>1950</v>
      </c>
    </row>
    <row r="61" spans="2:25" x14ac:dyDescent="0.2">
      <c r="B61" s="19">
        <f>Data!B60</f>
        <v>57</v>
      </c>
      <c r="C61" s="19">
        <f>Data!C60</f>
        <v>8.4</v>
      </c>
      <c r="D61" s="19" t="str">
        <f>Data!D60</f>
        <v>Taxi Driver (1976)</v>
      </c>
      <c r="E61" s="19">
        <f t="shared" si="3"/>
        <v>1976</v>
      </c>
      <c r="F61" s="19">
        <f>Data!E60</f>
        <v>321465</v>
      </c>
      <c r="G61" s="19" t="str">
        <f t="shared" si="4"/>
        <v>T</v>
      </c>
      <c r="H61" s="19">
        <f t="shared" si="5"/>
        <v>11</v>
      </c>
      <c r="J61" s="19">
        <v>23</v>
      </c>
      <c r="K61" s="19">
        <v>1955</v>
      </c>
      <c r="L61" s="19">
        <f t="shared" si="12"/>
        <v>2</v>
      </c>
      <c r="N61" s="19">
        <f>CHOOSE($J$121,K61,L61)+0.0000001*ROWS($J$39:J61)</f>
        <v>1955.0000023</v>
      </c>
      <c r="O61" s="19">
        <f t="shared" si="13"/>
        <v>58</v>
      </c>
      <c r="Q61" s="19">
        <v>23</v>
      </c>
      <c r="R61" s="19">
        <v>58</v>
      </c>
      <c r="S61" s="19">
        <v>1991</v>
      </c>
      <c r="T61" s="19">
        <v>3</v>
      </c>
      <c r="X61" s="19">
        <f t="shared" ca="1" si="10"/>
        <v>33</v>
      </c>
      <c r="Y61" s="19">
        <f t="shared" ca="1" si="11"/>
        <v>1998</v>
      </c>
    </row>
    <row r="62" spans="2:25" x14ac:dyDescent="0.2">
      <c r="B62" s="19">
        <f>Data!B61</f>
        <v>58</v>
      </c>
      <c r="C62" s="19">
        <f>Data!C61</f>
        <v>8.4</v>
      </c>
      <c r="D62" s="19" t="str">
        <f>Data!D61</f>
        <v>The Dark Knight Rises (2012)</v>
      </c>
      <c r="E62" s="19">
        <f t="shared" si="3"/>
        <v>2012</v>
      </c>
      <c r="F62" s="19">
        <f>Data!E61</f>
        <v>672751</v>
      </c>
      <c r="G62" s="19" t="str">
        <f t="shared" si="4"/>
        <v>D</v>
      </c>
      <c r="H62" s="19">
        <f t="shared" si="5"/>
        <v>21</v>
      </c>
      <c r="J62" s="19">
        <v>24</v>
      </c>
      <c r="K62" s="19">
        <v>1956</v>
      </c>
      <c r="L62" s="19">
        <f t="shared" si="12"/>
        <v>1</v>
      </c>
      <c r="N62" s="19">
        <f>CHOOSE($J$121,K62,L62)+0.0000001*ROWS($J$39:J62)</f>
        <v>1956.0000024000001</v>
      </c>
      <c r="O62" s="19">
        <f t="shared" si="13"/>
        <v>57</v>
      </c>
      <c r="Q62" s="19">
        <v>24</v>
      </c>
      <c r="R62" s="19">
        <v>57</v>
      </c>
      <c r="S62" s="19">
        <v>1990</v>
      </c>
      <c r="T62" s="19">
        <v>1</v>
      </c>
      <c r="X62" s="19">
        <f t="shared" ca="1" si="10"/>
        <v>34</v>
      </c>
      <c r="Y62" s="19">
        <f t="shared" ca="1" si="11"/>
        <v>1979</v>
      </c>
    </row>
    <row r="63" spans="2:25" x14ac:dyDescent="0.2">
      <c r="B63" s="19">
        <f>Data!B62</f>
        <v>59</v>
      </c>
      <c r="C63" s="19">
        <f>Data!C62</f>
        <v>8.4</v>
      </c>
      <c r="D63" s="19" t="str">
        <f>Data!D62</f>
        <v>Aliens (1986)</v>
      </c>
      <c r="E63" s="19">
        <f t="shared" si="3"/>
        <v>1986</v>
      </c>
      <c r="F63" s="19">
        <f>Data!E62</f>
        <v>325439</v>
      </c>
      <c r="G63" s="19" t="str">
        <f t="shared" si="4"/>
        <v>A</v>
      </c>
      <c r="H63" s="19">
        <f t="shared" si="5"/>
        <v>6</v>
      </c>
      <c r="J63" s="19">
        <v>25</v>
      </c>
      <c r="K63" s="19">
        <v>1957</v>
      </c>
      <c r="L63" s="19">
        <f t="shared" si="12"/>
        <v>6</v>
      </c>
      <c r="N63" s="19">
        <f>CHOOSE($J$121,K63,L63)+0.0000001*ROWS($J$39:J63)</f>
        <v>1957.0000024999999</v>
      </c>
      <c r="O63" s="19">
        <f t="shared" si="13"/>
        <v>56</v>
      </c>
      <c r="Q63" s="19">
        <v>25</v>
      </c>
      <c r="R63" s="19">
        <v>56</v>
      </c>
      <c r="S63" s="19">
        <v>1989</v>
      </c>
      <c r="T63" s="19">
        <v>1</v>
      </c>
      <c r="X63" s="19">
        <f t="shared" ca="1" si="10"/>
        <v>35</v>
      </c>
      <c r="Y63" s="19">
        <f t="shared" ca="1" si="11"/>
        <v>1991</v>
      </c>
    </row>
    <row r="64" spans="2:25" x14ac:dyDescent="0.2">
      <c r="B64" s="19">
        <f>Data!B63</f>
        <v>60</v>
      </c>
      <c r="C64" s="19">
        <f>Data!C63</f>
        <v>8.4</v>
      </c>
      <c r="D64" s="19" t="str">
        <f>Data!D63</f>
        <v>The Green Mile (1999)</v>
      </c>
      <c r="E64" s="19">
        <f t="shared" si="3"/>
        <v>1999</v>
      </c>
      <c r="F64" s="19">
        <f>Data!E63</f>
        <v>447680</v>
      </c>
      <c r="G64" s="19" t="str">
        <f t="shared" si="4"/>
        <v>G</v>
      </c>
      <c r="H64" s="19">
        <f t="shared" si="5"/>
        <v>14</v>
      </c>
      <c r="J64" s="19">
        <v>26</v>
      </c>
      <c r="K64" s="19">
        <v>1958</v>
      </c>
      <c r="L64" s="19">
        <f t="shared" si="12"/>
        <v>2</v>
      </c>
      <c r="N64" s="19">
        <f>CHOOSE($J$121,K64,L64)+0.0000001*ROWS($J$39:J64)</f>
        <v>1958.0000026</v>
      </c>
      <c r="O64" s="19">
        <f t="shared" si="13"/>
        <v>55</v>
      </c>
      <c r="Q64" s="19">
        <v>26</v>
      </c>
      <c r="R64" s="19">
        <v>55</v>
      </c>
      <c r="S64" s="19">
        <v>1988</v>
      </c>
      <c r="T64" s="19">
        <v>5</v>
      </c>
      <c r="X64" s="19">
        <f t="shared" ca="1" si="10"/>
        <v>36</v>
      </c>
      <c r="Y64" s="19">
        <f t="shared" ca="1" si="11"/>
        <v>2000</v>
      </c>
    </row>
    <row r="65" spans="2:25" x14ac:dyDescent="0.2">
      <c r="B65" s="19">
        <f>Data!B64</f>
        <v>61</v>
      </c>
      <c r="C65" s="19">
        <f>Data!C64</f>
        <v>8.4</v>
      </c>
      <c r="D65" s="19" t="str">
        <f>Data!D64</f>
        <v>The Intouchables (2011)</v>
      </c>
      <c r="E65" s="19">
        <f t="shared" si="3"/>
        <v>2011</v>
      </c>
      <c r="F65" s="19">
        <f>Data!E64</f>
        <v>223271</v>
      </c>
      <c r="G65" s="19" t="str">
        <f t="shared" si="4"/>
        <v>I</v>
      </c>
      <c r="H65" s="19">
        <f t="shared" si="5"/>
        <v>16</v>
      </c>
      <c r="J65" s="19">
        <v>27</v>
      </c>
      <c r="K65" s="19">
        <v>1959</v>
      </c>
      <c r="L65" s="19">
        <f t="shared" si="12"/>
        <v>5</v>
      </c>
      <c r="N65" s="19">
        <f>CHOOSE($J$121,K65,L65)+0.0000001*ROWS($J$39:J65)</f>
        <v>1959.0000027000001</v>
      </c>
      <c r="O65" s="19">
        <f t="shared" si="13"/>
        <v>54</v>
      </c>
      <c r="Q65" s="19">
        <v>27</v>
      </c>
      <c r="R65" s="19">
        <v>54</v>
      </c>
      <c r="S65" s="19">
        <v>1987</v>
      </c>
      <c r="T65" s="19">
        <v>2</v>
      </c>
      <c r="X65" s="19">
        <f t="shared" ca="1" si="10"/>
        <v>37</v>
      </c>
      <c r="Y65" s="19">
        <f t="shared" ca="1" si="11"/>
        <v>1998</v>
      </c>
    </row>
    <row r="66" spans="2:25" x14ac:dyDescent="0.2">
      <c r="B66" s="19">
        <f>Data!B65</f>
        <v>62</v>
      </c>
      <c r="C66" s="19">
        <f>Data!C65</f>
        <v>8.4</v>
      </c>
      <c r="D66" s="19" t="str">
        <f>Data!D65</f>
        <v>Gladiator (2000)</v>
      </c>
      <c r="E66" s="19">
        <f t="shared" si="3"/>
        <v>2000</v>
      </c>
      <c r="F66" s="19">
        <f>Data!E65</f>
        <v>598332</v>
      </c>
      <c r="G66" s="19" t="str">
        <f t="shared" si="4"/>
        <v>G</v>
      </c>
      <c r="H66" s="19">
        <f t="shared" si="5"/>
        <v>9</v>
      </c>
      <c r="J66" s="19">
        <v>28</v>
      </c>
      <c r="K66" s="19">
        <v>1960</v>
      </c>
      <c r="L66" s="19">
        <f t="shared" si="12"/>
        <v>2</v>
      </c>
      <c r="N66" s="19">
        <f>CHOOSE($J$121,K66,L66)+0.0000001*ROWS($J$39:J66)</f>
        <v>1960.0000027999999</v>
      </c>
      <c r="O66" s="19">
        <f t="shared" si="13"/>
        <v>53</v>
      </c>
      <c r="Q66" s="19">
        <v>28</v>
      </c>
      <c r="R66" s="19">
        <v>53</v>
      </c>
      <c r="S66" s="19">
        <v>1986</v>
      </c>
      <c r="T66" s="19">
        <v>3</v>
      </c>
      <c r="X66" s="19">
        <f t="shared" ca="1" si="10"/>
        <v>38</v>
      </c>
      <c r="Y66" s="19">
        <f t="shared" ca="1" si="11"/>
        <v>1931</v>
      </c>
    </row>
    <row r="67" spans="2:25" x14ac:dyDescent="0.2">
      <c r="B67" s="19">
        <f>Data!B66</f>
        <v>63</v>
      </c>
      <c r="C67" s="19">
        <f>Data!C66</f>
        <v>8.4</v>
      </c>
      <c r="D67" s="19" t="str">
        <f>Data!D66</f>
        <v>WALL·E (2008)</v>
      </c>
      <c r="E67" s="19">
        <f t="shared" si="3"/>
        <v>2008</v>
      </c>
      <c r="F67" s="19">
        <f>Data!E66</f>
        <v>430863</v>
      </c>
      <c r="G67" s="19" t="str">
        <f t="shared" si="4"/>
        <v>W</v>
      </c>
      <c r="H67" s="19">
        <f t="shared" si="5"/>
        <v>6</v>
      </c>
      <c r="J67" s="19">
        <v>29</v>
      </c>
      <c r="K67" s="19">
        <v>1961</v>
      </c>
      <c r="L67" s="19">
        <f t="shared" si="12"/>
        <v>3</v>
      </c>
      <c r="N67" s="19">
        <f>CHOOSE($J$121,K67,L67)+0.0000001*ROWS($J$39:J67)</f>
        <v>1961.0000029</v>
      </c>
      <c r="O67" s="19">
        <f t="shared" si="13"/>
        <v>52</v>
      </c>
      <c r="Q67" s="19">
        <v>29</v>
      </c>
      <c r="R67" s="19">
        <v>52</v>
      </c>
      <c r="S67" s="19">
        <v>1985</v>
      </c>
      <c r="T67" s="19">
        <v>2</v>
      </c>
      <c r="X67" s="19">
        <f t="shared" ca="1" si="10"/>
        <v>39</v>
      </c>
      <c r="Y67" s="19">
        <f t="shared" ca="1" si="11"/>
        <v>1964</v>
      </c>
    </row>
    <row r="68" spans="2:25" x14ac:dyDescent="0.2">
      <c r="B68" s="19">
        <f>Data!B67</f>
        <v>64</v>
      </c>
      <c r="C68" s="19">
        <f>Data!C67</f>
        <v>8.4</v>
      </c>
      <c r="D68" s="19" t="str">
        <f>Data!D67</f>
        <v>The Lives of Others (2006)</v>
      </c>
      <c r="E68" s="19">
        <f t="shared" si="3"/>
        <v>2006</v>
      </c>
      <c r="F68" s="19">
        <f>Data!E67</f>
        <v>168022</v>
      </c>
      <c r="G68" s="19" t="str">
        <f t="shared" si="4"/>
        <v>L</v>
      </c>
      <c r="H68" s="19">
        <f t="shared" si="5"/>
        <v>19</v>
      </c>
      <c r="J68" s="19">
        <v>30</v>
      </c>
      <c r="K68" s="19">
        <v>1962</v>
      </c>
      <c r="L68" s="19">
        <f t="shared" si="12"/>
        <v>4</v>
      </c>
      <c r="N68" s="19">
        <f>CHOOSE($J$121,K68,L68)+0.0000001*ROWS($J$39:J68)</f>
        <v>1962.0000030000001</v>
      </c>
      <c r="O68" s="19">
        <f t="shared" si="13"/>
        <v>51</v>
      </c>
      <c r="Q68" s="19">
        <v>30</v>
      </c>
      <c r="R68" s="19">
        <v>51</v>
      </c>
      <c r="S68" s="19">
        <v>1984</v>
      </c>
      <c r="T68" s="19">
        <v>4</v>
      </c>
      <c r="X68" s="19">
        <f t="shared" ca="1" si="10"/>
        <v>40</v>
      </c>
      <c r="Y68" s="19">
        <f t="shared" ca="1" si="11"/>
        <v>1979</v>
      </c>
    </row>
    <row r="69" spans="2:25" x14ac:dyDescent="0.2">
      <c r="B69" s="19">
        <f>Data!B68</f>
        <v>65</v>
      </c>
      <c r="C69" s="19">
        <f>Data!C68</f>
        <v>8.4</v>
      </c>
      <c r="D69" s="19" t="str">
        <f>Data!D68</f>
        <v>Toy Story 3 (2010)</v>
      </c>
      <c r="E69" s="19">
        <f t="shared" si="3"/>
        <v>2010</v>
      </c>
      <c r="F69" s="19">
        <f>Data!E68</f>
        <v>320991</v>
      </c>
      <c r="G69" s="19" t="str">
        <f t="shared" si="4"/>
        <v>T</v>
      </c>
      <c r="H69" s="19">
        <f t="shared" si="5"/>
        <v>11</v>
      </c>
      <c r="J69" s="19">
        <v>31</v>
      </c>
      <c r="K69" s="19">
        <v>1963</v>
      </c>
      <c r="L69" s="19">
        <f t="shared" si="12"/>
        <v>2</v>
      </c>
      <c r="N69" s="19">
        <f>CHOOSE($J$121,K69,L69)+0.0000001*ROWS($J$39:J69)</f>
        <v>1963.0000031</v>
      </c>
      <c r="O69" s="19">
        <f t="shared" si="13"/>
        <v>50</v>
      </c>
      <c r="Q69" s="19">
        <v>31</v>
      </c>
      <c r="R69" s="19">
        <v>50</v>
      </c>
      <c r="S69" s="19">
        <v>1983</v>
      </c>
      <c r="T69" s="19">
        <v>2</v>
      </c>
      <c r="X69" s="19">
        <f t="shared" ca="1" si="10"/>
        <v>41</v>
      </c>
      <c r="Y69" s="19">
        <f t="shared" ca="1" si="11"/>
        <v>1936</v>
      </c>
    </row>
    <row r="70" spans="2:25" x14ac:dyDescent="0.2">
      <c r="B70" s="19">
        <f>Data!B69</f>
        <v>66</v>
      </c>
      <c r="C70" s="19">
        <f>Data!C69</f>
        <v>8.4</v>
      </c>
      <c r="D70" s="19" t="str">
        <f>Data!D69</f>
        <v>The Great Dictator (1940)</v>
      </c>
      <c r="E70" s="19">
        <f t="shared" ref="E70:E133" si="14">MID(D70,LEN(D70)-4,4)*1</f>
        <v>1940</v>
      </c>
      <c r="F70" s="19">
        <f>Data!E69</f>
        <v>78329</v>
      </c>
      <c r="G70" s="19" t="str">
        <f t="shared" ref="G70:G133" si="15">IF(LEFT(D70,4)="The ",MID(D70,5,1),LEFT(D70,1))</f>
        <v>G</v>
      </c>
      <c r="H70" s="19">
        <f t="shared" ref="H70:H133" si="16">LEN(D70)-7</f>
        <v>18</v>
      </c>
      <c r="J70" s="19">
        <v>32</v>
      </c>
      <c r="K70" s="19">
        <v>1964</v>
      </c>
      <c r="L70" s="19">
        <f t="shared" si="12"/>
        <v>2</v>
      </c>
      <c r="N70" s="19">
        <f>CHOOSE($J$121,K70,L70)+0.0000001*ROWS($J$39:J70)</f>
        <v>1964.0000032</v>
      </c>
      <c r="O70" s="19">
        <f t="shared" si="13"/>
        <v>49</v>
      </c>
      <c r="Q70" s="19">
        <v>32</v>
      </c>
      <c r="R70" s="19">
        <v>49</v>
      </c>
      <c r="S70" s="19">
        <v>1982</v>
      </c>
      <c r="T70" s="19">
        <v>4</v>
      </c>
      <c r="X70" s="19">
        <f t="shared" ca="1" si="10"/>
        <v>42</v>
      </c>
      <c r="Y70" s="19">
        <f t="shared" ca="1" si="11"/>
        <v>2001</v>
      </c>
    </row>
    <row r="71" spans="2:25" x14ac:dyDescent="0.2">
      <c r="B71" s="19">
        <f>Data!B70</f>
        <v>67</v>
      </c>
      <c r="C71" s="19">
        <f>Data!C70</f>
        <v>8.4</v>
      </c>
      <c r="D71" s="19" t="str">
        <f>Data!D70</f>
        <v>A Clockwork Orange (1971)</v>
      </c>
      <c r="E71" s="19">
        <f t="shared" si="14"/>
        <v>1971</v>
      </c>
      <c r="F71" s="19">
        <f>Data!E70</f>
        <v>356779</v>
      </c>
      <c r="G71" s="19" t="str">
        <f t="shared" si="15"/>
        <v>A</v>
      </c>
      <c r="H71" s="19">
        <f t="shared" si="16"/>
        <v>18</v>
      </c>
      <c r="J71" s="19">
        <v>33</v>
      </c>
      <c r="K71" s="19">
        <v>1965</v>
      </c>
      <c r="L71" s="19">
        <f t="shared" si="12"/>
        <v>1</v>
      </c>
      <c r="N71" s="19">
        <f>CHOOSE($J$121,K71,L71)+0.0000001*ROWS($J$39:J71)</f>
        <v>1965.0000032999999</v>
      </c>
      <c r="O71" s="19">
        <f t="shared" si="13"/>
        <v>48</v>
      </c>
      <c r="Q71" s="19">
        <v>33</v>
      </c>
      <c r="R71" s="19">
        <v>48</v>
      </c>
      <c r="S71" s="19">
        <v>1981</v>
      </c>
      <c r="T71" s="19">
        <v>2</v>
      </c>
      <c r="X71" s="19">
        <f t="shared" ca="1" si="10"/>
        <v>43</v>
      </c>
      <c r="Y71" s="19">
        <f t="shared" ca="1" si="11"/>
        <v>2013</v>
      </c>
    </row>
    <row r="72" spans="2:25" x14ac:dyDescent="0.2">
      <c r="B72" s="19">
        <f>Data!B71</f>
        <v>68</v>
      </c>
      <c r="C72" s="19">
        <f>Data!C71</f>
        <v>8.4</v>
      </c>
      <c r="D72" s="19" t="str">
        <f>Data!D71</f>
        <v>The Prestige (2006)</v>
      </c>
      <c r="E72" s="19">
        <f t="shared" si="14"/>
        <v>2006</v>
      </c>
      <c r="F72" s="19">
        <f>Data!E71</f>
        <v>497983</v>
      </c>
      <c r="G72" s="19" t="str">
        <f t="shared" si="15"/>
        <v>P</v>
      </c>
      <c r="H72" s="19">
        <f t="shared" si="16"/>
        <v>12</v>
      </c>
      <c r="J72" s="19">
        <v>34</v>
      </c>
      <c r="K72" s="19">
        <v>1966</v>
      </c>
      <c r="L72" s="19">
        <f t="shared" si="12"/>
        <v>3</v>
      </c>
      <c r="N72" s="19">
        <f>CHOOSE($J$121,K72,L72)+0.0000001*ROWS($J$39:J72)</f>
        <v>1966.0000034</v>
      </c>
      <c r="O72" s="19">
        <f t="shared" si="13"/>
        <v>47</v>
      </c>
      <c r="Q72" s="19">
        <v>34</v>
      </c>
      <c r="R72" s="19">
        <v>47</v>
      </c>
      <c r="S72" s="19">
        <v>1980</v>
      </c>
      <c r="T72" s="19">
        <v>4</v>
      </c>
      <c r="X72" s="19">
        <f t="shared" ca="1" si="10"/>
        <v>44</v>
      </c>
      <c r="Y72" s="19">
        <f t="shared" ca="1" si="11"/>
        <v>1959</v>
      </c>
    </row>
    <row r="73" spans="2:25" x14ac:dyDescent="0.2">
      <c r="B73" s="19">
        <f>Data!B72</f>
        <v>69</v>
      </c>
      <c r="C73" s="19">
        <f>Data!C72</f>
        <v>8.4</v>
      </c>
      <c r="D73" s="19" t="str">
        <f>Data!D72</f>
        <v>Amélie (2001)</v>
      </c>
      <c r="E73" s="19">
        <f t="shared" si="14"/>
        <v>2001</v>
      </c>
      <c r="F73" s="19">
        <f>Data!E72</f>
        <v>351134</v>
      </c>
      <c r="G73" s="19" t="str">
        <f t="shared" si="15"/>
        <v>A</v>
      </c>
      <c r="H73" s="19">
        <f t="shared" si="16"/>
        <v>6</v>
      </c>
      <c r="J73" s="19">
        <v>35</v>
      </c>
      <c r="K73" s="19">
        <v>1967</v>
      </c>
      <c r="L73" s="19">
        <f t="shared" si="12"/>
        <v>3</v>
      </c>
      <c r="N73" s="19">
        <f>CHOOSE($J$121,K73,L73)+0.0000001*ROWS($J$39:J73)</f>
        <v>1967.0000035</v>
      </c>
      <c r="O73" s="19">
        <f t="shared" si="13"/>
        <v>46</v>
      </c>
      <c r="Q73" s="19">
        <v>35</v>
      </c>
      <c r="R73" s="19">
        <v>46</v>
      </c>
      <c r="S73" s="19">
        <v>1979</v>
      </c>
      <c r="T73" s="19">
        <v>4</v>
      </c>
      <c r="X73" s="19">
        <f t="shared" ca="1" si="10"/>
        <v>45</v>
      </c>
      <c r="Y73" s="19">
        <f t="shared" ca="1" si="11"/>
        <v>1985</v>
      </c>
    </row>
    <row r="74" spans="2:25" x14ac:dyDescent="0.2">
      <c r="B74" s="19">
        <f>Data!B73</f>
        <v>70</v>
      </c>
      <c r="C74" s="19">
        <f>Data!C73</f>
        <v>8.4</v>
      </c>
      <c r="D74" s="19" t="str">
        <f>Data!D73</f>
        <v>Lawrence of Arabia (1962)</v>
      </c>
      <c r="E74" s="19">
        <f t="shared" si="14"/>
        <v>1962</v>
      </c>
      <c r="F74" s="19">
        <f>Data!E73</f>
        <v>130531</v>
      </c>
      <c r="G74" s="19" t="str">
        <f t="shared" si="15"/>
        <v>L</v>
      </c>
      <c r="H74" s="19">
        <f t="shared" si="16"/>
        <v>18</v>
      </c>
      <c r="J74" s="19">
        <v>36</v>
      </c>
      <c r="K74" s="19">
        <v>1968</v>
      </c>
      <c r="L74" s="19">
        <f t="shared" si="12"/>
        <v>3</v>
      </c>
      <c r="N74" s="19">
        <f>CHOOSE($J$121,K74,L74)+0.0000001*ROWS($J$39:J74)</f>
        <v>1968.0000035999999</v>
      </c>
      <c r="O74" s="19">
        <f t="shared" si="13"/>
        <v>45</v>
      </c>
      <c r="Q74" s="19">
        <v>36</v>
      </c>
      <c r="R74" s="19">
        <v>45</v>
      </c>
      <c r="S74" s="19">
        <v>1978</v>
      </c>
      <c r="T74" s="19">
        <v>1</v>
      </c>
      <c r="X74" s="19">
        <f t="shared" ca="1" si="10"/>
        <v>46</v>
      </c>
      <c r="Y74" s="19">
        <f t="shared" ca="1" si="11"/>
        <v>1941</v>
      </c>
    </row>
    <row r="75" spans="2:25" x14ac:dyDescent="0.2">
      <c r="B75" s="19">
        <f>Data!B74</f>
        <v>71</v>
      </c>
      <c r="C75" s="19">
        <f>Data!C74</f>
        <v>8.4</v>
      </c>
      <c r="D75" s="19" t="str">
        <f>Data!D74</f>
        <v>To Kill a Mockingbird (1962)</v>
      </c>
      <c r="E75" s="19">
        <f t="shared" si="14"/>
        <v>1962</v>
      </c>
      <c r="F75" s="19">
        <f>Data!E74</f>
        <v>143215</v>
      </c>
      <c r="G75" s="19" t="str">
        <f t="shared" si="15"/>
        <v>T</v>
      </c>
      <c r="H75" s="19">
        <f t="shared" si="16"/>
        <v>21</v>
      </c>
      <c r="J75" s="19">
        <v>37</v>
      </c>
      <c r="K75" s="19">
        <v>1969</v>
      </c>
      <c r="L75" s="19">
        <f t="shared" si="12"/>
        <v>2</v>
      </c>
      <c r="N75" s="19">
        <f>CHOOSE($J$121,K75,L75)+0.0000001*ROWS($J$39:J75)</f>
        <v>1969.0000037</v>
      </c>
      <c r="O75" s="19">
        <f t="shared" si="13"/>
        <v>44</v>
      </c>
      <c r="Q75" s="19">
        <v>37</v>
      </c>
      <c r="R75" s="19">
        <v>44</v>
      </c>
      <c r="S75" s="19">
        <v>1977</v>
      </c>
      <c r="T75" s="19">
        <v>2</v>
      </c>
      <c r="X75" s="19">
        <f t="shared" ca="1" si="10"/>
        <v>47</v>
      </c>
      <c r="Y75" s="19">
        <f t="shared" ca="1" si="11"/>
        <v>2002</v>
      </c>
    </row>
    <row r="76" spans="2:25" x14ac:dyDescent="0.2">
      <c r="B76" s="19">
        <f>Data!B75</f>
        <v>72</v>
      </c>
      <c r="C76" s="19">
        <f>Data!C75</f>
        <v>8.4</v>
      </c>
      <c r="D76" s="19" t="str">
        <f>Data!D75</f>
        <v>Reservoir Dogs (1992)</v>
      </c>
      <c r="E76" s="19">
        <f t="shared" si="14"/>
        <v>1992</v>
      </c>
      <c r="F76" s="19">
        <f>Data!E75</f>
        <v>416840</v>
      </c>
      <c r="G76" s="19" t="str">
        <f t="shared" si="15"/>
        <v>R</v>
      </c>
      <c r="H76" s="19">
        <f t="shared" si="16"/>
        <v>14</v>
      </c>
      <c r="J76" s="19">
        <v>38</v>
      </c>
      <c r="K76" s="19">
        <v>1971</v>
      </c>
      <c r="L76" s="19">
        <f t="shared" si="12"/>
        <v>1</v>
      </c>
      <c r="N76" s="19">
        <f>CHOOSE($J$121,K76,L76)+0.0000001*ROWS($J$39:J76)</f>
        <v>1971.0000038000001</v>
      </c>
      <c r="O76" s="19">
        <f t="shared" si="13"/>
        <v>43</v>
      </c>
      <c r="Q76" s="19">
        <v>38</v>
      </c>
      <c r="R76" s="19">
        <v>43</v>
      </c>
      <c r="S76" s="19">
        <v>1976</v>
      </c>
      <c r="T76" s="19">
        <v>3</v>
      </c>
      <c r="X76" s="19">
        <f t="shared" ca="1" si="10"/>
        <v>48</v>
      </c>
      <c r="Y76" s="19">
        <f t="shared" ca="1" si="11"/>
        <v>1931</v>
      </c>
    </row>
    <row r="77" spans="2:25" x14ac:dyDescent="0.2">
      <c r="B77" s="19">
        <f>Data!B76</f>
        <v>73</v>
      </c>
      <c r="C77" s="19">
        <f>Data!C76</f>
        <v>8.4</v>
      </c>
      <c r="D77" s="19" t="str">
        <f>Data!D76</f>
        <v>Das Boot (1981)</v>
      </c>
      <c r="E77" s="19">
        <f t="shared" si="14"/>
        <v>1981</v>
      </c>
      <c r="F77" s="19">
        <f>Data!E76</f>
        <v>118641</v>
      </c>
      <c r="G77" s="19" t="str">
        <f t="shared" si="15"/>
        <v>D</v>
      </c>
      <c r="H77" s="19">
        <f t="shared" si="16"/>
        <v>8</v>
      </c>
      <c r="J77" s="19">
        <v>39</v>
      </c>
      <c r="K77" s="19">
        <v>1972</v>
      </c>
      <c r="L77" s="19">
        <f t="shared" si="12"/>
        <v>2</v>
      </c>
      <c r="N77" s="19">
        <f>CHOOSE($J$121,K77,L77)+0.0000001*ROWS($J$39:J77)</f>
        <v>1972.0000038999999</v>
      </c>
      <c r="O77" s="19">
        <f t="shared" si="13"/>
        <v>42</v>
      </c>
      <c r="Q77" s="19">
        <v>39</v>
      </c>
      <c r="R77" s="19">
        <v>42</v>
      </c>
      <c r="S77" s="19">
        <v>1975</v>
      </c>
      <c r="T77" s="19">
        <v>5</v>
      </c>
      <c r="X77" s="19">
        <f t="shared" ca="1" si="10"/>
        <v>49</v>
      </c>
      <c r="Y77" s="19">
        <f t="shared" ca="1" si="11"/>
        <v>1997</v>
      </c>
    </row>
    <row r="78" spans="2:25" x14ac:dyDescent="0.2">
      <c r="B78" s="19">
        <f>Data!B77</f>
        <v>74</v>
      </c>
      <c r="C78" s="19">
        <f>Data!C77</f>
        <v>8.3000000000000007</v>
      </c>
      <c r="D78" s="19" t="str">
        <f>Data!D77</f>
        <v>Cinema Paradiso (1988)</v>
      </c>
      <c r="E78" s="19">
        <f t="shared" si="14"/>
        <v>1988</v>
      </c>
      <c r="F78" s="19">
        <f>Data!E77</f>
        <v>93024</v>
      </c>
      <c r="G78" s="19" t="str">
        <f t="shared" si="15"/>
        <v>C</v>
      </c>
      <c r="H78" s="19">
        <f t="shared" si="16"/>
        <v>15</v>
      </c>
      <c r="J78" s="19">
        <v>40</v>
      </c>
      <c r="K78" s="19">
        <v>1973</v>
      </c>
      <c r="L78" s="19">
        <f t="shared" si="12"/>
        <v>3</v>
      </c>
      <c r="N78" s="19">
        <f>CHOOSE($J$121,K78,L78)+0.0000001*ROWS($J$39:J78)</f>
        <v>1973.000004</v>
      </c>
      <c r="O78" s="19">
        <f t="shared" si="13"/>
        <v>41</v>
      </c>
      <c r="Q78" s="19">
        <v>40</v>
      </c>
      <c r="R78" s="19">
        <v>41</v>
      </c>
      <c r="S78" s="19">
        <v>1974</v>
      </c>
      <c r="T78" s="19">
        <v>2</v>
      </c>
      <c r="X78" s="19">
        <f t="shared" ca="1" si="10"/>
        <v>50</v>
      </c>
      <c r="Y78" s="19">
        <f t="shared" ca="1" si="11"/>
        <v>1980</v>
      </c>
    </row>
    <row r="79" spans="2:25" x14ac:dyDescent="0.2">
      <c r="B79" s="19">
        <f>Data!B78</f>
        <v>75</v>
      </c>
      <c r="C79" s="19">
        <f>Data!C78</f>
        <v>8.3000000000000007</v>
      </c>
      <c r="D79" s="19" t="str">
        <f>Data!D78</f>
        <v>The Lion King (1994)</v>
      </c>
      <c r="E79" s="19">
        <f t="shared" si="14"/>
        <v>1994</v>
      </c>
      <c r="F79" s="19">
        <f>Data!E78</f>
        <v>361740</v>
      </c>
      <c r="G79" s="19" t="str">
        <f t="shared" si="15"/>
        <v>L</v>
      </c>
      <c r="H79" s="19">
        <f t="shared" si="16"/>
        <v>13</v>
      </c>
      <c r="J79" s="19">
        <v>41</v>
      </c>
      <c r="K79" s="19">
        <v>1974</v>
      </c>
      <c r="L79" s="19">
        <f t="shared" si="12"/>
        <v>2</v>
      </c>
      <c r="N79" s="19">
        <f>CHOOSE($J$121,K79,L79)+0.0000001*ROWS($J$39:J79)</f>
        <v>1974.0000041000001</v>
      </c>
      <c r="O79" s="19">
        <f t="shared" si="13"/>
        <v>40</v>
      </c>
      <c r="Q79" s="19">
        <v>41</v>
      </c>
      <c r="R79" s="19">
        <v>40</v>
      </c>
      <c r="S79" s="19">
        <v>1973</v>
      </c>
      <c r="T79" s="19">
        <v>3</v>
      </c>
      <c r="X79" s="19">
        <f t="shared" ca="1" si="10"/>
        <v>51</v>
      </c>
      <c r="Y79" s="19">
        <f t="shared" ca="1" si="11"/>
        <v>2006</v>
      </c>
    </row>
    <row r="80" spans="2:25" x14ac:dyDescent="0.2">
      <c r="B80" s="19">
        <f>Data!B79</f>
        <v>76</v>
      </c>
      <c r="C80" s="19">
        <f>Data!C79</f>
        <v>8.3000000000000007</v>
      </c>
      <c r="D80" s="19" t="str">
        <f>Data!D79</f>
        <v>The Treasure of the Sierra Madre (1948)</v>
      </c>
      <c r="E80" s="19">
        <f t="shared" si="14"/>
        <v>1948</v>
      </c>
      <c r="F80" s="19">
        <f>Data!E79</f>
        <v>55469</v>
      </c>
      <c r="G80" s="19" t="str">
        <f t="shared" si="15"/>
        <v>T</v>
      </c>
      <c r="H80" s="19">
        <f t="shared" si="16"/>
        <v>32</v>
      </c>
      <c r="J80" s="19">
        <v>42</v>
      </c>
      <c r="K80" s="19">
        <v>1975</v>
      </c>
      <c r="L80" s="19">
        <f t="shared" si="12"/>
        <v>5</v>
      </c>
      <c r="N80" s="19">
        <f>CHOOSE($J$121,K80,L80)+0.0000001*ROWS($J$39:J80)</f>
        <v>1975.0000041999999</v>
      </c>
      <c r="O80" s="19">
        <f t="shared" si="13"/>
        <v>39</v>
      </c>
      <c r="Q80" s="19">
        <v>42</v>
      </c>
      <c r="R80" s="19">
        <v>39</v>
      </c>
      <c r="S80" s="19">
        <v>1972</v>
      </c>
      <c r="T80" s="19">
        <v>2</v>
      </c>
      <c r="X80" s="19">
        <f t="shared" ca="1" si="10"/>
        <v>52</v>
      </c>
      <c r="Y80" s="19">
        <f t="shared" ca="1" si="11"/>
        <v>1957</v>
      </c>
    </row>
    <row r="81" spans="2:25" x14ac:dyDescent="0.2">
      <c r="B81" s="19">
        <f>Data!B80</f>
        <v>77</v>
      </c>
      <c r="C81" s="19">
        <f>Data!C80</f>
        <v>8.3000000000000007</v>
      </c>
      <c r="D81" s="19" t="str">
        <f>Data!D80</f>
        <v>The Third Man (1949)</v>
      </c>
      <c r="E81" s="19">
        <f t="shared" si="14"/>
        <v>1949</v>
      </c>
      <c r="F81" s="19">
        <f>Data!E80</f>
        <v>81076</v>
      </c>
      <c r="G81" s="19" t="str">
        <f t="shared" si="15"/>
        <v>T</v>
      </c>
      <c r="H81" s="19">
        <f t="shared" si="16"/>
        <v>13</v>
      </c>
      <c r="J81" s="19">
        <v>43</v>
      </c>
      <c r="K81" s="19">
        <v>1976</v>
      </c>
      <c r="L81" s="19">
        <f t="shared" si="12"/>
        <v>3</v>
      </c>
      <c r="N81" s="19">
        <f>CHOOSE($J$121,K81,L81)+0.0000001*ROWS($J$39:J81)</f>
        <v>1976.0000043</v>
      </c>
      <c r="O81" s="19">
        <f t="shared" si="13"/>
        <v>38</v>
      </c>
      <c r="Q81" s="19">
        <v>43</v>
      </c>
      <c r="R81" s="19">
        <v>38</v>
      </c>
      <c r="S81" s="19">
        <v>1971</v>
      </c>
      <c r="T81" s="19">
        <v>1</v>
      </c>
      <c r="X81" s="19">
        <f t="shared" ca="1" si="10"/>
        <v>53</v>
      </c>
      <c r="Y81" s="19">
        <f t="shared" ca="1" si="11"/>
        <v>1958</v>
      </c>
    </row>
    <row r="82" spans="2:25" x14ac:dyDescent="0.2">
      <c r="B82" s="19">
        <f>Data!B81</f>
        <v>78</v>
      </c>
      <c r="C82" s="19">
        <f>Data!C81</f>
        <v>8.3000000000000007</v>
      </c>
      <c r="D82" s="19" t="str">
        <f>Data!D81</f>
        <v>Once Upon a Time in America (1984)</v>
      </c>
      <c r="E82" s="19">
        <f t="shared" si="14"/>
        <v>1984</v>
      </c>
      <c r="F82" s="19">
        <f>Data!E81</f>
        <v>146293</v>
      </c>
      <c r="G82" s="19" t="str">
        <f t="shared" si="15"/>
        <v>O</v>
      </c>
      <c r="H82" s="19">
        <f t="shared" si="16"/>
        <v>27</v>
      </c>
      <c r="J82" s="19">
        <v>44</v>
      </c>
      <c r="K82" s="19">
        <v>1977</v>
      </c>
      <c r="L82" s="19">
        <f t="shared" si="12"/>
        <v>2</v>
      </c>
      <c r="N82" s="19">
        <f>CHOOSE($J$121,K82,L82)+0.0000001*ROWS($J$39:J82)</f>
        <v>1977.0000044000001</v>
      </c>
      <c r="O82" s="19">
        <f t="shared" si="13"/>
        <v>37</v>
      </c>
      <c r="Q82" s="19">
        <v>44</v>
      </c>
      <c r="R82" s="19">
        <v>37</v>
      </c>
      <c r="S82" s="19">
        <v>1969</v>
      </c>
      <c r="T82" s="19">
        <v>2</v>
      </c>
      <c r="X82" s="19">
        <f t="shared" ca="1" si="10"/>
        <v>54</v>
      </c>
      <c r="Y82" s="19">
        <f t="shared" ca="1" si="11"/>
        <v>1999</v>
      </c>
    </row>
    <row r="83" spans="2:25" x14ac:dyDescent="0.2">
      <c r="B83" s="19">
        <f>Data!B82</f>
        <v>79</v>
      </c>
      <c r="C83" s="19">
        <f>Data!C82</f>
        <v>8.3000000000000007</v>
      </c>
      <c r="D83" s="19" t="str">
        <f>Data!D82</f>
        <v>Requiem for a Dream (2000)</v>
      </c>
      <c r="E83" s="19">
        <f t="shared" si="14"/>
        <v>2000</v>
      </c>
      <c r="F83" s="19">
        <f>Data!E82</f>
        <v>378814</v>
      </c>
      <c r="G83" s="19" t="str">
        <f t="shared" si="15"/>
        <v>R</v>
      </c>
      <c r="H83" s="19">
        <f t="shared" si="16"/>
        <v>19</v>
      </c>
      <c r="J83" s="19">
        <v>45</v>
      </c>
      <c r="K83" s="19">
        <v>1978</v>
      </c>
      <c r="L83" s="19">
        <f t="shared" si="12"/>
        <v>1</v>
      </c>
      <c r="N83" s="19">
        <f>CHOOSE($J$121,K83,L83)+0.0000001*ROWS($J$39:J83)</f>
        <v>1978.0000044999999</v>
      </c>
      <c r="O83" s="19">
        <f t="shared" si="13"/>
        <v>36</v>
      </c>
      <c r="Q83" s="19">
        <v>45</v>
      </c>
      <c r="R83" s="19">
        <v>36</v>
      </c>
      <c r="S83" s="19">
        <v>1968</v>
      </c>
      <c r="T83" s="19">
        <v>3</v>
      </c>
      <c r="X83" s="19">
        <f t="shared" ca="1" si="10"/>
        <v>55</v>
      </c>
      <c r="Y83" s="19">
        <f t="shared" ca="1" si="11"/>
        <v>2012</v>
      </c>
    </row>
    <row r="84" spans="2:25" x14ac:dyDescent="0.2">
      <c r="B84" s="19">
        <f>Data!B83</f>
        <v>80</v>
      </c>
      <c r="C84" s="19">
        <f>Data!C83</f>
        <v>8.3000000000000007</v>
      </c>
      <c r="D84" s="19" t="str">
        <f>Data!D83</f>
        <v>Star Wars: Episode VI - Return of the Jedi (1983)</v>
      </c>
      <c r="E84" s="19">
        <f t="shared" si="14"/>
        <v>1983</v>
      </c>
      <c r="F84" s="19">
        <f>Data!E83</f>
        <v>410111</v>
      </c>
      <c r="G84" s="19" t="str">
        <f t="shared" si="15"/>
        <v>S</v>
      </c>
      <c r="H84" s="19">
        <f t="shared" si="16"/>
        <v>42</v>
      </c>
      <c r="J84" s="19">
        <v>46</v>
      </c>
      <c r="K84" s="19">
        <v>1979</v>
      </c>
      <c r="L84" s="19">
        <f t="shared" si="12"/>
        <v>4</v>
      </c>
      <c r="N84" s="19">
        <f>CHOOSE($J$121,K84,L84)+0.0000001*ROWS($J$39:J84)</f>
        <v>1979.0000046</v>
      </c>
      <c r="O84" s="19">
        <f t="shared" si="13"/>
        <v>35</v>
      </c>
      <c r="Q84" s="19">
        <v>46</v>
      </c>
      <c r="R84" s="19">
        <v>35</v>
      </c>
      <c r="S84" s="19">
        <v>1967</v>
      </c>
      <c r="T84" s="19">
        <v>3</v>
      </c>
      <c r="X84" s="19">
        <f t="shared" ca="1" si="10"/>
        <v>56</v>
      </c>
      <c r="Y84" s="19">
        <f t="shared" ca="1" si="11"/>
        <v>1944</v>
      </c>
    </row>
    <row r="85" spans="2:25" x14ac:dyDescent="0.2">
      <c r="B85" s="19">
        <f>Data!B84</f>
        <v>81</v>
      </c>
      <c r="C85" s="19">
        <f>Data!C84</f>
        <v>8.3000000000000007</v>
      </c>
      <c r="D85" s="19" t="str">
        <f>Data!D84</f>
        <v>Eternal Sunshine of the Spotless Mind (2004)</v>
      </c>
      <c r="E85" s="19">
        <f t="shared" si="14"/>
        <v>2004</v>
      </c>
      <c r="F85" s="19">
        <f>Data!E84</f>
        <v>437665</v>
      </c>
      <c r="G85" s="19" t="str">
        <f t="shared" si="15"/>
        <v>E</v>
      </c>
      <c r="H85" s="19">
        <f t="shared" si="16"/>
        <v>37</v>
      </c>
      <c r="J85" s="19">
        <v>47</v>
      </c>
      <c r="K85" s="19">
        <v>1980</v>
      </c>
      <c r="L85" s="19">
        <f t="shared" si="12"/>
        <v>4</v>
      </c>
      <c r="N85" s="19">
        <f>CHOOSE($J$121,K85,L85)+0.0000001*ROWS($J$39:J85)</f>
        <v>1980.0000047000001</v>
      </c>
      <c r="O85" s="19">
        <f t="shared" si="13"/>
        <v>34</v>
      </c>
      <c r="Q85" s="19">
        <v>47</v>
      </c>
      <c r="R85" s="19">
        <v>34</v>
      </c>
      <c r="S85" s="19">
        <v>1966</v>
      </c>
      <c r="T85" s="19">
        <v>3</v>
      </c>
      <c r="X85" s="19">
        <f t="shared" ca="1" si="10"/>
        <v>57</v>
      </c>
      <c r="Y85" s="19">
        <f t="shared" ca="1" si="11"/>
        <v>1976</v>
      </c>
    </row>
    <row r="86" spans="2:25" x14ac:dyDescent="0.2">
      <c r="B86" s="19">
        <f>Data!B85</f>
        <v>82</v>
      </c>
      <c r="C86" s="19">
        <f>Data!C85</f>
        <v>8.3000000000000007</v>
      </c>
      <c r="D86" s="19" t="str">
        <f>Data!D85</f>
        <v>Full Metal Jacket (1987)</v>
      </c>
      <c r="E86" s="19">
        <f t="shared" si="14"/>
        <v>1987</v>
      </c>
      <c r="F86" s="19">
        <f>Data!E85</f>
        <v>305714</v>
      </c>
      <c r="G86" s="19" t="str">
        <f t="shared" si="15"/>
        <v>F</v>
      </c>
      <c r="H86" s="19">
        <f t="shared" si="16"/>
        <v>17</v>
      </c>
      <c r="J86" s="19">
        <v>48</v>
      </c>
      <c r="K86" s="19">
        <v>1981</v>
      </c>
      <c r="L86" s="19">
        <f t="shared" si="12"/>
        <v>2</v>
      </c>
      <c r="N86" s="19">
        <f>CHOOSE($J$121,K86,L86)+0.0000001*ROWS($J$39:J86)</f>
        <v>1981.0000047999999</v>
      </c>
      <c r="O86" s="19">
        <f t="shared" si="13"/>
        <v>33</v>
      </c>
      <c r="Q86" s="19">
        <v>48</v>
      </c>
      <c r="R86" s="19">
        <v>33</v>
      </c>
      <c r="S86" s="19">
        <v>1965</v>
      </c>
      <c r="T86" s="19">
        <v>1</v>
      </c>
      <c r="X86" s="19">
        <f t="shared" ca="1" si="10"/>
        <v>58</v>
      </c>
      <c r="Y86" s="19">
        <f t="shared" ca="1" si="11"/>
        <v>2012</v>
      </c>
    </row>
    <row r="87" spans="2:25" x14ac:dyDescent="0.2">
      <c r="B87" s="19">
        <f>Data!B86</f>
        <v>83</v>
      </c>
      <c r="C87" s="19">
        <f>Data!C86</f>
        <v>8.3000000000000007</v>
      </c>
      <c r="D87" s="19" t="str">
        <f>Data!D86</f>
        <v>Braveheart (1995)</v>
      </c>
      <c r="E87" s="19">
        <f t="shared" si="14"/>
        <v>1995</v>
      </c>
      <c r="F87" s="19">
        <f>Data!E86</f>
        <v>480170</v>
      </c>
      <c r="G87" s="19" t="str">
        <f t="shared" si="15"/>
        <v>B</v>
      </c>
      <c r="H87" s="19">
        <f t="shared" si="16"/>
        <v>10</v>
      </c>
      <c r="J87" s="19">
        <v>49</v>
      </c>
      <c r="K87" s="19">
        <v>1982</v>
      </c>
      <c r="L87" s="19">
        <f t="shared" si="12"/>
        <v>4</v>
      </c>
      <c r="N87" s="19">
        <f>CHOOSE($J$121,K87,L87)+0.0000001*ROWS($J$39:J87)</f>
        <v>1982.0000049</v>
      </c>
      <c r="O87" s="19">
        <f t="shared" si="13"/>
        <v>32</v>
      </c>
      <c r="Q87" s="19">
        <v>49</v>
      </c>
      <c r="R87" s="19">
        <v>32</v>
      </c>
      <c r="S87" s="19">
        <v>1964</v>
      </c>
      <c r="T87" s="19">
        <v>2</v>
      </c>
      <c r="X87" s="19">
        <f t="shared" ca="1" si="10"/>
        <v>59</v>
      </c>
      <c r="Y87" s="19">
        <f t="shared" ca="1" si="11"/>
        <v>1986</v>
      </c>
    </row>
    <row r="88" spans="2:25" x14ac:dyDescent="0.2">
      <c r="B88" s="19">
        <f>Data!B87</f>
        <v>84</v>
      </c>
      <c r="C88" s="19">
        <f>Data!C87</f>
        <v>8.3000000000000007</v>
      </c>
      <c r="D88" s="19" t="str">
        <f>Data!D87</f>
        <v>L.A. Confidential (1997)</v>
      </c>
      <c r="E88" s="19">
        <f t="shared" si="14"/>
        <v>1997</v>
      </c>
      <c r="F88" s="19">
        <f>Data!E87</f>
        <v>296956</v>
      </c>
      <c r="G88" s="19" t="str">
        <f t="shared" si="15"/>
        <v>L</v>
      </c>
      <c r="H88" s="19">
        <f t="shared" si="16"/>
        <v>17</v>
      </c>
      <c r="J88" s="19">
        <v>50</v>
      </c>
      <c r="K88" s="19">
        <v>1983</v>
      </c>
      <c r="L88" s="19">
        <f t="shared" si="12"/>
        <v>2</v>
      </c>
      <c r="N88" s="19">
        <f>CHOOSE($J$121,K88,L88)+0.0000001*ROWS($J$39:J88)</f>
        <v>1983.0000050000001</v>
      </c>
      <c r="O88" s="19">
        <f t="shared" si="13"/>
        <v>31</v>
      </c>
      <c r="Q88" s="19">
        <v>50</v>
      </c>
      <c r="R88" s="19">
        <v>31</v>
      </c>
      <c r="S88" s="19">
        <v>1963</v>
      </c>
      <c r="T88" s="19">
        <v>2</v>
      </c>
      <c r="X88" s="19">
        <f t="shared" ca="1" si="10"/>
        <v>60</v>
      </c>
      <c r="Y88" s="19">
        <f t="shared" ca="1" si="11"/>
        <v>1999</v>
      </c>
    </row>
    <row r="89" spans="2:25" x14ac:dyDescent="0.2">
      <c r="B89" s="19">
        <f>Data!B88</f>
        <v>85</v>
      </c>
      <c r="C89" s="19">
        <f>Data!C88</f>
        <v>8.3000000000000007</v>
      </c>
      <c r="D89" s="19" t="str">
        <f>Data!D88</f>
        <v>Oldboy (2003)</v>
      </c>
      <c r="E89" s="19">
        <f t="shared" si="14"/>
        <v>2003</v>
      </c>
      <c r="F89" s="19">
        <f>Data!E88</f>
        <v>217584</v>
      </c>
      <c r="G89" s="19" t="str">
        <f t="shared" si="15"/>
        <v>O</v>
      </c>
      <c r="H89" s="19">
        <f t="shared" si="16"/>
        <v>6</v>
      </c>
      <c r="J89" s="19">
        <v>51</v>
      </c>
      <c r="K89" s="19">
        <v>1984</v>
      </c>
      <c r="L89" s="19">
        <f t="shared" si="12"/>
        <v>4</v>
      </c>
      <c r="N89" s="19">
        <f>CHOOSE($J$121,K89,L89)+0.0000001*ROWS($J$39:J89)</f>
        <v>1984.0000051</v>
      </c>
      <c r="O89" s="19">
        <f t="shared" si="13"/>
        <v>30</v>
      </c>
      <c r="Q89" s="19">
        <v>51</v>
      </c>
      <c r="R89" s="19">
        <v>30</v>
      </c>
      <c r="S89" s="19">
        <v>1962</v>
      </c>
      <c r="T89" s="19">
        <v>4</v>
      </c>
      <c r="X89" s="19">
        <f t="shared" ca="1" si="10"/>
        <v>61</v>
      </c>
      <c r="Y89" s="19">
        <f t="shared" ca="1" si="11"/>
        <v>2011</v>
      </c>
    </row>
    <row r="90" spans="2:25" x14ac:dyDescent="0.2">
      <c r="B90" s="19">
        <f>Data!B89</f>
        <v>86</v>
      </c>
      <c r="C90" s="19">
        <f>Data!C89</f>
        <v>8.3000000000000007</v>
      </c>
      <c r="D90" s="19" t="str">
        <f>Data!D89</f>
        <v>Singin' in the Rain (1952)</v>
      </c>
      <c r="E90" s="19">
        <f t="shared" si="14"/>
        <v>1952</v>
      </c>
      <c r="F90" s="19">
        <f>Data!E89</f>
        <v>99981</v>
      </c>
      <c r="G90" s="19" t="str">
        <f t="shared" si="15"/>
        <v>S</v>
      </c>
      <c r="H90" s="19">
        <f t="shared" si="16"/>
        <v>19</v>
      </c>
      <c r="J90" s="19">
        <v>52</v>
      </c>
      <c r="K90" s="19">
        <v>1985</v>
      </c>
      <c r="L90" s="19">
        <f t="shared" si="12"/>
        <v>2</v>
      </c>
      <c r="N90" s="19">
        <f>CHOOSE($J$121,K90,L90)+0.0000001*ROWS($J$39:J90)</f>
        <v>1985.0000052</v>
      </c>
      <c r="O90" s="19">
        <f t="shared" si="13"/>
        <v>29</v>
      </c>
      <c r="Q90" s="19">
        <v>52</v>
      </c>
      <c r="R90" s="19">
        <v>29</v>
      </c>
      <c r="S90" s="19">
        <v>1961</v>
      </c>
      <c r="T90" s="19">
        <v>3</v>
      </c>
      <c r="X90" s="19">
        <f t="shared" ca="1" si="10"/>
        <v>62</v>
      </c>
      <c r="Y90" s="19">
        <f t="shared" ca="1" si="11"/>
        <v>2000</v>
      </c>
    </row>
    <row r="91" spans="2:25" x14ac:dyDescent="0.2">
      <c r="B91" s="19">
        <f>Data!B90</f>
        <v>87</v>
      </c>
      <c r="C91" s="19">
        <f>Data!C90</f>
        <v>8.3000000000000007</v>
      </c>
      <c r="D91" s="19" t="str">
        <f>Data!D90</f>
        <v>Metropolis (1927)</v>
      </c>
      <c r="E91" s="19">
        <f t="shared" si="14"/>
        <v>1927</v>
      </c>
      <c r="F91" s="19">
        <f>Data!E90</f>
        <v>74994</v>
      </c>
      <c r="G91" s="19" t="str">
        <f t="shared" si="15"/>
        <v>M</v>
      </c>
      <c r="H91" s="19">
        <f t="shared" si="16"/>
        <v>10</v>
      </c>
      <c r="J91" s="19">
        <v>53</v>
      </c>
      <c r="K91" s="19">
        <v>1986</v>
      </c>
      <c r="L91" s="19">
        <f t="shared" si="12"/>
        <v>3</v>
      </c>
      <c r="N91" s="19">
        <f>CHOOSE($J$121,K91,L91)+0.0000001*ROWS($J$39:J91)</f>
        <v>1986.0000053000001</v>
      </c>
      <c r="O91" s="19">
        <f t="shared" si="13"/>
        <v>28</v>
      </c>
      <c r="Q91" s="19">
        <v>53</v>
      </c>
      <c r="R91" s="19">
        <v>28</v>
      </c>
      <c r="S91" s="19">
        <v>1960</v>
      </c>
      <c r="T91" s="19">
        <v>2</v>
      </c>
      <c r="X91" s="19">
        <f t="shared" ca="1" si="10"/>
        <v>63</v>
      </c>
      <c r="Y91" s="19">
        <f t="shared" ca="1" si="11"/>
        <v>2008</v>
      </c>
    </row>
    <row r="92" spans="2:25" x14ac:dyDescent="0.2">
      <c r="B92" s="19">
        <f>Data!B91</f>
        <v>88</v>
      </c>
      <c r="C92" s="19">
        <f>Data!C91</f>
        <v>8.3000000000000007</v>
      </c>
      <c r="D92" s="19" t="str">
        <f>Data!D91</f>
        <v>Chinatown (1974)</v>
      </c>
      <c r="E92" s="19">
        <f t="shared" si="14"/>
        <v>1974</v>
      </c>
      <c r="F92" s="19">
        <f>Data!E91</f>
        <v>147914</v>
      </c>
      <c r="G92" s="19" t="str">
        <f t="shared" si="15"/>
        <v>C</v>
      </c>
      <c r="H92" s="19">
        <f t="shared" si="16"/>
        <v>9</v>
      </c>
      <c r="J92" s="19">
        <v>54</v>
      </c>
      <c r="K92" s="19">
        <v>1987</v>
      </c>
      <c r="L92" s="19">
        <f t="shared" si="12"/>
        <v>2</v>
      </c>
      <c r="N92" s="19">
        <f>CHOOSE($J$121,K92,L92)+0.0000001*ROWS($J$39:J92)</f>
        <v>1987.0000054</v>
      </c>
      <c r="O92" s="19">
        <f t="shared" si="13"/>
        <v>27</v>
      </c>
      <c r="Q92" s="19">
        <v>54</v>
      </c>
      <c r="R92" s="19">
        <v>27</v>
      </c>
      <c r="S92" s="19">
        <v>1959</v>
      </c>
      <c r="T92" s="19">
        <v>5</v>
      </c>
      <c r="X92" s="19">
        <f t="shared" ca="1" si="10"/>
        <v>64</v>
      </c>
      <c r="Y92" s="19">
        <f t="shared" ca="1" si="11"/>
        <v>2006</v>
      </c>
    </row>
    <row r="93" spans="2:25" x14ac:dyDescent="0.2">
      <c r="B93" s="19">
        <f>Data!B92</f>
        <v>89</v>
      </c>
      <c r="C93" s="19">
        <f>Data!C92</f>
        <v>8.3000000000000007</v>
      </c>
      <c r="D93" s="19" t="str">
        <f>Data!D92</f>
        <v>Rashomon (1950)</v>
      </c>
      <c r="E93" s="19">
        <f t="shared" si="14"/>
        <v>1950</v>
      </c>
      <c r="F93" s="19">
        <f>Data!E92</f>
        <v>69011</v>
      </c>
      <c r="G93" s="19" t="str">
        <f t="shared" si="15"/>
        <v>R</v>
      </c>
      <c r="H93" s="19">
        <f t="shared" si="16"/>
        <v>8</v>
      </c>
      <c r="J93" s="19">
        <v>55</v>
      </c>
      <c r="K93" s="19">
        <v>1988</v>
      </c>
      <c r="L93" s="19">
        <f t="shared" si="12"/>
        <v>5</v>
      </c>
      <c r="N93" s="19">
        <f>CHOOSE($J$121,K93,L93)+0.0000001*ROWS($J$39:J93)</f>
        <v>1988.0000055</v>
      </c>
      <c r="O93" s="19">
        <f t="shared" si="13"/>
        <v>26</v>
      </c>
      <c r="Q93" s="19">
        <v>55</v>
      </c>
      <c r="R93" s="19">
        <v>26</v>
      </c>
      <c r="S93" s="19">
        <v>1958</v>
      </c>
      <c r="T93" s="19">
        <v>2</v>
      </c>
      <c r="X93" s="19">
        <f t="shared" ref="X93:X156" ca="1" si="17">IF($W$21=3,OFFSET(B69,0,$W$21),IF($W$21=4,OFFSET(B69,0,$W$21),IF($W$21=5,OFFSET(C69,0,$W$21),OFFSET(A69,0,$W$21))))</f>
        <v>65</v>
      </c>
      <c r="Y93" s="19">
        <f t="shared" ref="Y93:Y156" ca="1" si="18">IF($X$21=3,OFFSET(B69,0,$X$21),IF($X$21=4,OFFSET(B69,0,$X$21),IF($X$21=5,OFFSET(C69,0,$X$21),OFFSET(A69,0,$X$21))))</f>
        <v>2010</v>
      </c>
    </row>
    <row r="94" spans="2:25" x14ac:dyDescent="0.2">
      <c r="B94" s="19">
        <f>Data!B93</f>
        <v>90</v>
      </c>
      <c r="C94" s="19">
        <f>Data!C93</f>
        <v>8.3000000000000007</v>
      </c>
      <c r="D94" s="19" t="str">
        <f>Data!D93</f>
        <v>Some Like It Hot (1959)</v>
      </c>
      <c r="E94" s="19">
        <f t="shared" si="14"/>
        <v>1959</v>
      </c>
      <c r="F94" s="19">
        <f>Data!E93</f>
        <v>120126</v>
      </c>
      <c r="G94" s="19" t="str">
        <f t="shared" si="15"/>
        <v>S</v>
      </c>
      <c r="H94" s="19">
        <f t="shared" si="16"/>
        <v>16</v>
      </c>
      <c r="J94" s="19">
        <v>56</v>
      </c>
      <c r="K94" s="19">
        <v>1989</v>
      </c>
      <c r="L94" s="19">
        <f t="shared" si="12"/>
        <v>1</v>
      </c>
      <c r="N94" s="19">
        <f>CHOOSE($J$121,K94,L94)+0.0000001*ROWS($J$39:J94)</f>
        <v>1989.0000055999999</v>
      </c>
      <c r="O94" s="19">
        <f t="shared" si="13"/>
        <v>25</v>
      </c>
      <c r="Q94" s="19">
        <v>56</v>
      </c>
      <c r="R94" s="19">
        <v>25</v>
      </c>
      <c r="S94" s="19">
        <v>1957</v>
      </c>
      <c r="T94" s="19">
        <v>6</v>
      </c>
      <c r="X94" s="19">
        <f t="shared" ca="1" si="17"/>
        <v>66</v>
      </c>
      <c r="Y94" s="19">
        <f t="shared" ca="1" si="18"/>
        <v>1940</v>
      </c>
    </row>
    <row r="95" spans="2:25" x14ac:dyDescent="0.2">
      <c r="B95" s="19">
        <f>Data!B94</f>
        <v>91</v>
      </c>
      <c r="C95" s="19">
        <f>Data!C94</f>
        <v>8.3000000000000007</v>
      </c>
      <c r="D95" s="19" t="str">
        <f>Data!D94</f>
        <v>Bicycle Thieves (1948)</v>
      </c>
      <c r="E95" s="19">
        <f t="shared" si="14"/>
        <v>1948</v>
      </c>
      <c r="F95" s="19">
        <f>Data!E94</f>
        <v>57490</v>
      </c>
      <c r="G95" s="19" t="str">
        <f t="shared" si="15"/>
        <v>B</v>
      </c>
      <c r="H95" s="19">
        <f t="shared" si="16"/>
        <v>15</v>
      </c>
      <c r="J95" s="19">
        <v>57</v>
      </c>
      <c r="K95" s="19">
        <v>1990</v>
      </c>
      <c r="L95" s="19">
        <f t="shared" si="12"/>
        <v>1</v>
      </c>
      <c r="N95" s="19">
        <f>CHOOSE($J$121,K95,L95)+0.0000001*ROWS($J$39:J95)</f>
        <v>1990.0000057</v>
      </c>
      <c r="O95" s="19">
        <f t="shared" si="13"/>
        <v>24</v>
      </c>
      <c r="Q95" s="19">
        <v>57</v>
      </c>
      <c r="R95" s="19">
        <v>24</v>
      </c>
      <c r="S95" s="19">
        <v>1956</v>
      </c>
      <c r="T95" s="19">
        <v>1</v>
      </c>
      <c r="X95" s="19">
        <f t="shared" ca="1" si="17"/>
        <v>67</v>
      </c>
      <c r="Y95" s="19">
        <f t="shared" ca="1" si="18"/>
        <v>1971</v>
      </c>
    </row>
    <row r="96" spans="2:25" x14ac:dyDescent="0.2">
      <c r="B96" s="19">
        <f>Data!B95</f>
        <v>92</v>
      </c>
      <c r="C96" s="19">
        <f>Data!C95</f>
        <v>8.3000000000000007</v>
      </c>
      <c r="D96" s="19" t="str">
        <f>Data!D95</f>
        <v>All About Eve (1950)</v>
      </c>
      <c r="E96" s="19">
        <f t="shared" si="14"/>
        <v>1950</v>
      </c>
      <c r="F96" s="19">
        <f>Data!E95</f>
        <v>57417</v>
      </c>
      <c r="G96" s="19" t="str">
        <f t="shared" si="15"/>
        <v>A</v>
      </c>
      <c r="H96" s="19">
        <f t="shared" si="16"/>
        <v>13</v>
      </c>
      <c r="J96" s="19">
        <v>58</v>
      </c>
      <c r="K96" s="19">
        <v>1991</v>
      </c>
      <c r="L96" s="19">
        <f t="shared" si="12"/>
        <v>3</v>
      </c>
      <c r="N96" s="19">
        <f>CHOOSE($J$121,K96,L96)+0.0000001*ROWS($J$39:J96)</f>
        <v>1991.0000058000001</v>
      </c>
      <c r="O96" s="19">
        <f t="shared" si="13"/>
        <v>23</v>
      </c>
      <c r="Q96" s="19">
        <v>58</v>
      </c>
      <c r="R96" s="19">
        <v>23</v>
      </c>
      <c r="S96" s="19">
        <v>1955</v>
      </c>
      <c r="T96" s="19">
        <v>2</v>
      </c>
      <c r="X96" s="19">
        <f t="shared" ca="1" si="17"/>
        <v>68</v>
      </c>
      <c r="Y96" s="19">
        <f t="shared" ca="1" si="18"/>
        <v>2006</v>
      </c>
    </row>
    <row r="97" spans="2:25" x14ac:dyDescent="0.2">
      <c r="B97" s="19">
        <f>Data!B96</f>
        <v>93</v>
      </c>
      <c r="C97" s="19">
        <f>Data!C96</f>
        <v>8.3000000000000007</v>
      </c>
      <c r="D97" s="19" t="str">
        <f>Data!D96</f>
        <v>Monty Python and the Holy Grail (1975)</v>
      </c>
      <c r="E97" s="19">
        <f t="shared" si="14"/>
        <v>1975</v>
      </c>
      <c r="F97" s="19">
        <f>Data!E96</f>
        <v>265075</v>
      </c>
      <c r="G97" s="19" t="str">
        <f t="shared" si="15"/>
        <v>M</v>
      </c>
      <c r="H97" s="19">
        <f t="shared" si="16"/>
        <v>31</v>
      </c>
      <c r="J97" s="19">
        <v>59</v>
      </c>
      <c r="K97" s="19">
        <v>1992</v>
      </c>
      <c r="L97" s="19">
        <f t="shared" si="12"/>
        <v>2</v>
      </c>
      <c r="N97" s="19">
        <f>CHOOSE($J$121,K97,L97)+0.0000001*ROWS($J$39:J97)</f>
        <v>1992.0000058999999</v>
      </c>
      <c r="O97" s="19">
        <f t="shared" si="13"/>
        <v>22</v>
      </c>
      <c r="Q97" s="19">
        <v>59</v>
      </c>
      <c r="R97" s="19">
        <v>22</v>
      </c>
      <c r="S97" s="19">
        <v>1954</v>
      </c>
      <c r="T97" s="19">
        <v>5</v>
      </c>
      <c r="X97" s="19">
        <f t="shared" ca="1" si="17"/>
        <v>69</v>
      </c>
      <c r="Y97" s="19">
        <f t="shared" ca="1" si="18"/>
        <v>2001</v>
      </c>
    </row>
    <row r="98" spans="2:25" x14ac:dyDescent="0.2">
      <c r="B98" s="19">
        <f>Data!B97</f>
        <v>94</v>
      </c>
      <c r="C98" s="19">
        <f>Data!C97</f>
        <v>8.3000000000000007</v>
      </c>
      <c r="D98" s="19" t="str">
        <f>Data!D97</f>
        <v>Princess Mononoke (1997)</v>
      </c>
      <c r="E98" s="19">
        <f t="shared" si="14"/>
        <v>1997</v>
      </c>
      <c r="F98" s="19">
        <f>Data!E97</f>
        <v>135618</v>
      </c>
      <c r="G98" s="19" t="str">
        <f t="shared" si="15"/>
        <v>P</v>
      </c>
      <c r="H98" s="19">
        <f t="shared" si="16"/>
        <v>17</v>
      </c>
      <c r="J98" s="19">
        <v>60</v>
      </c>
      <c r="K98" s="19">
        <v>1993</v>
      </c>
      <c r="L98" s="19">
        <f t="shared" si="12"/>
        <v>4</v>
      </c>
      <c r="N98" s="19">
        <f>CHOOSE($J$121,K98,L98)+0.0000001*ROWS($J$39:J98)</f>
        <v>1993.000006</v>
      </c>
      <c r="O98" s="19">
        <f t="shared" si="13"/>
        <v>21</v>
      </c>
      <c r="Q98" s="19">
        <v>60</v>
      </c>
      <c r="R98" s="19">
        <v>21</v>
      </c>
      <c r="S98" s="19">
        <v>1953</v>
      </c>
      <c r="T98" s="19">
        <v>2</v>
      </c>
      <c r="X98" s="19">
        <f t="shared" ca="1" si="17"/>
        <v>70</v>
      </c>
      <c r="Y98" s="19">
        <f t="shared" ca="1" si="18"/>
        <v>1962</v>
      </c>
    </row>
    <row r="99" spans="2:25" x14ac:dyDescent="0.2">
      <c r="B99" s="19">
        <f>Data!B98</f>
        <v>95</v>
      </c>
      <c r="C99" s="19">
        <f>Data!C98</f>
        <v>8.3000000000000007</v>
      </c>
      <c r="D99" s="19" t="str">
        <f>Data!D98</f>
        <v>Amadeus (1984)</v>
      </c>
      <c r="E99" s="19">
        <f t="shared" si="14"/>
        <v>1984</v>
      </c>
      <c r="F99" s="19">
        <f>Data!E98</f>
        <v>183169</v>
      </c>
      <c r="G99" s="19" t="str">
        <f t="shared" si="15"/>
        <v>A</v>
      </c>
      <c r="H99" s="19">
        <f t="shared" si="16"/>
        <v>7</v>
      </c>
      <c r="J99" s="19">
        <v>61</v>
      </c>
      <c r="K99" s="19">
        <v>1994</v>
      </c>
      <c r="L99" s="19">
        <f t="shared" si="12"/>
        <v>6</v>
      </c>
      <c r="N99" s="19">
        <f>CHOOSE($J$121,K99,L99)+0.0000001*ROWS($J$39:J99)</f>
        <v>1994.0000061000001</v>
      </c>
      <c r="O99" s="19">
        <f t="shared" si="13"/>
        <v>20</v>
      </c>
      <c r="Q99" s="19">
        <v>61</v>
      </c>
      <c r="R99" s="19">
        <v>20</v>
      </c>
      <c r="S99" s="19">
        <v>1952</v>
      </c>
      <c r="T99" s="19">
        <v>3</v>
      </c>
      <c r="X99" s="19">
        <f t="shared" ca="1" si="17"/>
        <v>71</v>
      </c>
      <c r="Y99" s="19">
        <f t="shared" ca="1" si="18"/>
        <v>1962</v>
      </c>
    </row>
    <row r="100" spans="2:25" x14ac:dyDescent="0.2">
      <c r="B100" s="19">
        <f>Data!B99</f>
        <v>96</v>
      </c>
      <c r="C100" s="19">
        <f>Data!C99</f>
        <v>8.3000000000000007</v>
      </c>
      <c r="D100" s="19" t="str">
        <f>Data!D99</f>
        <v>2001: A Space Odyssey (1968)</v>
      </c>
      <c r="E100" s="19">
        <f t="shared" si="14"/>
        <v>1968</v>
      </c>
      <c r="F100" s="19">
        <f>Data!E99</f>
        <v>275055</v>
      </c>
      <c r="G100" s="19" t="str">
        <f t="shared" si="15"/>
        <v>2</v>
      </c>
      <c r="H100" s="19">
        <f t="shared" si="16"/>
        <v>21</v>
      </c>
      <c r="J100" s="19">
        <v>62</v>
      </c>
      <c r="K100" s="19">
        <v>1995</v>
      </c>
      <c r="L100" s="19">
        <f t="shared" si="12"/>
        <v>9</v>
      </c>
      <c r="N100" s="19">
        <f>CHOOSE($J$121,K100,L100)+0.0000001*ROWS($J$39:J100)</f>
        <v>1995.0000061999999</v>
      </c>
      <c r="O100" s="19">
        <f t="shared" si="13"/>
        <v>19</v>
      </c>
      <c r="Q100" s="19">
        <v>62</v>
      </c>
      <c r="R100" s="19">
        <v>19</v>
      </c>
      <c r="S100" s="19">
        <v>1951</v>
      </c>
      <c r="T100" s="19">
        <v>2</v>
      </c>
      <c r="X100" s="19">
        <f t="shared" ca="1" si="17"/>
        <v>72</v>
      </c>
      <c r="Y100" s="19">
        <f t="shared" ca="1" si="18"/>
        <v>1992</v>
      </c>
    </row>
    <row r="101" spans="2:25" x14ac:dyDescent="0.2">
      <c r="B101" s="19">
        <f>Data!B100</f>
        <v>97</v>
      </c>
      <c r="C101" s="19">
        <f>Data!C100</f>
        <v>8.3000000000000007</v>
      </c>
      <c r="D101" s="19" t="str">
        <f>Data!D100</f>
        <v>Witness for the Prosecution (1957)</v>
      </c>
      <c r="E101" s="19">
        <f t="shared" si="14"/>
        <v>1957</v>
      </c>
      <c r="F101" s="19">
        <f>Data!E100</f>
        <v>36241</v>
      </c>
      <c r="G101" s="19" t="str">
        <f t="shared" si="15"/>
        <v>W</v>
      </c>
      <c r="H101" s="19">
        <f t="shared" si="16"/>
        <v>27</v>
      </c>
      <c r="J101" s="19">
        <v>63</v>
      </c>
      <c r="K101" s="19">
        <v>1996</v>
      </c>
      <c r="L101" s="19">
        <f t="shared" si="12"/>
        <v>2</v>
      </c>
      <c r="N101" s="19">
        <f>CHOOSE($J$121,K101,L101)+0.0000001*ROWS($J$39:J101)</f>
        <v>1996.0000063</v>
      </c>
      <c r="O101" s="19">
        <f t="shared" si="13"/>
        <v>18</v>
      </c>
      <c r="Q101" s="19">
        <v>63</v>
      </c>
      <c r="R101" s="19">
        <v>18</v>
      </c>
      <c r="S101" s="19">
        <v>1950</v>
      </c>
      <c r="T101" s="19">
        <v>3</v>
      </c>
      <c r="X101" s="19">
        <f t="shared" ca="1" si="17"/>
        <v>73</v>
      </c>
      <c r="Y101" s="19">
        <f t="shared" ca="1" si="18"/>
        <v>1981</v>
      </c>
    </row>
    <row r="102" spans="2:25" x14ac:dyDescent="0.2">
      <c r="B102" s="19">
        <f>Data!B101</f>
        <v>98</v>
      </c>
      <c r="C102" s="19">
        <f>Data!C101</f>
        <v>8.3000000000000007</v>
      </c>
      <c r="D102" s="19" t="str">
        <f>Data!D101</f>
        <v>The Apartment (1960)</v>
      </c>
      <c r="E102" s="19">
        <f t="shared" si="14"/>
        <v>1960</v>
      </c>
      <c r="F102" s="19">
        <f>Data!E101</f>
        <v>70921</v>
      </c>
      <c r="G102" s="19" t="str">
        <f t="shared" si="15"/>
        <v>A</v>
      </c>
      <c r="H102" s="19">
        <f t="shared" si="16"/>
        <v>13</v>
      </c>
      <c r="J102" s="19">
        <v>64</v>
      </c>
      <c r="K102" s="19">
        <v>1997</v>
      </c>
      <c r="L102" s="19">
        <f t="shared" si="12"/>
        <v>4</v>
      </c>
      <c r="N102" s="19">
        <f>CHOOSE($J$121,K102,L102)+0.0000001*ROWS($J$39:J102)</f>
        <v>1997.0000064000001</v>
      </c>
      <c r="O102" s="19">
        <f t="shared" si="13"/>
        <v>17</v>
      </c>
      <c r="Q102" s="19">
        <v>64</v>
      </c>
      <c r="R102" s="19">
        <v>17</v>
      </c>
      <c r="S102" s="19">
        <v>1949</v>
      </c>
      <c r="T102" s="19">
        <v>1</v>
      </c>
      <c r="X102" s="19">
        <f t="shared" ca="1" si="17"/>
        <v>74</v>
      </c>
      <c r="Y102" s="19">
        <f t="shared" ca="1" si="18"/>
        <v>1988</v>
      </c>
    </row>
    <row r="103" spans="2:25" x14ac:dyDescent="0.2">
      <c r="B103" s="19">
        <f>Data!B102</f>
        <v>99</v>
      </c>
      <c r="C103" s="19">
        <f>Data!C102</f>
        <v>8.3000000000000007</v>
      </c>
      <c r="D103" s="19" t="str">
        <f>Data!D102</f>
        <v>The Sting (1973)</v>
      </c>
      <c r="E103" s="19">
        <f t="shared" si="14"/>
        <v>1973</v>
      </c>
      <c r="F103" s="19">
        <f>Data!E102</f>
        <v>117819</v>
      </c>
      <c r="G103" s="19" t="str">
        <f t="shared" si="15"/>
        <v>S</v>
      </c>
      <c r="H103" s="19">
        <f t="shared" si="16"/>
        <v>9</v>
      </c>
      <c r="J103" s="19">
        <v>65</v>
      </c>
      <c r="K103" s="19">
        <v>1998</v>
      </c>
      <c r="L103" s="19">
        <f t="shared" si="12"/>
        <v>5</v>
      </c>
      <c r="N103" s="19">
        <f>CHOOSE($J$121,K103,L103)+0.0000001*ROWS($J$39:J103)</f>
        <v>1998.0000064999999</v>
      </c>
      <c r="O103" s="19">
        <f t="shared" si="13"/>
        <v>16</v>
      </c>
      <c r="Q103" s="19">
        <v>65</v>
      </c>
      <c r="R103" s="19">
        <v>16</v>
      </c>
      <c r="S103" s="19">
        <v>1948</v>
      </c>
      <c r="T103" s="19">
        <v>3</v>
      </c>
      <c r="X103" s="19">
        <f t="shared" ca="1" si="17"/>
        <v>75</v>
      </c>
      <c r="Y103" s="19">
        <f t="shared" ca="1" si="18"/>
        <v>1994</v>
      </c>
    </row>
    <row r="104" spans="2:25" x14ac:dyDescent="0.2">
      <c r="B104" s="19">
        <f>Data!B103</f>
        <v>100</v>
      </c>
      <c r="C104" s="19">
        <f>Data!C103</f>
        <v>8.3000000000000007</v>
      </c>
      <c r="D104" s="19" t="str">
        <f>Data!D103</f>
        <v>Unforgiven (1992)</v>
      </c>
      <c r="E104" s="19">
        <f t="shared" si="14"/>
        <v>1992</v>
      </c>
      <c r="F104" s="19">
        <f>Data!E103</f>
        <v>190549</v>
      </c>
      <c r="G104" s="19" t="str">
        <f t="shared" si="15"/>
        <v>U</v>
      </c>
      <c r="H104" s="19">
        <f t="shared" si="16"/>
        <v>10</v>
      </c>
      <c r="J104" s="19">
        <v>66</v>
      </c>
      <c r="K104" s="19">
        <v>1999</v>
      </c>
      <c r="L104" s="19">
        <f t="shared" ref="L104:L118" si="19">COUNTIF($E$5:$E$254,K104)</f>
        <v>5</v>
      </c>
      <c r="N104" s="19">
        <f>CHOOSE($J$121,K104,L104)+0.0000001*ROWS($J$39:J104)</f>
        <v>1999.0000066</v>
      </c>
      <c r="O104" s="19">
        <f t="shared" ref="O104:O118" si="20">_xlfn.RANK.EQ(N104,$N$39:$N$118)</f>
        <v>15</v>
      </c>
      <c r="Q104" s="19">
        <v>66</v>
      </c>
      <c r="R104" s="19">
        <v>15</v>
      </c>
      <c r="S104" s="19">
        <v>1946</v>
      </c>
      <c r="T104" s="19">
        <v>4</v>
      </c>
      <c r="X104" s="19">
        <f t="shared" ca="1" si="17"/>
        <v>76</v>
      </c>
      <c r="Y104" s="19">
        <f t="shared" ca="1" si="18"/>
        <v>1948</v>
      </c>
    </row>
    <row r="105" spans="2:25" x14ac:dyDescent="0.2">
      <c r="B105" s="19">
        <f>Data!B104</f>
        <v>101</v>
      </c>
      <c r="C105" s="19">
        <f>Data!C104</f>
        <v>8.3000000000000007</v>
      </c>
      <c r="D105" s="19" t="str">
        <f>Data!D104</f>
        <v>Grave of the Fireflies (1988)</v>
      </c>
      <c r="E105" s="19">
        <f t="shared" si="14"/>
        <v>1988</v>
      </c>
      <c r="F105" s="19">
        <f>Data!E104</f>
        <v>75713</v>
      </c>
      <c r="G105" s="19" t="str">
        <f t="shared" si="15"/>
        <v>G</v>
      </c>
      <c r="H105" s="19">
        <f t="shared" si="16"/>
        <v>22</v>
      </c>
      <c r="J105" s="19">
        <v>67</v>
      </c>
      <c r="K105" s="19">
        <v>2000</v>
      </c>
      <c r="L105" s="19">
        <f t="shared" si="19"/>
        <v>5</v>
      </c>
      <c r="N105" s="19">
        <f>CHOOSE($J$121,K105,L105)+0.0000001*ROWS($J$39:J105)</f>
        <v>2000.0000067000001</v>
      </c>
      <c r="O105" s="19">
        <f t="shared" si="20"/>
        <v>14</v>
      </c>
      <c r="Q105" s="19">
        <v>67</v>
      </c>
      <c r="R105" s="19">
        <v>14</v>
      </c>
      <c r="S105" s="19">
        <v>1944</v>
      </c>
      <c r="T105" s="19">
        <v>2</v>
      </c>
      <c r="X105" s="19">
        <f t="shared" ca="1" si="17"/>
        <v>77</v>
      </c>
      <c r="Y105" s="19">
        <f t="shared" ca="1" si="18"/>
        <v>1949</v>
      </c>
    </row>
    <row r="106" spans="2:25" x14ac:dyDescent="0.2">
      <c r="B106" s="19">
        <f>Data!B105</f>
        <v>102</v>
      </c>
      <c r="C106" s="19">
        <f>Data!C105</f>
        <v>8.3000000000000007</v>
      </c>
      <c r="D106" s="19" t="str">
        <f>Data!D105</f>
        <v>Indiana Jones and the Last Crusade (1989)</v>
      </c>
      <c r="E106" s="19">
        <f t="shared" si="14"/>
        <v>1989</v>
      </c>
      <c r="F106" s="19">
        <f>Data!E105</f>
        <v>336055</v>
      </c>
      <c r="G106" s="19" t="str">
        <f t="shared" si="15"/>
        <v>I</v>
      </c>
      <c r="H106" s="19">
        <f t="shared" si="16"/>
        <v>34</v>
      </c>
      <c r="J106" s="19">
        <v>68</v>
      </c>
      <c r="K106" s="19">
        <v>2001</v>
      </c>
      <c r="L106" s="19">
        <f t="shared" si="19"/>
        <v>6</v>
      </c>
      <c r="N106" s="19">
        <f>CHOOSE($J$121,K106,L106)+0.0000001*ROWS($J$39:J106)</f>
        <v>2001.0000067999999</v>
      </c>
      <c r="O106" s="19">
        <f t="shared" si="20"/>
        <v>13</v>
      </c>
      <c r="Q106" s="19">
        <v>68</v>
      </c>
      <c r="R106" s="19">
        <v>13</v>
      </c>
      <c r="S106" s="19">
        <v>1942</v>
      </c>
      <c r="T106" s="19">
        <v>1</v>
      </c>
      <c r="X106" s="19">
        <f t="shared" ca="1" si="17"/>
        <v>78</v>
      </c>
      <c r="Y106" s="19">
        <f t="shared" ca="1" si="18"/>
        <v>1984</v>
      </c>
    </row>
    <row r="107" spans="2:25" x14ac:dyDescent="0.2">
      <c r="B107" s="19">
        <f>Data!B106</f>
        <v>103</v>
      </c>
      <c r="C107" s="19">
        <f>Data!C106</f>
        <v>8.3000000000000007</v>
      </c>
      <c r="D107" s="19" t="str">
        <f>Data!D106</f>
        <v>Raging Bull (1980)</v>
      </c>
      <c r="E107" s="19">
        <f t="shared" si="14"/>
        <v>1980</v>
      </c>
      <c r="F107" s="19">
        <f>Data!E106</f>
        <v>160636</v>
      </c>
      <c r="G107" s="19" t="str">
        <f t="shared" si="15"/>
        <v>R</v>
      </c>
      <c r="H107" s="19">
        <f t="shared" si="16"/>
        <v>11</v>
      </c>
      <c r="J107" s="19">
        <v>69</v>
      </c>
      <c r="K107" s="19">
        <v>2002</v>
      </c>
      <c r="L107" s="19">
        <f t="shared" si="19"/>
        <v>4</v>
      </c>
      <c r="N107" s="19">
        <f>CHOOSE($J$121,K107,L107)+0.0000001*ROWS($J$39:J107)</f>
        <v>2002.0000069</v>
      </c>
      <c r="O107" s="19">
        <f t="shared" si="20"/>
        <v>12</v>
      </c>
      <c r="Q107" s="19">
        <v>69</v>
      </c>
      <c r="R107" s="19">
        <v>12</v>
      </c>
      <c r="S107" s="19">
        <v>1941</v>
      </c>
      <c r="T107" s="19">
        <v>2</v>
      </c>
      <c r="X107" s="19">
        <f t="shared" ca="1" si="17"/>
        <v>79</v>
      </c>
      <c r="Y107" s="19">
        <f t="shared" ca="1" si="18"/>
        <v>2000</v>
      </c>
    </row>
    <row r="108" spans="2:25" x14ac:dyDescent="0.2">
      <c r="B108" s="19">
        <f>Data!B107</f>
        <v>104</v>
      </c>
      <c r="C108" s="19">
        <f>Data!C107</f>
        <v>8.3000000000000007</v>
      </c>
      <c r="D108" s="19" t="str">
        <f>Data!D107</f>
        <v>The Bridge on the River Kwai (1957)</v>
      </c>
      <c r="E108" s="19">
        <f t="shared" si="14"/>
        <v>1957</v>
      </c>
      <c r="F108" s="19">
        <f>Data!E107</f>
        <v>102421</v>
      </c>
      <c r="G108" s="19" t="str">
        <f t="shared" si="15"/>
        <v>B</v>
      </c>
      <c r="H108" s="19">
        <f t="shared" si="16"/>
        <v>28</v>
      </c>
      <c r="J108" s="19">
        <v>70</v>
      </c>
      <c r="K108" s="19">
        <v>2003</v>
      </c>
      <c r="L108" s="19">
        <f t="shared" si="19"/>
        <v>7</v>
      </c>
      <c r="N108" s="19">
        <f>CHOOSE($J$121,K108,L108)+0.0000001*ROWS($J$39:J108)</f>
        <v>2003.0000070000001</v>
      </c>
      <c r="O108" s="19">
        <f t="shared" si="20"/>
        <v>11</v>
      </c>
      <c r="Q108" s="19">
        <v>70</v>
      </c>
      <c r="R108" s="19">
        <v>11</v>
      </c>
      <c r="S108" s="19">
        <v>1940</v>
      </c>
      <c r="T108" s="19">
        <v>3</v>
      </c>
      <c r="X108" s="19">
        <f t="shared" ca="1" si="17"/>
        <v>80</v>
      </c>
      <c r="Y108" s="19">
        <f t="shared" ca="1" si="18"/>
        <v>1983</v>
      </c>
    </row>
    <row r="109" spans="2:25" x14ac:dyDescent="0.2">
      <c r="B109" s="19">
        <f>Data!B108</f>
        <v>105</v>
      </c>
      <c r="C109" s="19">
        <f>Data!C108</f>
        <v>8.3000000000000007</v>
      </c>
      <c r="D109" s="19" t="str">
        <f>Data!D108</f>
        <v>Die Hard (1988)</v>
      </c>
      <c r="E109" s="19">
        <f t="shared" si="14"/>
        <v>1988</v>
      </c>
      <c r="F109" s="19">
        <f>Data!E108</f>
        <v>395178</v>
      </c>
      <c r="G109" s="19" t="str">
        <f t="shared" si="15"/>
        <v>D</v>
      </c>
      <c r="H109" s="19">
        <f t="shared" si="16"/>
        <v>8</v>
      </c>
      <c r="J109" s="19">
        <v>71</v>
      </c>
      <c r="K109" s="19">
        <v>2004</v>
      </c>
      <c r="L109" s="19">
        <f t="shared" si="19"/>
        <v>5</v>
      </c>
      <c r="N109" s="19">
        <f>CHOOSE($J$121,K109,L109)+0.0000001*ROWS($J$39:J109)</f>
        <v>2004.0000070999999</v>
      </c>
      <c r="O109" s="19">
        <f t="shared" si="20"/>
        <v>10</v>
      </c>
      <c r="Q109" s="19">
        <v>71</v>
      </c>
      <c r="R109" s="19">
        <v>10</v>
      </c>
      <c r="S109" s="19">
        <v>1939</v>
      </c>
      <c r="T109" s="19">
        <v>3</v>
      </c>
      <c r="X109" s="19">
        <f t="shared" ca="1" si="17"/>
        <v>81</v>
      </c>
      <c r="Y109" s="19">
        <f t="shared" ca="1" si="18"/>
        <v>2004</v>
      </c>
    </row>
    <row r="110" spans="2:25" x14ac:dyDescent="0.2">
      <c r="B110" s="19">
        <f>Data!B109</f>
        <v>106</v>
      </c>
      <c r="C110" s="19">
        <f>Data!C109</f>
        <v>8.3000000000000007</v>
      </c>
      <c r="D110" s="19" t="str">
        <f>Data!D109</f>
        <v>Yojimbo (1961)</v>
      </c>
      <c r="E110" s="19">
        <f t="shared" si="14"/>
        <v>1961</v>
      </c>
      <c r="F110" s="19">
        <f>Data!E109</f>
        <v>49855</v>
      </c>
      <c r="G110" s="19" t="str">
        <f t="shared" si="15"/>
        <v>Y</v>
      </c>
      <c r="H110" s="19">
        <f t="shared" si="16"/>
        <v>7</v>
      </c>
      <c r="J110" s="19">
        <v>72</v>
      </c>
      <c r="K110" s="19">
        <v>2005</v>
      </c>
      <c r="L110" s="19">
        <f t="shared" si="19"/>
        <v>3</v>
      </c>
      <c r="N110" s="19">
        <f>CHOOSE($J$121,K110,L110)+0.0000001*ROWS($J$39:J110)</f>
        <v>2005.0000072</v>
      </c>
      <c r="O110" s="19">
        <f t="shared" si="20"/>
        <v>9</v>
      </c>
      <c r="Q110" s="19">
        <v>72</v>
      </c>
      <c r="R110" s="19">
        <v>9</v>
      </c>
      <c r="S110" s="19">
        <v>1938</v>
      </c>
      <c r="T110" s="19">
        <v>1</v>
      </c>
      <c r="X110" s="19">
        <f t="shared" ca="1" si="17"/>
        <v>82</v>
      </c>
      <c r="Y110" s="19">
        <f t="shared" ca="1" si="18"/>
        <v>1987</v>
      </c>
    </row>
    <row r="111" spans="2:25" x14ac:dyDescent="0.2">
      <c r="B111" s="19">
        <f>Data!B110</f>
        <v>107</v>
      </c>
      <c r="C111" s="19">
        <f>Data!C110</f>
        <v>8.3000000000000007</v>
      </c>
      <c r="D111" s="19" t="str">
        <f>Data!D110</f>
        <v>Batman Begins (2005)</v>
      </c>
      <c r="E111" s="19">
        <f t="shared" si="14"/>
        <v>2005</v>
      </c>
      <c r="F111" s="19">
        <f>Data!E110</f>
        <v>604923</v>
      </c>
      <c r="G111" s="19" t="str">
        <f t="shared" si="15"/>
        <v>B</v>
      </c>
      <c r="H111" s="19">
        <f t="shared" si="16"/>
        <v>13</v>
      </c>
      <c r="J111" s="19">
        <v>73</v>
      </c>
      <c r="K111" s="19">
        <v>2006</v>
      </c>
      <c r="L111" s="19">
        <f t="shared" si="19"/>
        <v>4</v>
      </c>
      <c r="N111" s="19">
        <f>CHOOSE($J$121,K111,L111)+0.0000001*ROWS($J$39:J111)</f>
        <v>2006.0000073000001</v>
      </c>
      <c r="O111" s="19">
        <f t="shared" si="20"/>
        <v>8</v>
      </c>
      <c r="Q111" s="19">
        <v>73</v>
      </c>
      <c r="R111" s="19">
        <v>8</v>
      </c>
      <c r="S111" s="19">
        <v>1936</v>
      </c>
      <c r="T111" s="19">
        <v>1</v>
      </c>
      <c r="X111" s="19">
        <f t="shared" ca="1" si="17"/>
        <v>83</v>
      </c>
      <c r="Y111" s="19">
        <f t="shared" ca="1" si="18"/>
        <v>1995</v>
      </c>
    </row>
    <row r="112" spans="2:25" x14ac:dyDescent="0.2">
      <c r="B112" s="19">
        <f>Data!B111</f>
        <v>108</v>
      </c>
      <c r="C112" s="19">
        <f>Data!C111</f>
        <v>8.3000000000000007</v>
      </c>
      <c r="D112" s="19" t="str">
        <f>Data!D111</f>
        <v>A Separation (2011)</v>
      </c>
      <c r="E112" s="19">
        <f t="shared" si="14"/>
        <v>2011</v>
      </c>
      <c r="F112" s="19">
        <f>Data!E111</f>
        <v>93088</v>
      </c>
      <c r="G112" s="19" t="str">
        <f t="shared" si="15"/>
        <v>A</v>
      </c>
      <c r="H112" s="19">
        <f t="shared" si="16"/>
        <v>12</v>
      </c>
      <c r="J112" s="19">
        <v>74</v>
      </c>
      <c r="K112" s="19">
        <v>2007</v>
      </c>
      <c r="L112" s="19">
        <f t="shared" si="19"/>
        <v>6</v>
      </c>
      <c r="N112" s="19">
        <f>CHOOSE($J$121,K112,L112)+0.0000001*ROWS($J$39:J112)</f>
        <v>2007.0000074</v>
      </c>
      <c r="O112" s="19">
        <f t="shared" si="20"/>
        <v>7</v>
      </c>
      <c r="Q112" s="19">
        <v>74</v>
      </c>
      <c r="R112" s="19">
        <v>7</v>
      </c>
      <c r="S112" s="19">
        <v>1934</v>
      </c>
      <c r="T112" s="19">
        <v>1</v>
      </c>
      <c r="X112" s="19">
        <f t="shared" ca="1" si="17"/>
        <v>84</v>
      </c>
      <c r="Y112" s="19">
        <f t="shared" ca="1" si="18"/>
        <v>1997</v>
      </c>
    </row>
    <row r="113" spans="2:25" x14ac:dyDescent="0.2">
      <c r="B113" s="19">
        <f>Data!B112</f>
        <v>109</v>
      </c>
      <c r="C113" s="19">
        <f>Data!C112</f>
        <v>8.1999999999999993</v>
      </c>
      <c r="D113" s="19" t="str">
        <f>Data!D112</f>
        <v>Inglourious Basterds (2009)</v>
      </c>
      <c r="E113" s="19">
        <f t="shared" si="14"/>
        <v>2009</v>
      </c>
      <c r="F113" s="19">
        <f>Data!E112</f>
        <v>505702</v>
      </c>
      <c r="G113" s="19" t="str">
        <f t="shared" si="15"/>
        <v>I</v>
      </c>
      <c r="H113" s="19">
        <f t="shared" si="16"/>
        <v>20</v>
      </c>
      <c r="J113" s="19">
        <v>75</v>
      </c>
      <c r="K113" s="19">
        <v>2008</v>
      </c>
      <c r="L113" s="19">
        <f t="shared" si="19"/>
        <v>5</v>
      </c>
      <c r="N113" s="19">
        <f>CHOOSE($J$121,K113,L113)+0.0000001*ROWS($J$39:J113)</f>
        <v>2008.0000075</v>
      </c>
      <c r="O113" s="19">
        <f t="shared" si="20"/>
        <v>6</v>
      </c>
      <c r="Q113" s="19">
        <v>75</v>
      </c>
      <c r="R113" s="19">
        <v>6</v>
      </c>
      <c r="S113" s="19">
        <v>1931</v>
      </c>
      <c r="T113" s="19">
        <v>2</v>
      </c>
      <c r="X113" s="19">
        <f t="shared" ca="1" si="17"/>
        <v>85</v>
      </c>
      <c r="Y113" s="19">
        <f t="shared" ca="1" si="18"/>
        <v>2003</v>
      </c>
    </row>
    <row r="114" spans="2:25" x14ac:dyDescent="0.2">
      <c r="B114" s="19">
        <f>Data!B113</f>
        <v>110</v>
      </c>
      <c r="C114" s="19">
        <f>Data!C113</f>
        <v>8.1999999999999993</v>
      </c>
      <c r="D114" s="19" t="str">
        <f>Data!D113</f>
        <v>For a Few Dollars More (1965)</v>
      </c>
      <c r="E114" s="19">
        <f t="shared" si="14"/>
        <v>1965</v>
      </c>
      <c r="F114" s="19">
        <f>Data!E113</f>
        <v>94509</v>
      </c>
      <c r="G114" s="19" t="str">
        <f t="shared" si="15"/>
        <v>F</v>
      </c>
      <c r="H114" s="19">
        <f t="shared" si="16"/>
        <v>22</v>
      </c>
      <c r="J114" s="19">
        <v>76</v>
      </c>
      <c r="K114" s="19">
        <v>2009</v>
      </c>
      <c r="L114" s="19">
        <f t="shared" si="19"/>
        <v>7</v>
      </c>
      <c r="N114" s="19">
        <f>CHOOSE($J$121,K114,L114)+0.0000001*ROWS($J$39:J114)</f>
        <v>2009.0000075999999</v>
      </c>
      <c r="O114" s="19">
        <f t="shared" si="20"/>
        <v>5</v>
      </c>
      <c r="Q114" s="19">
        <v>76</v>
      </c>
      <c r="R114" s="19">
        <v>5</v>
      </c>
      <c r="S114" s="19">
        <v>1930</v>
      </c>
      <c r="T114" s="19">
        <v>1</v>
      </c>
      <c r="X114" s="19">
        <f t="shared" ca="1" si="17"/>
        <v>86</v>
      </c>
      <c r="Y114" s="19">
        <f t="shared" ca="1" si="18"/>
        <v>1952</v>
      </c>
    </row>
    <row r="115" spans="2:25" x14ac:dyDescent="0.2">
      <c r="B115" s="19">
        <f>Data!B114</f>
        <v>111</v>
      </c>
      <c r="C115" s="19">
        <f>Data!C114</f>
        <v>8.1999999999999993</v>
      </c>
      <c r="D115" s="19" t="str">
        <f>Data!D114</f>
        <v>Mr. Smith Goes to Washington (1939)</v>
      </c>
      <c r="E115" s="19">
        <f t="shared" si="14"/>
        <v>1939</v>
      </c>
      <c r="F115" s="19">
        <f>Data!E114</f>
        <v>54505</v>
      </c>
      <c r="G115" s="19" t="str">
        <f t="shared" si="15"/>
        <v>M</v>
      </c>
      <c r="H115" s="19">
        <f t="shared" si="16"/>
        <v>28</v>
      </c>
      <c r="J115" s="19">
        <v>77</v>
      </c>
      <c r="K115" s="19">
        <v>2010</v>
      </c>
      <c r="L115" s="19">
        <f t="shared" si="19"/>
        <v>7</v>
      </c>
      <c r="N115" s="19">
        <f>CHOOSE($J$121,K115,L115)+0.0000001*ROWS($J$39:J115)</f>
        <v>2010.0000077</v>
      </c>
      <c r="O115" s="19">
        <f t="shared" si="20"/>
        <v>4</v>
      </c>
      <c r="Q115" s="19">
        <v>77</v>
      </c>
      <c r="R115" s="19">
        <v>4</v>
      </c>
      <c r="S115" s="19">
        <v>1927</v>
      </c>
      <c r="T115" s="19">
        <v>1</v>
      </c>
      <c r="X115" s="19">
        <f t="shared" ca="1" si="17"/>
        <v>87</v>
      </c>
      <c r="Y115" s="19">
        <f t="shared" ca="1" si="18"/>
        <v>1927</v>
      </c>
    </row>
    <row r="116" spans="2:25" x14ac:dyDescent="0.2">
      <c r="B116" s="19">
        <f>Data!B115</f>
        <v>112</v>
      </c>
      <c r="C116" s="19">
        <f>Data!C115</f>
        <v>8.1999999999999993</v>
      </c>
      <c r="D116" s="19" t="str">
        <f>Data!D115</f>
        <v>Snatch. (2000)</v>
      </c>
      <c r="E116" s="19">
        <f t="shared" si="14"/>
        <v>2000</v>
      </c>
      <c r="F116" s="19">
        <f>Data!E115</f>
        <v>392241</v>
      </c>
      <c r="G116" s="19" t="str">
        <f t="shared" si="15"/>
        <v>S</v>
      </c>
      <c r="H116" s="19">
        <f t="shared" si="16"/>
        <v>7</v>
      </c>
      <c r="J116" s="19">
        <v>78</v>
      </c>
      <c r="K116" s="19">
        <v>2011</v>
      </c>
      <c r="L116" s="19">
        <f t="shared" si="19"/>
        <v>5</v>
      </c>
      <c r="N116" s="19">
        <f>CHOOSE($J$121,K116,L116)+0.0000001*ROWS($J$39:J116)</f>
        <v>2011.0000078</v>
      </c>
      <c r="O116" s="19">
        <f t="shared" si="20"/>
        <v>3</v>
      </c>
      <c r="Q116" s="19">
        <v>78</v>
      </c>
      <c r="R116" s="19">
        <v>3</v>
      </c>
      <c r="S116" s="19">
        <v>1926</v>
      </c>
      <c r="T116" s="19">
        <v>1</v>
      </c>
      <c r="X116" s="19">
        <f t="shared" ca="1" si="17"/>
        <v>88</v>
      </c>
      <c r="Y116" s="19">
        <f t="shared" ca="1" si="18"/>
        <v>1974</v>
      </c>
    </row>
    <row r="117" spans="2:25" x14ac:dyDescent="0.2">
      <c r="B117" s="19">
        <f>Data!B116</f>
        <v>113</v>
      </c>
      <c r="C117" s="19">
        <f>Data!C116</f>
        <v>8.1999999999999993</v>
      </c>
      <c r="D117" s="19" t="str">
        <f>Data!D116</f>
        <v>Toy Story (1995)</v>
      </c>
      <c r="E117" s="19">
        <f t="shared" si="14"/>
        <v>1995</v>
      </c>
      <c r="F117" s="19">
        <f>Data!E116</f>
        <v>369869</v>
      </c>
      <c r="G117" s="19" t="str">
        <f t="shared" si="15"/>
        <v>T</v>
      </c>
      <c r="H117" s="19">
        <f t="shared" si="16"/>
        <v>9</v>
      </c>
      <c r="J117" s="19">
        <v>79</v>
      </c>
      <c r="K117" s="19">
        <v>2012</v>
      </c>
      <c r="L117" s="19">
        <f t="shared" si="19"/>
        <v>6</v>
      </c>
      <c r="N117" s="19">
        <f>CHOOSE($J$121,K117,L117)+0.0000001*ROWS($J$39:J117)</f>
        <v>2012.0000078999999</v>
      </c>
      <c r="O117" s="19">
        <f t="shared" si="20"/>
        <v>2</v>
      </c>
      <c r="Q117" s="19">
        <v>79</v>
      </c>
      <c r="R117" s="19">
        <v>2</v>
      </c>
      <c r="S117" s="19">
        <v>1925</v>
      </c>
      <c r="T117" s="19">
        <v>1</v>
      </c>
      <c r="X117" s="19">
        <f t="shared" ca="1" si="17"/>
        <v>89</v>
      </c>
      <c r="Y117" s="19">
        <f t="shared" ca="1" si="18"/>
        <v>1950</v>
      </c>
    </row>
    <row r="118" spans="2:25" x14ac:dyDescent="0.2">
      <c r="B118" s="19">
        <f>Data!B117</f>
        <v>114</v>
      </c>
      <c r="C118" s="19">
        <f>Data!C117</f>
        <v>8.1999999999999993</v>
      </c>
      <c r="D118" s="19" t="str">
        <f>Data!D117</f>
        <v>On the Waterfront (1954)</v>
      </c>
      <c r="E118" s="19">
        <f t="shared" si="14"/>
        <v>1954</v>
      </c>
      <c r="F118" s="19">
        <f>Data!E117</f>
        <v>68966</v>
      </c>
      <c r="G118" s="19" t="str">
        <f t="shared" si="15"/>
        <v>O</v>
      </c>
      <c r="H118" s="19">
        <f t="shared" si="16"/>
        <v>17</v>
      </c>
      <c r="J118" s="19">
        <v>80</v>
      </c>
      <c r="K118" s="19">
        <v>2013</v>
      </c>
      <c r="L118" s="19">
        <f t="shared" si="19"/>
        <v>2</v>
      </c>
      <c r="N118" s="19">
        <f>CHOOSE($J$121,K118,L118)+0.0000001*ROWS($J$39:J118)</f>
        <v>2013.000008</v>
      </c>
      <c r="O118" s="19">
        <f t="shared" si="20"/>
        <v>1</v>
      </c>
      <c r="Q118" s="19">
        <v>80</v>
      </c>
      <c r="R118" s="19">
        <v>1</v>
      </c>
      <c r="S118" s="19">
        <v>1921</v>
      </c>
      <c r="T118" s="19">
        <v>1</v>
      </c>
      <c r="X118" s="19">
        <f t="shared" ca="1" si="17"/>
        <v>90</v>
      </c>
      <c r="Y118" s="19">
        <f t="shared" ca="1" si="18"/>
        <v>1959</v>
      </c>
    </row>
    <row r="119" spans="2:25" x14ac:dyDescent="0.2">
      <c r="B119" s="19">
        <f>Data!B118</f>
        <v>115</v>
      </c>
      <c r="C119" s="19">
        <f>Data!C118</f>
        <v>8.1999999999999993</v>
      </c>
      <c r="D119" s="19" t="str">
        <f>Data!D118</f>
        <v>The Great Escape (1963)</v>
      </c>
      <c r="E119" s="19">
        <f t="shared" si="14"/>
        <v>1963</v>
      </c>
      <c r="F119" s="19">
        <f>Data!E118</f>
        <v>110551</v>
      </c>
      <c r="G119" s="19" t="str">
        <f t="shared" si="15"/>
        <v>G</v>
      </c>
      <c r="H119" s="19">
        <f t="shared" si="16"/>
        <v>16</v>
      </c>
      <c r="X119" s="19">
        <f t="shared" ca="1" si="17"/>
        <v>91</v>
      </c>
      <c r="Y119" s="19">
        <f t="shared" ca="1" si="18"/>
        <v>1948</v>
      </c>
    </row>
    <row r="120" spans="2:25" x14ac:dyDescent="0.2">
      <c r="B120" s="19">
        <f>Data!B119</f>
        <v>116</v>
      </c>
      <c r="C120" s="19">
        <f>Data!C119</f>
        <v>8.1999999999999993</v>
      </c>
      <c r="D120" s="19" t="str">
        <f>Data!D119</f>
        <v>Downfall (2004)</v>
      </c>
      <c r="E120" s="19">
        <f t="shared" si="14"/>
        <v>2004</v>
      </c>
      <c r="F120" s="19">
        <f>Data!E119</f>
        <v>168689</v>
      </c>
      <c r="G120" s="19" t="str">
        <f t="shared" si="15"/>
        <v>D</v>
      </c>
      <c r="H120" s="19">
        <f t="shared" si="16"/>
        <v>8</v>
      </c>
      <c r="J120" s="20" t="s">
        <v>299</v>
      </c>
      <c r="K120" s="20" t="s">
        <v>300</v>
      </c>
      <c r="X120" s="19">
        <f t="shared" ca="1" si="17"/>
        <v>92</v>
      </c>
      <c r="Y120" s="19">
        <f t="shared" ca="1" si="18"/>
        <v>1950</v>
      </c>
    </row>
    <row r="121" spans="2:25" x14ac:dyDescent="0.2">
      <c r="B121" s="19">
        <f>Data!B120</f>
        <v>117</v>
      </c>
      <c r="C121" s="19">
        <f>Data!C120</f>
        <v>8.1999999999999993</v>
      </c>
      <c r="D121" s="19" t="str">
        <f>Data!D120</f>
        <v>Pan's Labyrinth (2006)</v>
      </c>
      <c r="E121" s="19">
        <f t="shared" si="14"/>
        <v>2006</v>
      </c>
      <c r="F121" s="19">
        <f>Data!E120</f>
        <v>313115</v>
      </c>
      <c r="G121" s="19" t="str">
        <f t="shared" si="15"/>
        <v>P</v>
      </c>
      <c r="H121" s="19">
        <f t="shared" si="16"/>
        <v>15</v>
      </c>
      <c r="J121" s="19">
        <v>1</v>
      </c>
      <c r="K121" s="19" t="str">
        <f>CHOOSE($J$121,K38,L38)</f>
        <v>Year</v>
      </c>
      <c r="X121" s="19">
        <f t="shared" ca="1" si="17"/>
        <v>93</v>
      </c>
      <c r="Y121" s="19">
        <f t="shared" ca="1" si="18"/>
        <v>1975</v>
      </c>
    </row>
    <row r="122" spans="2:25" x14ac:dyDescent="0.2">
      <c r="B122" s="19">
        <f>Data!B121</f>
        <v>118</v>
      </c>
      <c r="C122" s="19">
        <f>Data!C121</f>
        <v>8.1999999999999993</v>
      </c>
      <c r="D122" s="19" t="str">
        <f>Data!D121</f>
        <v>Up (2009)</v>
      </c>
      <c r="E122" s="19">
        <f t="shared" si="14"/>
        <v>2009</v>
      </c>
      <c r="F122" s="19">
        <f>Data!E121</f>
        <v>377485</v>
      </c>
      <c r="G122" s="19" t="str">
        <f t="shared" si="15"/>
        <v>U</v>
      </c>
      <c r="H122" s="19">
        <f t="shared" si="16"/>
        <v>2</v>
      </c>
      <c r="X122" s="19">
        <f t="shared" ca="1" si="17"/>
        <v>94</v>
      </c>
      <c r="Y122" s="19">
        <f t="shared" ca="1" si="18"/>
        <v>1997</v>
      </c>
    </row>
    <row r="123" spans="2:25" x14ac:dyDescent="0.2">
      <c r="B123" s="19">
        <f>Data!B122</f>
        <v>119</v>
      </c>
      <c r="C123" s="19">
        <f>Data!C122</f>
        <v>8.1999999999999993</v>
      </c>
      <c r="D123" s="19" t="str">
        <f>Data!D122</f>
        <v>The General (1926)</v>
      </c>
      <c r="E123" s="19">
        <f t="shared" si="14"/>
        <v>1926</v>
      </c>
      <c r="F123" s="19">
        <f>Data!E122</f>
        <v>34819</v>
      </c>
      <c r="G123" s="19" t="str">
        <f t="shared" si="15"/>
        <v>G</v>
      </c>
      <c r="H123" s="19">
        <f t="shared" si="16"/>
        <v>11</v>
      </c>
      <c r="X123" s="19">
        <f t="shared" ca="1" si="17"/>
        <v>95</v>
      </c>
      <c r="Y123" s="19">
        <f t="shared" ca="1" si="18"/>
        <v>1984</v>
      </c>
    </row>
    <row r="124" spans="2:25" x14ac:dyDescent="0.2">
      <c r="B124" s="19">
        <f>Data!B123</f>
        <v>120</v>
      </c>
      <c r="C124" s="19">
        <f>Data!C123</f>
        <v>8.1999999999999993</v>
      </c>
      <c r="D124" s="19" t="str">
        <f>Data!D123</f>
        <v>The Seventh Seal (1957)</v>
      </c>
      <c r="E124" s="19">
        <f t="shared" si="14"/>
        <v>1957</v>
      </c>
      <c r="F124" s="19">
        <f>Data!E123</f>
        <v>74369</v>
      </c>
      <c r="G124" s="19" t="str">
        <f t="shared" si="15"/>
        <v>S</v>
      </c>
      <c r="H124" s="19">
        <f t="shared" si="16"/>
        <v>16</v>
      </c>
      <c r="X124" s="19">
        <f t="shared" ca="1" si="17"/>
        <v>96</v>
      </c>
      <c r="Y124" s="19">
        <f t="shared" ca="1" si="18"/>
        <v>1968</v>
      </c>
    </row>
    <row r="125" spans="2:25" x14ac:dyDescent="0.2">
      <c r="B125" s="19">
        <f>Data!B124</f>
        <v>121</v>
      </c>
      <c r="C125" s="19">
        <f>Data!C124</f>
        <v>8.1999999999999993</v>
      </c>
      <c r="D125" s="19" t="str">
        <f>Data!D124</f>
        <v>Heat (1995)</v>
      </c>
      <c r="E125" s="19">
        <f t="shared" si="14"/>
        <v>1995</v>
      </c>
      <c r="F125" s="19">
        <f>Data!E124</f>
        <v>297114</v>
      </c>
      <c r="G125" s="19" t="str">
        <f t="shared" si="15"/>
        <v>H</v>
      </c>
      <c r="H125" s="19">
        <f t="shared" si="16"/>
        <v>4</v>
      </c>
      <c r="X125" s="19">
        <f t="shared" ca="1" si="17"/>
        <v>97</v>
      </c>
      <c r="Y125" s="19">
        <f t="shared" ca="1" si="18"/>
        <v>1957</v>
      </c>
    </row>
    <row r="126" spans="2:25" x14ac:dyDescent="0.2">
      <c r="B126" s="19">
        <f>Data!B125</f>
        <v>122</v>
      </c>
      <c r="C126" s="19">
        <f>Data!C125</f>
        <v>8.1999999999999993</v>
      </c>
      <c r="D126" s="19" t="str">
        <f>Data!D125</f>
        <v>The Elephant Man (1980)</v>
      </c>
      <c r="E126" s="19">
        <f t="shared" si="14"/>
        <v>1980</v>
      </c>
      <c r="F126" s="19">
        <f>Data!E125</f>
        <v>111071</v>
      </c>
      <c r="G126" s="19" t="str">
        <f t="shared" si="15"/>
        <v>E</v>
      </c>
      <c r="H126" s="19">
        <f t="shared" si="16"/>
        <v>16</v>
      </c>
      <c r="X126" s="19">
        <f t="shared" ca="1" si="17"/>
        <v>98</v>
      </c>
      <c r="Y126" s="19">
        <f t="shared" ca="1" si="18"/>
        <v>1960</v>
      </c>
    </row>
    <row r="127" spans="2:25" x14ac:dyDescent="0.2">
      <c r="B127" s="19">
        <f>Data!B126</f>
        <v>123</v>
      </c>
      <c r="C127" s="19">
        <f>Data!C126</f>
        <v>8.1999999999999993</v>
      </c>
      <c r="D127" s="19" t="str">
        <f>Data!D126</f>
        <v>The Maltese Falcon (1941)</v>
      </c>
      <c r="E127" s="19">
        <f t="shared" si="14"/>
        <v>1941</v>
      </c>
      <c r="F127" s="19">
        <f>Data!E126</f>
        <v>81135</v>
      </c>
      <c r="G127" s="19" t="str">
        <f t="shared" si="15"/>
        <v>M</v>
      </c>
      <c r="H127" s="19">
        <f t="shared" si="16"/>
        <v>18</v>
      </c>
      <c r="X127" s="19">
        <f t="shared" ca="1" si="17"/>
        <v>99</v>
      </c>
      <c r="Y127" s="19">
        <f t="shared" ca="1" si="18"/>
        <v>1973</v>
      </c>
    </row>
    <row r="128" spans="2:25" x14ac:dyDescent="0.2">
      <c r="B128" s="19">
        <f>Data!B127</f>
        <v>124</v>
      </c>
      <c r="C128" s="19">
        <f>Data!C127</f>
        <v>8.1999999999999993</v>
      </c>
      <c r="D128" s="19" t="str">
        <f>Data!D127</f>
        <v>The Kid (1921)</v>
      </c>
      <c r="E128" s="19">
        <f t="shared" si="14"/>
        <v>1921</v>
      </c>
      <c r="F128" s="19">
        <f>Data!E127</f>
        <v>35316</v>
      </c>
      <c r="G128" s="19" t="str">
        <f t="shared" si="15"/>
        <v>K</v>
      </c>
      <c r="H128" s="19">
        <f t="shared" si="16"/>
        <v>7</v>
      </c>
      <c r="X128" s="19">
        <f t="shared" ca="1" si="17"/>
        <v>100</v>
      </c>
      <c r="Y128" s="19">
        <f t="shared" ca="1" si="18"/>
        <v>1992</v>
      </c>
    </row>
    <row r="129" spans="2:25" x14ac:dyDescent="0.2">
      <c r="B129" s="19">
        <f>Data!B128</f>
        <v>125</v>
      </c>
      <c r="C129" s="19">
        <f>Data!C128</f>
        <v>8.1999999999999993</v>
      </c>
      <c r="D129" s="19" t="str">
        <f>Data!D128</f>
        <v>Blade Runner (1982)</v>
      </c>
      <c r="E129" s="19">
        <f t="shared" si="14"/>
        <v>1982</v>
      </c>
      <c r="F129" s="19">
        <f>Data!E128</f>
        <v>326683</v>
      </c>
      <c r="G129" s="19" t="str">
        <f t="shared" si="15"/>
        <v>B</v>
      </c>
      <c r="H129" s="19">
        <f t="shared" si="16"/>
        <v>12</v>
      </c>
      <c r="X129" s="19">
        <f t="shared" ca="1" si="17"/>
        <v>101</v>
      </c>
      <c r="Y129" s="19">
        <f t="shared" ca="1" si="18"/>
        <v>1988</v>
      </c>
    </row>
    <row r="130" spans="2:25" x14ac:dyDescent="0.2">
      <c r="B130" s="19">
        <f>Data!B129</f>
        <v>126</v>
      </c>
      <c r="C130" s="19">
        <f>Data!C129</f>
        <v>8.1999999999999993</v>
      </c>
      <c r="D130" s="19" t="str">
        <f>Data!D129</f>
        <v>Wild Strawberries (1957)</v>
      </c>
      <c r="E130" s="19">
        <f t="shared" si="14"/>
        <v>1957</v>
      </c>
      <c r="F130" s="19">
        <f>Data!E129</f>
        <v>41744</v>
      </c>
      <c r="G130" s="19" t="str">
        <f t="shared" si="15"/>
        <v>W</v>
      </c>
      <c r="H130" s="19">
        <f t="shared" si="16"/>
        <v>17</v>
      </c>
      <c r="X130" s="19">
        <f t="shared" ca="1" si="17"/>
        <v>102</v>
      </c>
      <c r="Y130" s="19">
        <f t="shared" ca="1" si="18"/>
        <v>1989</v>
      </c>
    </row>
    <row r="131" spans="2:25" x14ac:dyDescent="0.2">
      <c r="B131" s="19">
        <f>Data!B130</f>
        <v>127</v>
      </c>
      <c r="C131" s="19">
        <f>Data!C130</f>
        <v>8.1999999999999993</v>
      </c>
      <c r="D131" s="19" t="str">
        <f>Data!D130</f>
        <v>Rebecca (1940)</v>
      </c>
      <c r="E131" s="19">
        <f t="shared" si="14"/>
        <v>1940</v>
      </c>
      <c r="F131" s="19">
        <f>Data!E130</f>
        <v>61069</v>
      </c>
      <c r="G131" s="19" t="str">
        <f t="shared" si="15"/>
        <v>R</v>
      </c>
      <c r="H131" s="19">
        <f t="shared" si="16"/>
        <v>7</v>
      </c>
      <c r="X131" s="19">
        <f t="shared" ca="1" si="17"/>
        <v>103</v>
      </c>
      <c r="Y131" s="19">
        <f t="shared" ca="1" si="18"/>
        <v>1980</v>
      </c>
    </row>
    <row r="132" spans="2:25" x14ac:dyDescent="0.2">
      <c r="B132" s="19">
        <f>Data!B131</f>
        <v>128</v>
      </c>
      <c r="C132" s="19">
        <f>Data!C131</f>
        <v>8.1999999999999993</v>
      </c>
      <c r="D132" s="19" t="str">
        <f>Data!D131</f>
        <v>Scarface (1983)</v>
      </c>
      <c r="E132" s="19">
        <f t="shared" si="14"/>
        <v>1983</v>
      </c>
      <c r="F132" s="19">
        <f>Data!E131</f>
        <v>344351</v>
      </c>
      <c r="G132" s="19" t="str">
        <f t="shared" si="15"/>
        <v>S</v>
      </c>
      <c r="H132" s="19">
        <f t="shared" si="16"/>
        <v>8</v>
      </c>
      <c r="X132" s="19">
        <f t="shared" ca="1" si="17"/>
        <v>104</v>
      </c>
      <c r="Y132" s="19">
        <f t="shared" ca="1" si="18"/>
        <v>1957</v>
      </c>
    </row>
    <row r="133" spans="2:25" x14ac:dyDescent="0.2">
      <c r="B133" s="19">
        <f>Data!B132</f>
        <v>129</v>
      </c>
      <c r="C133" s="19">
        <f>Data!C132</f>
        <v>8.1999999999999993</v>
      </c>
      <c r="D133" s="19" t="str">
        <f>Data!D132</f>
        <v>Ikiru (1952)</v>
      </c>
      <c r="E133" s="19">
        <f t="shared" si="14"/>
        <v>1952</v>
      </c>
      <c r="F133" s="19">
        <f>Data!E132</f>
        <v>27215</v>
      </c>
      <c r="G133" s="19" t="str">
        <f t="shared" si="15"/>
        <v>I</v>
      </c>
      <c r="H133" s="19">
        <f t="shared" si="16"/>
        <v>5</v>
      </c>
      <c r="X133" s="19">
        <f t="shared" ca="1" si="17"/>
        <v>105</v>
      </c>
      <c r="Y133" s="19">
        <f t="shared" ca="1" si="18"/>
        <v>1988</v>
      </c>
    </row>
    <row r="134" spans="2:25" x14ac:dyDescent="0.2">
      <c r="B134" s="19">
        <f>Data!B133</f>
        <v>130</v>
      </c>
      <c r="C134" s="19">
        <f>Data!C133</f>
        <v>8.1999999999999993</v>
      </c>
      <c r="D134" s="19" t="str">
        <f>Data!D133</f>
        <v>Ran (1985)</v>
      </c>
      <c r="E134" s="19">
        <f t="shared" ref="E134:E197" si="21">MID(D134,LEN(D134)-4,4)*1</f>
        <v>1985</v>
      </c>
      <c r="F134" s="19">
        <f>Data!E133</f>
        <v>55197</v>
      </c>
      <c r="G134" s="19" t="str">
        <f t="shared" ref="G134:G197" si="22">IF(LEFT(D134,4)="The ",MID(D134,5,1),LEFT(D134,1))</f>
        <v>R</v>
      </c>
      <c r="H134" s="19">
        <f t="shared" ref="H134:H197" si="23">LEN(D134)-7</f>
        <v>3</v>
      </c>
      <c r="X134" s="19">
        <f t="shared" ca="1" si="17"/>
        <v>106</v>
      </c>
      <c r="Y134" s="19">
        <f t="shared" ca="1" si="18"/>
        <v>1961</v>
      </c>
    </row>
    <row r="135" spans="2:25" x14ac:dyDescent="0.2">
      <c r="B135" s="19">
        <f>Data!B134</f>
        <v>131</v>
      </c>
      <c r="C135" s="19">
        <f>Data!C134</f>
        <v>8.1999999999999993</v>
      </c>
      <c r="D135" s="19" t="str">
        <f>Data!D134</f>
        <v>Fargo (1996)</v>
      </c>
      <c r="E135" s="19">
        <f t="shared" si="21"/>
        <v>1996</v>
      </c>
      <c r="F135" s="19">
        <f>Data!E134</f>
        <v>285542</v>
      </c>
      <c r="G135" s="19" t="str">
        <f t="shared" si="22"/>
        <v>F</v>
      </c>
      <c r="H135" s="19">
        <f t="shared" si="23"/>
        <v>5</v>
      </c>
      <c r="X135" s="19">
        <f t="shared" ca="1" si="17"/>
        <v>107</v>
      </c>
      <c r="Y135" s="19">
        <f t="shared" ca="1" si="18"/>
        <v>2005</v>
      </c>
    </row>
    <row r="136" spans="2:25" x14ac:dyDescent="0.2">
      <c r="B136" s="19">
        <f>Data!B135</f>
        <v>132</v>
      </c>
      <c r="C136" s="19">
        <f>Data!C135</f>
        <v>8.1999999999999993</v>
      </c>
      <c r="D136" s="19" t="str">
        <f>Data!D135</f>
        <v>Gran Torino (2008)</v>
      </c>
      <c r="E136" s="19">
        <f t="shared" si="21"/>
        <v>2008</v>
      </c>
      <c r="F136" s="19">
        <f>Data!E135</f>
        <v>367352</v>
      </c>
      <c r="G136" s="19" t="str">
        <f t="shared" si="22"/>
        <v>G</v>
      </c>
      <c r="H136" s="19">
        <f t="shared" si="23"/>
        <v>11</v>
      </c>
      <c r="X136" s="19">
        <f t="shared" ca="1" si="17"/>
        <v>108</v>
      </c>
      <c r="Y136" s="19">
        <f t="shared" ca="1" si="18"/>
        <v>2011</v>
      </c>
    </row>
    <row r="137" spans="2:25" x14ac:dyDescent="0.2">
      <c r="B137" s="19">
        <f>Data!B136</f>
        <v>133</v>
      </c>
      <c r="C137" s="19">
        <f>Data!C136</f>
        <v>8.1999999999999993</v>
      </c>
      <c r="D137" s="19" t="str">
        <f>Data!D136</f>
        <v>Touch of Evil (1958)</v>
      </c>
      <c r="E137" s="19">
        <f t="shared" si="21"/>
        <v>1958</v>
      </c>
      <c r="F137" s="19">
        <f>Data!E136</f>
        <v>52508</v>
      </c>
      <c r="G137" s="19" t="str">
        <f t="shared" si="22"/>
        <v>T</v>
      </c>
      <c r="H137" s="19">
        <f t="shared" si="23"/>
        <v>13</v>
      </c>
      <c r="X137" s="19">
        <f t="shared" ca="1" si="17"/>
        <v>109</v>
      </c>
      <c r="Y137" s="19">
        <f t="shared" ca="1" si="18"/>
        <v>2009</v>
      </c>
    </row>
    <row r="138" spans="2:25" x14ac:dyDescent="0.2">
      <c r="B138" s="19">
        <f>Data!B137</f>
        <v>134</v>
      </c>
      <c r="C138" s="19">
        <f>Data!C137</f>
        <v>8.1999999999999993</v>
      </c>
      <c r="D138" s="19" t="str">
        <f>Data!D137</f>
        <v>The Big Lebowski (1998)</v>
      </c>
      <c r="E138" s="19">
        <f t="shared" si="21"/>
        <v>1998</v>
      </c>
      <c r="F138" s="19">
        <f>Data!E137</f>
        <v>348568</v>
      </c>
      <c r="G138" s="19" t="str">
        <f t="shared" si="22"/>
        <v>B</v>
      </c>
      <c r="H138" s="19">
        <f t="shared" si="23"/>
        <v>16</v>
      </c>
      <c r="X138" s="19">
        <f t="shared" ca="1" si="17"/>
        <v>110</v>
      </c>
      <c r="Y138" s="19">
        <f t="shared" ca="1" si="18"/>
        <v>1965</v>
      </c>
    </row>
    <row r="139" spans="2:25" x14ac:dyDescent="0.2">
      <c r="B139" s="19">
        <f>Data!B138</f>
        <v>135</v>
      </c>
      <c r="C139" s="19">
        <f>Data!C138</f>
        <v>8.1999999999999993</v>
      </c>
      <c r="D139" s="19" t="str">
        <f>Data!D138</f>
        <v>The Gold Rush (1925)</v>
      </c>
      <c r="E139" s="19">
        <f t="shared" si="21"/>
        <v>1925</v>
      </c>
      <c r="F139" s="19">
        <f>Data!E138</f>
        <v>41458</v>
      </c>
      <c r="G139" s="19" t="str">
        <f t="shared" si="22"/>
        <v>G</v>
      </c>
      <c r="H139" s="19">
        <f t="shared" si="23"/>
        <v>13</v>
      </c>
      <c r="X139" s="19">
        <f t="shared" ca="1" si="17"/>
        <v>111</v>
      </c>
      <c r="Y139" s="19">
        <f t="shared" ca="1" si="18"/>
        <v>1939</v>
      </c>
    </row>
    <row r="140" spans="2:25" x14ac:dyDescent="0.2">
      <c r="B140" s="19">
        <f>Data!B139</f>
        <v>136</v>
      </c>
      <c r="C140" s="19">
        <f>Data!C139</f>
        <v>8.1999999999999993</v>
      </c>
      <c r="D140" s="19" t="str">
        <f>Data!D139</f>
        <v>The Deer Hunter (1978)</v>
      </c>
      <c r="E140" s="19">
        <f t="shared" si="21"/>
        <v>1978</v>
      </c>
      <c r="F140" s="19">
        <f>Data!E139</f>
        <v>161747</v>
      </c>
      <c r="G140" s="19" t="str">
        <f t="shared" si="22"/>
        <v>D</v>
      </c>
      <c r="H140" s="19">
        <f t="shared" si="23"/>
        <v>15</v>
      </c>
      <c r="X140" s="19">
        <f t="shared" ca="1" si="17"/>
        <v>112</v>
      </c>
      <c r="Y140" s="19">
        <f t="shared" ca="1" si="18"/>
        <v>2000</v>
      </c>
    </row>
    <row r="141" spans="2:25" x14ac:dyDescent="0.2">
      <c r="B141" s="19">
        <f>Data!B140</f>
        <v>137</v>
      </c>
      <c r="C141" s="19">
        <f>Data!C140</f>
        <v>8.1999999999999993</v>
      </c>
      <c r="D141" s="19" t="str">
        <f>Data!D140</f>
        <v>Cool Hand Luke (1967)</v>
      </c>
      <c r="E141" s="19">
        <f t="shared" si="21"/>
        <v>1967</v>
      </c>
      <c r="F141" s="19">
        <f>Data!E140</f>
        <v>84470</v>
      </c>
      <c r="G141" s="19" t="str">
        <f t="shared" si="22"/>
        <v>C</v>
      </c>
      <c r="H141" s="19">
        <f t="shared" si="23"/>
        <v>14</v>
      </c>
      <c r="X141" s="19">
        <f t="shared" ca="1" si="17"/>
        <v>113</v>
      </c>
      <c r="Y141" s="19">
        <f t="shared" ca="1" si="18"/>
        <v>1995</v>
      </c>
    </row>
    <row r="142" spans="2:25" x14ac:dyDescent="0.2">
      <c r="B142" s="19">
        <f>Data!B141</f>
        <v>138</v>
      </c>
      <c r="C142" s="19">
        <f>Data!C141</f>
        <v>8.1</v>
      </c>
      <c r="D142" s="19" t="str">
        <f>Data!D141</f>
        <v>It Happened One Night (1934)</v>
      </c>
      <c r="E142" s="19">
        <f t="shared" si="21"/>
        <v>1934</v>
      </c>
      <c r="F142" s="19">
        <f>Data!E141</f>
        <v>43205</v>
      </c>
      <c r="G142" s="19" t="str">
        <f t="shared" si="22"/>
        <v>I</v>
      </c>
      <c r="H142" s="19">
        <f t="shared" si="23"/>
        <v>21</v>
      </c>
      <c r="X142" s="19">
        <f t="shared" ca="1" si="17"/>
        <v>114</v>
      </c>
      <c r="Y142" s="19">
        <f t="shared" ca="1" si="18"/>
        <v>1954</v>
      </c>
    </row>
    <row r="143" spans="2:25" x14ac:dyDescent="0.2">
      <c r="B143" s="19">
        <f>Data!B142</f>
        <v>139</v>
      </c>
      <c r="C143" s="19">
        <f>Data!C142</f>
        <v>8.1</v>
      </c>
      <c r="D143" s="19" t="str">
        <f>Data!D142</f>
        <v>Diabolique (1955)</v>
      </c>
      <c r="E143" s="19">
        <f t="shared" si="21"/>
        <v>1955</v>
      </c>
      <c r="F143" s="19">
        <f>Data!E142</f>
        <v>26777</v>
      </c>
      <c r="G143" s="19" t="str">
        <f t="shared" si="22"/>
        <v>D</v>
      </c>
      <c r="H143" s="19">
        <f t="shared" si="23"/>
        <v>10</v>
      </c>
      <c r="X143" s="19">
        <f t="shared" ca="1" si="17"/>
        <v>115</v>
      </c>
      <c r="Y143" s="19">
        <f t="shared" ca="1" si="18"/>
        <v>1963</v>
      </c>
    </row>
    <row r="144" spans="2:25" x14ac:dyDescent="0.2">
      <c r="B144" s="19">
        <f>Data!B143</f>
        <v>140</v>
      </c>
      <c r="C144" s="19">
        <f>Data!C143</f>
        <v>8.1</v>
      </c>
      <c r="D144" s="19" t="str">
        <f>Data!D143</f>
        <v>No Country for Old Men (2007)</v>
      </c>
      <c r="E144" s="19">
        <f t="shared" si="21"/>
        <v>2007</v>
      </c>
      <c r="F144" s="19">
        <f>Data!E143</f>
        <v>397628</v>
      </c>
      <c r="G144" s="19" t="str">
        <f t="shared" si="22"/>
        <v>N</v>
      </c>
      <c r="H144" s="19">
        <f t="shared" si="23"/>
        <v>22</v>
      </c>
      <c r="X144" s="19">
        <f t="shared" ca="1" si="17"/>
        <v>116</v>
      </c>
      <c r="Y144" s="19">
        <f t="shared" ca="1" si="18"/>
        <v>2004</v>
      </c>
    </row>
    <row r="145" spans="2:25" x14ac:dyDescent="0.2">
      <c r="B145" s="19">
        <f>Data!B144</f>
        <v>141</v>
      </c>
      <c r="C145" s="19">
        <f>Data!C144</f>
        <v>8.1</v>
      </c>
      <c r="D145" s="19" t="str">
        <f>Data!D144</f>
        <v>The Sixth Sense (1999)</v>
      </c>
      <c r="E145" s="19">
        <f t="shared" si="21"/>
        <v>1999</v>
      </c>
      <c r="F145" s="19">
        <f>Data!E144</f>
        <v>475862</v>
      </c>
      <c r="G145" s="19" t="str">
        <f t="shared" si="22"/>
        <v>S</v>
      </c>
      <c r="H145" s="19">
        <f t="shared" si="23"/>
        <v>15</v>
      </c>
      <c r="X145" s="19">
        <f t="shared" ca="1" si="17"/>
        <v>117</v>
      </c>
      <c r="Y145" s="19">
        <f t="shared" ca="1" si="18"/>
        <v>2006</v>
      </c>
    </row>
    <row r="146" spans="2:25" x14ac:dyDescent="0.2">
      <c r="B146" s="19">
        <f>Data!B145</f>
        <v>142</v>
      </c>
      <c r="C146" s="19">
        <f>Data!C145</f>
        <v>8.1</v>
      </c>
      <c r="D146" s="19" t="str">
        <f>Data!D145</f>
        <v>Lock, Stock and Two Smoking Barrels (1998)</v>
      </c>
      <c r="E146" s="19">
        <f t="shared" si="21"/>
        <v>1998</v>
      </c>
      <c r="F146" s="19">
        <f>Data!E145</f>
        <v>277636</v>
      </c>
      <c r="G146" s="19" t="str">
        <f t="shared" si="22"/>
        <v>L</v>
      </c>
      <c r="H146" s="19">
        <f t="shared" si="23"/>
        <v>35</v>
      </c>
      <c r="X146" s="19">
        <f t="shared" ca="1" si="17"/>
        <v>118</v>
      </c>
      <c r="Y146" s="19">
        <f t="shared" ca="1" si="18"/>
        <v>2009</v>
      </c>
    </row>
    <row r="147" spans="2:25" x14ac:dyDescent="0.2">
      <c r="B147" s="19">
        <f>Data!B146</f>
        <v>143</v>
      </c>
      <c r="C147" s="19">
        <f>Data!C146</f>
        <v>8.1</v>
      </c>
      <c r="D147" s="19" t="str">
        <f>Data!D146</f>
        <v>Jaws (1975)</v>
      </c>
      <c r="E147" s="19">
        <f t="shared" si="21"/>
        <v>1975</v>
      </c>
      <c r="F147" s="19">
        <f>Data!E146</f>
        <v>267827</v>
      </c>
      <c r="G147" s="19" t="str">
        <f t="shared" si="22"/>
        <v>J</v>
      </c>
      <c r="H147" s="19">
        <f t="shared" si="23"/>
        <v>4</v>
      </c>
      <c r="X147" s="19">
        <f t="shared" ca="1" si="17"/>
        <v>119</v>
      </c>
      <c r="Y147" s="19">
        <f t="shared" ca="1" si="18"/>
        <v>1926</v>
      </c>
    </row>
    <row r="148" spans="2:25" x14ac:dyDescent="0.2">
      <c r="B148" s="19">
        <f>Data!B147</f>
        <v>144</v>
      </c>
      <c r="C148" s="19">
        <f>Data!C147</f>
        <v>8.1</v>
      </c>
      <c r="D148" s="19" t="str">
        <f>Data!D147</f>
        <v>Good Will Hunting (1997)</v>
      </c>
      <c r="E148" s="19">
        <f t="shared" si="21"/>
        <v>1997</v>
      </c>
      <c r="F148" s="19">
        <f>Data!E147</f>
        <v>366430</v>
      </c>
      <c r="G148" s="19" t="str">
        <f t="shared" si="22"/>
        <v>G</v>
      </c>
      <c r="H148" s="19">
        <f t="shared" si="23"/>
        <v>17</v>
      </c>
      <c r="X148" s="19">
        <f t="shared" ca="1" si="17"/>
        <v>120</v>
      </c>
      <c r="Y148" s="19">
        <f t="shared" ca="1" si="18"/>
        <v>1957</v>
      </c>
    </row>
    <row r="149" spans="2:25" x14ac:dyDescent="0.2">
      <c r="B149" s="19">
        <f>Data!B148</f>
        <v>145</v>
      </c>
      <c r="C149" s="19">
        <f>Data!C148</f>
        <v>8.1</v>
      </c>
      <c r="D149" s="19" t="str">
        <f>Data!D148</f>
        <v>Strangers on a Train (1951)</v>
      </c>
      <c r="E149" s="19">
        <f t="shared" si="21"/>
        <v>1951</v>
      </c>
      <c r="F149" s="19">
        <f>Data!E148</f>
        <v>64124</v>
      </c>
      <c r="G149" s="19" t="str">
        <f t="shared" si="22"/>
        <v>S</v>
      </c>
      <c r="H149" s="19">
        <f t="shared" si="23"/>
        <v>20</v>
      </c>
      <c r="X149" s="19">
        <f t="shared" ca="1" si="17"/>
        <v>121</v>
      </c>
      <c r="Y149" s="19">
        <f t="shared" ca="1" si="18"/>
        <v>1995</v>
      </c>
    </row>
    <row r="150" spans="2:25" x14ac:dyDescent="0.2">
      <c r="B150" s="19">
        <f>Data!B149</f>
        <v>146</v>
      </c>
      <c r="C150" s="19">
        <f>Data!C149</f>
        <v>8.1</v>
      </c>
      <c r="D150" s="19" t="str">
        <f>Data!D149</f>
        <v>Casino (1995)</v>
      </c>
      <c r="E150" s="19">
        <f t="shared" si="21"/>
        <v>1995</v>
      </c>
      <c r="F150" s="19">
        <f>Data!E149</f>
        <v>216669</v>
      </c>
      <c r="G150" s="19" t="str">
        <f t="shared" si="22"/>
        <v>C</v>
      </c>
      <c r="H150" s="19">
        <f t="shared" si="23"/>
        <v>6</v>
      </c>
      <c r="X150" s="19">
        <f t="shared" ca="1" si="17"/>
        <v>122</v>
      </c>
      <c r="Y150" s="19">
        <f t="shared" ca="1" si="18"/>
        <v>1980</v>
      </c>
    </row>
    <row r="151" spans="2:25" x14ac:dyDescent="0.2">
      <c r="B151" s="19">
        <f>Data!B150</f>
        <v>147</v>
      </c>
      <c r="C151" s="19">
        <f>Data!C150</f>
        <v>8.1</v>
      </c>
      <c r="D151" s="19" t="str">
        <f>Data!D150</f>
        <v>Judgment at Nuremberg (1961)</v>
      </c>
      <c r="E151" s="19">
        <f t="shared" si="21"/>
        <v>1961</v>
      </c>
      <c r="F151" s="19">
        <f>Data!E150</f>
        <v>25742</v>
      </c>
      <c r="G151" s="19" t="str">
        <f t="shared" si="22"/>
        <v>J</v>
      </c>
      <c r="H151" s="19">
        <f t="shared" si="23"/>
        <v>21</v>
      </c>
      <c r="X151" s="19">
        <f t="shared" ca="1" si="17"/>
        <v>123</v>
      </c>
      <c r="Y151" s="19">
        <f t="shared" ca="1" si="18"/>
        <v>1941</v>
      </c>
    </row>
    <row r="152" spans="2:25" x14ac:dyDescent="0.2">
      <c r="B152" s="19">
        <f>Data!B151</f>
        <v>148</v>
      </c>
      <c r="C152" s="19">
        <f>Data!C151</f>
        <v>8.1</v>
      </c>
      <c r="D152" s="19" t="str">
        <f>Data!D151</f>
        <v>The Grapes of Wrath (1940)</v>
      </c>
      <c r="E152" s="19">
        <f t="shared" si="21"/>
        <v>1940</v>
      </c>
      <c r="F152" s="19">
        <f>Data!E151</f>
        <v>42227</v>
      </c>
      <c r="G152" s="19" t="str">
        <f t="shared" si="22"/>
        <v>G</v>
      </c>
      <c r="H152" s="19">
        <f t="shared" si="23"/>
        <v>19</v>
      </c>
      <c r="X152" s="19">
        <f t="shared" ca="1" si="17"/>
        <v>124</v>
      </c>
      <c r="Y152" s="19">
        <f t="shared" ca="1" si="18"/>
        <v>1921</v>
      </c>
    </row>
    <row r="153" spans="2:25" x14ac:dyDescent="0.2">
      <c r="B153" s="19">
        <f>Data!B152</f>
        <v>149</v>
      </c>
      <c r="C153" s="19">
        <f>Data!C152</f>
        <v>8.1</v>
      </c>
      <c r="D153" s="19" t="str">
        <f>Data!D152</f>
        <v>The Wizard of Oz (1939)</v>
      </c>
      <c r="E153" s="19">
        <f t="shared" si="21"/>
        <v>1939</v>
      </c>
      <c r="F153" s="19">
        <f>Data!E152</f>
        <v>192425</v>
      </c>
      <c r="G153" s="19" t="str">
        <f t="shared" si="22"/>
        <v>W</v>
      </c>
      <c r="H153" s="19">
        <f t="shared" si="23"/>
        <v>16</v>
      </c>
      <c r="X153" s="19">
        <f t="shared" ca="1" si="17"/>
        <v>125</v>
      </c>
      <c r="Y153" s="19">
        <f t="shared" ca="1" si="18"/>
        <v>1982</v>
      </c>
    </row>
    <row r="154" spans="2:25" x14ac:dyDescent="0.2">
      <c r="B154" s="19">
        <f>Data!B153</f>
        <v>150</v>
      </c>
      <c r="C154" s="19">
        <f>Data!C153</f>
        <v>8.1</v>
      </c>
      <c r="D154" s="19" t="str">
        <f>Data!D153</f>
        <v>Platoon (1986)</v>
      </c>
      <c r="E154" s="19">
        <f t="shared" si="21"/>
        <v>1986</v>
      </c>
      <c r="F154" s="19">
        <f>Data!E153</f>
        <v>202044</v>
      </c>
      <c r="G154" s="19" t="str">
        <f t="shared" si="22"/>
        <v>P</v>
      </c>
      <c r="H154" s="19">
        <f t="shared" si="23"/>
        <v>7</v>
      </c>
      <c r="X154" s="19">
        <f t="shared" ca="1" si="17"/>
        <v>126</v>
      </c>
      <c r="Y154" s="19">
        <f t="shared" ca="1" si="18"/>
        <v>1957</v>
      </c>
    </row>
    <row r="155" spans="2:25" x14ac:dyDescent="0.2">
      <c r="B155" s="19">
        <f>Data!B154</f>
        <v>151</v>
      </c>
      <c r="C155" s="19">
        <f>Data!C154</f>
        <v>8.1</v>
      </c>
      <c r="D155" s="19" t="str">
        <f>Data!D154</f>
        <v>Sin City (2005)</v>
      </c>
      <c r="E155" s="19">
        <f t="shared" si="21"/>
        <v>2005</v>
      </c>
      <c r="F155" s="19">
        <f>Data!E154</f>
        <v>459794</v>
      </c>
      <c r="G155" s="19" t="str">
        <f t="shared" si="22"/>
        <v>S</v>
      </c>
      <c r="H155" s="19">
        <f t="shared" si="23"/>
        <v>8</v>
      </c>
      <c r="X155" s="19">
        <f t="shared" ca="1" si="17"/>
        <v>127</v>
      </c>
      <c r="Y155" s="19">
        <f t="shared" ca="1" si="18"/>
        <v>1940</v>
      </c>
    </row>
    <row r="156" spans="2:25" x14ac:dyDescent="0.2">
      <c r="B156" s="19">
        <f>Data!B155</f>
        <v>152</v>
      </c>
      <c r="C156" s="19">
        <f>Data!C155</f>
        <v>8.1</v>
      </c>
      <c r="D156" s="19" t="str">
        <f>Data!D155</f>
        <v>Butch Cassidy and the Sundance Kid (1969)</v>
      </c>
      <c r="E156" s="19">
        <f t="shared" si="21"/>
        <v>1969</v>
      </c>
      <c r="F156" s="19">
        <f>Data!E155</f>
        <v>102995</v>
      </c>
      <c r="G156" s="19" t="str">
        <f t="shared" si="22"/>
        <v>B</v>
      </c>
      <c r="H156" s="19">
        <f t="shared" si="23"/>
        <v>34</v>
      </c>
      <c r="X156" s="19">
        <f t="shared" ca="1" si="17"/>
        <v>128</v>
      </c>
      <c r="Y156" s="19">
        <f t="shared" ca="1" si="18"/>
        <v>1983</v>
      </c>
    </row>
    <row r="157" spans="2:25" x14ac:dyDescent="0.2">
      <c r="B157" s="19">
        <f>Data!B156</f>
        <v>153</v>
      </c>
      <c r="C157" s="19">
        <f>Data!C156</f>
        <v>8.1</v>
      </c>
      <c r="D157" s="19" t="str">
        <f>Data!D156</f>
        <v>Kill Bill: Vol. 1 (2003)</v>
      </c>
      <c r="E157" s="19">
        <f t="shared" si="21"/>
        <v>2003</v>
      </c>
      <c r="F157" s="19">
        <f>Data!E156</f>
        <v>470244</v>
      </c>
      <c r="G157" s="19" t="str">
        <f t="shared" si="22"/>
        <v>K</v>
      </c>
      <c r="H157" s="19">
        <f t="shared" si="23"/>
        <v>17</v>
      </c>
      <c r="X157" s="19">
        <f t="shared" ref="X157:X220" ca="1" si="24">IF($W$21=3,OFFSET(B133,0,$W$21),IF($W$21=4,OFFSET(B133,0,$W$21),IF($W$21=5,OFFSET(C133,0,$W$21),OFFSET(A133,0,$W$21))))</f>
        <v>129</v>
      </c>
      <c r="Y157" s="19">
        <f t="shared" ref="Y157:Y220" ca="1" si="25">IF($X$21=3,OFFSET(B133,0,$X$21),IF($X$21=4,OFFSET(B133,0,$X$21),IF($X$21=5,OFFSET(C133,0,$X$21),OFFSET(A133,0,$X$21))))</f>
        <v>1952</v>
      </c>
    </row>
    <row r="158" spans="2:25" x14ac:dyDescent="0.2">
      <c r="B158" s="19">
        <f>Data!B157</f>
        <v>154</v>
      </c>
      <c r="C158" s="19">
        <f>Data!C157</f>
        <v>8.1</v>
      </c>
      <c r="D158" s="19" t="str">
        <f>Data!D157</f>
        <v>The Thing (1982)</v>
      </c>
      <c r="E158" s="19">
        <f t="shared" si="21"/>
        <v>1982</v>
      </c>
      <c r="F158" s="19">
        <f>Data!E157</f>
        <v>175041</v>
      </c>
      <c r="G158" s="19" t="str">
        <f t="shared" si="22"/>
        <v>T</v>
      </c>
      <c r="H158" s="19">
        <f t="shared" si="23"/>
        <v>9</v>
      </c>
      <c r="X158" s="19">
        <f t="shared" ca="1" si="24"/>
        <v>130</v>
      </c>
      <c r="Y158" s="19">
        <f t="shared" ca="1" si="25"/>
        <v>1985</v>
      </c>
    </row>
    <row r="159" spans="2:25" x14ac:dyDescent="0.2">
      <c r="B159" s="19">
        <f>Data!B158</f>
        <v>155</v>
      </c>
      <c r="C159" s="19">
        <f>Data!C158</f>
        <v>8.1</v>
      </c>
      <c r="D159" s="19" t="str">
        <f>Data!D158</f>
        <v>Trainspotting (1996)</v>
      </c>
      <c r="E159" s="19">
        <f t="shared" si="21"/>
        <v>1996</v>
      </c>
      <c r="F159" s="19">
        <f>Data!E158</f>
        <v>312510</v>
      </c>
      <c r="G159" s="19" t="str">
        <f t="shared" si="22"/>
        <v>T</v>
      </c>
      <c r="H159" s="19">
        <f t="shared" si="23"/>
        <v>13</v>
      </c>
      <c r="X159" s="19">
        <f t="shared" ca="1" si="24"/>
        <v>131</v>
      </c>
      <c r="Y159" s="19">
        <f t="shared" ca="1" si="25"/>
        <v>1996</v>
      </c>
    </row>
    <row r="160" spans="2:25" x14ac:dyDescent="0.2">
      <c r="B160" s="19">
        <f>Data!B159</f>
        <v>156</v>
      </c>
      <c r="C160" s="19">
        <f>Data!C159</f>
        <v>8.1</v>
      </c>
      <c r="D160" s="19" t="str">
        <f>Data!D159</f>
        <v>Gone with the Wind (1939)</v>
      </c>
      <c r="E160" s="19">
        <f t="shared" si="21"/>
        <v>1939</v>
      </c>
      <c r="F160" s="19">
        <f>Data!E159</f>
        <v>148410</v>
      </c>
      <c r="G160" s="19" t="str">
        <f t="shared" si="22"/>
        <v>G</v>
      </c>
      <c r="H160" s="19">
        <f t="shared" si="23"/>
        <v>18</v>
      </c>
      <c r="X160" s="19">
        <f t="shared" ca="1" si="24"/>
        <v>132</v>
      </c>
      <c r="Y160" s="19">
        <f t="shared" ca="1" si="25"/>
        <v>2008</v>
      </c>
    </row>
    <row r="161" spans="2:25" x14ac:dyDescent="0.2">
      <c r="B161" s="19">
        <f>Data!B160</f>
        <v>157</v>
      </c>
      <c r="C161" s="19">
        <f>Data!C160</f>
        <v>8.1</v>
      </c>
      <c r="D161" s="19" t="str">
        <f>Data!D160</f>
        <v>High Noon (1952)</v>
      </c>
      <c r="E161" s="19">
        <f t="shared" si="21"/>
        <v>1952</v>
      </c>
      <c r="F161" s="19">
        <f>Data!E160</f>
        <v>56791</v>
      </c>
      <c r="G161" s="19" t="str">
        <f t="shared" si="22"/>
        <v>H</v>
      </c>
      <c r="H161" s="19">
        <f t="shared" si="23"/>
        <v>9</v>
      </c>
      <c r="X161" s="19">
        <f t="shared" ca="1" si="24"/>
        <v>133</v>
      </c>
      <c r="Y161" s="19">
        <f t="shared" ca="1" si="25"/>
        <v>1958</v>
      </c>
    </row>
    <row r="162" spans="2:25" x14ac:dyDescent="0.2">
      <c r="B162" s="19">
        <f>Data!B161</f>
        <v>158</v>
      </c>
      <c r="C162" s="19">
        <f>Data!C161</f>
        <v>8.1</v>
      </c>
      <c r="D162" s="19" t="str">
        <f>Data!D161</f>
        <v>Annie Hall (1977)</v>
      </c>
      <c r="E162" s="19">
        <f t="shared" si="21"/>
        <v>1977</v>
      </c>
      <c r="F162" s="19">
        <f>Data!E161</f>
        <v>127072</v>
      </c>
      <c r="G162" s="19" t="str">
        <f t="shared" si="22"/>
        <v>A</v>
      </c>
      <c r="H162" s="19">
        <f t="shared" si="23"/>
        <v>10</v>
      </c>
      <c r="X162" s="19">
        <f t="shared" ca="1" si="24"/>
        <v>134</v>
      </c>
      <c r="Y162" s="19">
        <f t="shared" ca="1" si="25"/>
        <v>1998</v>
      </c>
    </row>
    <row r="163" spans="2:25" x14ac:dyDescent="0.2">
      <c r="B163" s="19">
        <f>Data!B162</f>
        <v>159</v>
      </c>
      <c r="C163" s="19">
        <f>Data!C162</f>
        <v>8.1</v>
      </c>
      <c r="D163" s="19" t="str">
        <f>Data!D162</f>
        <v>Hotel Rwanda (2004)</v>
      </c>
      <c r="E163" s="19">
        <f t="shared" si="21"/>
        <v>2004</v>
      </c>
      <c r="F163" s="19">
        <f>Data!E162</f>
        <v>180270</v>
      </c>
      <c r="G163" s="19" t="str">
        <f t="shared" si="22"/>
        <v>H</v>
      </c>
      <c r="H163" s="19">
        <f t="shared" si="23"/>
        <v>12</v>
      </c>
      <c r="X163" s="19">
        <f t="shared" ca="1" si="24"/>
        <v>135</v>
      </c>
      <c r="Y163" s="19">
        <f t="shared" ca="1" si="25"/>
        <v>1925</v>
      </c>
    </row>
    <row r="164" spans="2:25" x14ac:dyDescent="0.2">
      <c r="B164" s="19">
        <f>Data!B163</f>
        <v>160</v>
      </c>
      <c r="C164" s="19">
        <f>Data!C163</f>
        <v>8.1</v>
      </c>
      <c r="D164" s="19" t="str">
        <f>Data!D163</f>
        <v>The Hunt (2012)</v>
      </c>
      <c r="E164" s="19">
        <f t="shared" si="21"/>
        <v>2012</v>
      </c>
      <c r="F164" s="19">
        <f>Data!E163</f>
        <v>39033</v>
      </c>
      <c r="G164" s="19" t="str">
        <f t="shared" si="22"/>
        <v>H</v>
      </c>
      <c r="H164" s="19">
        <f t="shared" si="23"/>
        <v>8</v>
      </c>
      <c r="X164" s="19">
        <f t="shared" ca="1" si="24"/>
        <v>136</v>
      </c>
      <c r="Y164" s="19">
        <f t="shared" ca="1" si="25"/>
        <v>1978</v>
      </c>
    </row>
    <row r="165" spans="2:25" x14ac:dyDescent="0.2">
      <c r="B165" s="19">
        <f>Data!B164</f>
        <v>161</v>
      </c>
      <c r="C165" s="19">
        <f>Data!C164</f>
        <v>8.1</v>
      </c>
      <c r="D165" s="19" t="str">
        <f>Data!D164</f>
        <v>Warrior (2011)</v>
      </c>
      <c r="E165" s="19">
        <f t="shared" si="21"/>
        <v>2011</v>
      </c>
      <c r="F165" s="19">
        <f>Data!E164</f>
        <v>190877</v>
      </c>
      <c r="G165" s="19" t="str">
        <f t="shared" si="22"/>
        <v>W</v>
      </c>
      <c r="H165" s="19">
        <f t="shared" si="23"/>
        <v>7</v>
      </c>
      <c r="X165" s="19">
        <f t="shared" ca="1" si="24"/>
        <v>137</v>
      </c>
      <c r="Y165" s="19">
        <f t="shared" ca="1" si="25"/>
        <v>1967</v>
      </c>
    </row>
    <row r="166" spans="2:25" x14ac:dyDescent="0.2">
      <c r="B166" s="19">
        <f>Data!B165</f>
        <v>162</v>
      </c>
      <c r="C166" s="19">
        <f>Data!C165</f>
        <v>8.1</v>
      </c>
      <c r="D166" s="19" t="str">
        <f>Data!D165</f>
        <v>The Secret in Their Eyes (2009)</v>
      </c>
      <c r="E166" s="19">
        <f t="shared" si="21"/>
        <v>2009</v>
      </c>
      <c r="F166" s="19">
        <f>Data!E165</f>
        <v>73505</v>
      </c>
      <c r="G166" s="19" t="str">
        <f t="shared" si="22"/>
        <v>S</v>
      </c>
      <c r="H166" s="19">
        <f t="shared" si="23"/>
        <v>24</v>
      </c>
      <c r="X166" s="19">
        <f t="shared" ca="1" si="24"/>
        <v>138</v>
      </c>
      <c r="Y166" s="19">
        <f t="shared" ca="1" si="25"/>
        <v>1934</v>
      </c>
    </row>
    <row r="167" spans="2:25" x14ac:dyDescent="0.2">
      <c r="B167" s="19">
        <f>Data!B166</f>
        <v>163</v>
      </c>
      <c r="C167" s="19">
        <f>Data!C166</f>
        <v>8.1</v>
      </c>
      <c r="D167" s="19" t="str">
        <f>Data!D166</f>
        <v>Finding Nemo (2003)</v>
      </c>
      <c r="E167" s="19">
        <f t="shared" si="21"/>
        <v>2003</v>
      </c>
      <c r="F167" s="19">
        <f>Data!E166</f>
        <v>406678</v>
      </c>
      <c r="G167" s="19" t="str">
        <f t="shared" si="22"/>
        <v>F</v>
      </c>
      <c r="H167" s="19">
        <f t="shared" si="23"/>
        <v>12</v>
      </c>
      <c r="X167" s="19">
        <f t="shared" ca="1" si="24"/>
        <v>139</v>
      </c>
      <c r="Y167" s="19">
        <f t="shared" ca="1" si="25"/>
        <v>1955</v>
      </c>
    </row>
    <row r="168" spans="2:25" x14ac:dyDescent="0.2">
      <c r="B168" s="19">
        <f>Data!B167</f>
        <v>164</v>
      </c>
      <c r="C168" s="19">
        <f>Data!C167</f>
        <v>8.1</v>
      </c>
      <c r="D168" s="19" t="str">
        <f>Data!D167</f>
        <v>My Neighbor Totoro (1988)</v>
      </c>
      <c r="E168" s="19">
        <f t="shared" si="21"/>
        <v>1988</v>
      </c>
      <c r="F168" s="19">
        <f>Data!E167</f>
        <v>88095</v>
      </c>
      <c r="G168" s="19" t="str">
        <f t="shared" si="22"/>
        <v>M</v>
      </c>
      <c r="H168" s="19">
        <f t="shared" si="23"/>
        <v>18</v>
      </c>
      <c r="X168" s="19">
        <f t="shared" ca="1" si="24"/>
        <v>140</v>
      </c>
      <c r="Y168" s="19">
        <f t="shared" ca="1" si="25"/>
        <v>2007</v>
      </c>
    </row>
    <row r="169" spans="2:25" x14ac:dyDescent="0.2">
      <c r="B169" s="19">
        <f>Data!B168</f>
        <v>165</v>
      </c>
      <c r="C169" s="19">
        <f>Data!C168</f>
        <v>8.1</v>
      </c>
      <c r="D169" s="19" t="str">
        <f>Data!D168</f>
        <v>V for Vendetta (2005)</v>
      </c>
      <c r="E169" s="19">
        <f t="shared" si="21"/>
        <v>2005</v>
      </c>
      <c r="F169" s="19">
        <f>Data!E168</f>
        <v>507750</v>
      </c>
      <c r="G169" s="19" t="str">
        <f t="shared" si="22"/>
        <v>V</v>
      </c>
      <c r="H169" s="19">
        <f t="shared" si="23"/>
        <v>14</v>
      </c>
      <c r="X169" s="19">
        <f t="shared" ca="1" si="24"/>
        <v>141</v>
      </c>
      <c r="Y169" s="19">
        <f t="shared" ca="1" si="25"/>
        <v>1999</v>
      </c>
    </row>
    <row r="170" spans="2:25" x14ac:dyDescent="0.2">
      <c r="B170" s="19">
        <f>Data!B169</f>
        <v>166</v>
      </c>
      <c r="C170" s="19">
        <f>Data!C169</f>
        <v>8.1</v>
      </c>
      <c r="D170" s="19" t="str">
        <f>Data!D169</f>
        <v>Notorious (1946)</v>
      </c>
      <c r="E170" s="19">
        <f t="shared" si="21"/>
        <v>1946</v>
      </c>
      <c r="F170" s="19">
        <f>Data!E169</f>
        <v>52582</v>
      </c>
      <c r="G170" s="19" t="str">
        <f t="shared" si="22"/>
        <v>N</v>
      </c>
      <c r="H170" s="19">
        <f t="shared" si="23"/>
        <v>9</v>
      </c>
      <c r="X170" s="19">
        <f t="shared" ca="1" si="24"/>
        <v>142</v>
      </c>
      <c r="Y170" s="19">
        <f t="shared" ca="1" si="25"/>
        <v>1998</v>
      </c>
    </row>
    <row r="171" spans="2:25" x14ac:dyDescent="0.2">
      <c r="B171" s="19">
        <f>Data!B170</f>
        <v>167</v>
      </c>
      <c r="C171" s="19">
        <f>Data!C170</f>
        <v>8.1</v>
      </c>
      <c r="D171" s="19" t="str">
        <f>Data!D170</f>
        <v>Dial M for Murder (1954)</v>
      </c>
      <c r="E171" s="19">
        <f t="shared" si="21"/>
        <v>1954</v>
      </c>
      <c r="F171" s="19">
        <f>Data!E170</f>
        <v>65745</v>
      </c>
      <c r="G171" s="19" t="str">
        <f t="shared" si="22"/>
        <v>D</v>
      </c>
      <c r="H171" s="19">
        <f t="shared" si="23"/>
        <v>17</v>
      </c>
      <c r="X171" s="19">
        <f t="shared" ca="1" si="24"/>
        <v>143</v>
      </c>
      <c r="Y171" s="19">
        <f t="shared" ca="1" si="25"/>
        <v>1975</v>
      </c>
    </row>
    <row r="172" spans="2:25" x14ac:dyDescent="0.2">
      <c r="B172" s="19">
        <f>Data!B171</f>
        <v>168</v>
      </c>
      <c r="C172" s="19">
        <f>Data!C171</f>
        <v>8.1</v>
      </c>
      <c r="D172" s="19" t="str">
        <f>Data!D171</f>
        <v>The Avengers (2012)</v>
      </c>
      <c r="E172" s="19">
        <f t="shared" si="21"/>
        <v>2012</v>
      </c>
      <c r="F172" s="19">
        <f>Data!E171</f>
        <v>568037</v>
      </c>
      <c r="G172" s="19" t="str">
        <f t="shared" si="22"/>
        <v>A</v>
      </c>
      <c r="H172" s="19">
        <f t="shared" si="23"/>
        <v>12</v>
      </c>
      <c r="X172" s="19">
        <f t="shared" ca="1" si="24"/>
        <v>144</v>
      </c>
      <c r="Y172" s="19">
        <f t="shared" ca="1" si="25"/>
        <v>1997</v>
      </c>
    </row>
    <row r="173" spans="2:25" x14ac:dyDescent="0.2">
      <c r="B173" s="19">
        <f>Data!B172</f>
        <v>169</v>
      </c>
      <c r="C173" s="19">
        <f>Data!C172</f>
        <v>8.1</v>
      </c>
      <c r="D173" s="19" t="str">
        <f>Data!D172</f>
        <v>How to Train Your Dragon (2010)</v>
      </c>
      <c r="E173" s="19">
        <f t="shared" si="21"/>
        <v>2010</v>
      </c>
      <c r="F173" s="19">
        <f>Data!E172</f>
        <v>249971</v>
      </c>
      <c r="G173" s="19" t="str">
        <f t="shared" si="22"/>
        <v>H</v>
      </c>
      <c r="H173" s="19">
        <f t="shared" si="23"/>
        <v>24</v>
      </c>
      <c r="X173" s="19">
        <f t="shared" ca="1" si="24"/>
        <v>145</v>
      </c>
      <c r="Y173" s="19">
        <f t="shared" ca="1" si="25"/>
        <v>1951</v>
      </c>
    </row>
    <row r="174" spans="2:25" x14ac:dyDescent="0.2">
      <c r="B174" s="19">
        <f>Data!B173</f>
        <v>170</v>
      </c>
      <c r="C174" s="19">
        <f>Data!C173</f>
        <v>8.1</v>
      </c>
      <c r="D174" s="19" t="str">
        <f>Data!D173</f>
        <v>Life of Brian (1979)</v>
      </c>
      <c r="E174" s="19">
        <f t="shared" si="21"/>
        <v>1979</v>
      </c>
      <c r="F174" s="19">
        <f>Data!E173</f>
        <v>183277</v>
      </c>
      <c r="G174" s="19" t="str">
        <f t="shared" si="22"/>
        <v>L</v>
      </c>
      <c r="H174" s="19">
        <f t="shared" si="23"/>
        <v>13</v>
      </c>
      <c r="X174" s="19">
        <f t="shared" ca="1" si="24"/>
        <v>146</v>
      </c>
      <c r="Y174" s="19">
        <f t="shared" ca="1" si="25"/>
        <v>1995</v>
      </c>
    </row>
    <row r="175" spans="2:25" x14ac:dyDescent="0.2">
      <c r="B175" s="19">
        <f>Data!B174</f>
        <v>171</v>
      </c>
      <c r="C175" s="19">
        <f>Data!C174</f>
        <v>8.1</v>
      </c>
      <c r="D175" s="19" t="str">
        <f>Data!D174</f>
        <v>Into the Wild (2007)</v>
      </c>
      <c r="E175" s="19">
        <f t="shared" si="21"/>
        <v>2007</v>
      </c>
      <c r="F175" s="19">
        <f>Data!E174</f>
        <v>263344</v>
      </c>
      <c r="G175" s="19" t="str">
        <f t="shared" si="22"/>
        <v>I</v>
      </c>
      <c r="H175" s="19">
        <f t="shared" si="23"/>
        <v>13</v>
      </c>
      <c r="X175" s="19">
        <f t="shared" ca="1" si="24"/>
        <v>147</v>
      </c>
      <c r="Y175" s="19">
        <f t="shared" ca="1" si="25"/>
        <v>1961</v>
      </c>
    </row>
    <row r="176" spans="2:25" x14ac:dyDescent="0.2">
      <c r="B176" s="19">
        <f>Data!B175</f>
        <v>172</v>
      </c>
      <c r="C176" s="19">
        <f>Data!C175</f>
        <v>8.1</v>
      </c>
      <c r="D176" s="19" t="str">
        <f>Data!D175</f>
        <v>The Best Years of Our Lives (1946)</v>
      </c>
      <c r="E176" s="19">
        <f t="shared" si="21"/>
        <v>1946</v>
      </c>
      <c r="F176" s="19">
        <f>Data!E175</f>
        <v>27843</v>
      </c>
      <c r="G176" s="19" t="str">
        <f t="shared" si="22"/>
        <v>B</v>
      </c>
      <c r="H176" s="19">
        <f t="shared" si="23"/>
        <v>27</v>
      </c>
      <c r="X176" s="19">
        <f t="shared" ca="1" si="24"/>
        <v>148</v>
      </c>
      <c r="Y176" s="19">
        <f t="shared" ca="1" si="25"/>
        <v>1940</v>
      </c>
    </row>
    <row r="177" spans="2:25" x14ac:dyDescent="0.2">
      <c r="B177" s="19">
        <f>Data!B176</f>
        <v>173</v>
      </c>
      <c r="C177" s="19">
        <f>Data!C176</f>
        <v>8.1</v>
      </c>
      <c r="D177" s="19" t="str">
        <f>Data!D176</f>
        <v>Network (1976)</v>
      </c>
      <c r="E177" s="19">
        <f t="shared" si="21"/>
        <v>1976</v>
      </c>
      <c r="F177" s="19">
        <f>Data!E176</f>
        <v>69929</v>
      </c>
      <c r="G177" s="19" t="str">
        <f t="shared" si="22"/>
        <v>N</v>
      </c>
      <c r="H177" s="19">
        <f t="shared" si="23"/>
        <v>7</v>
      </c>
      <c r="X177" s="19">
        <f t="shared" ca="1" si="24"/>
        <v>149</v>
      </c>
      <c r="Y177" s="19">
        <f t="shared" ca="1" si="25"/>
        <v>1939</v>
      </c>
    </row>
    <row r="178" spans="2:25" x14ac:dyDescent="0.2">
      <c r="B178" s="19">
        <f>Data!B177</f>
        <v>174</v>
      </c>
      <c r="C178" s="19">
        <f>Data!C177</f>
        <v>8.1</v>
      </c>
      <c r="D178" s="19" t="str">
        <f>Data!D177</f>
        <v>The Terminator (1984)</v>
      </c>
      <c r="E178" s="19">
        <f t="shared" si="21"/>
        <v>1984</v>
      </c>
      <c r="F178" s="19">
        <f>Data!E177</f>
        <v>378300</v>
      </c>
      <c r="G178" s="19" t="str">
        <f t="shared" si="22"/>
        <v>T</v>
      </c>
      <c r="H178" s="19">
        <f t="shared" si="23"/>
        <v>14</v>
      </c>
      <c r="X178" s="19">
        <f t="shared" ca="1" si="24"/>
        <v>150</v>
      </c>
      <c r="Y178" s="19">
        <f t="shared" ca="1" si="25"/>
        <v>1986</v>
      </c>
    </row>
    <row r="179" spans="2:25" x14ac:dyDescent="0.2">
      <c r="B179" s="19">
        <f>Data!B178</f>
        <v>175</v>
      </c>
      <c r="C179" s="19">
        <f>Data!C178</f>
        <v>8.1</v>
      </c>
      <c r="D179" s="19" t="str">
        <f>Data!D178</f>
        <v>Million Dollar Baby (2004)</v>
      </c>
      <c r="E179" s="19">
        <f t="shared" si="21"/>
        <v>2004</v>
      </c>
      <c r="F179" s="19">
        <f>Data!E178</f>
        <v>303571</v>
      </c>
      <c r="G179" s="19" t="str">
        <f t="shared" si="22"/>
        <v>M</v>
      </c>
      <c r="H179" s="19">
        <f t="shared" si="23"/>
        <v>19</v>
      </c>
      <c r="X179" s="19">
        <f t="shared" ca="1" si="24"/>
        <v>151</v>
      </c>
      <c r="Y179" s="19">
        <f t="shared" ca="1" si="25"/>
        <v>2005</v>
      </c>
    </row>
    <row r="180" spans="2:25" x14ac:dyDescent="0.2">
      <c r="B180" s="19">
        <f>Data!B179</f>
        <v>176</v>
      </c>
      <c r="C180" s="19">
        <f>Data!C179</f>
        <v>8.1</v>
      </c>
      <c r="D180" s="19" t="str">
        <f>Data!D179</f>
        <v>There Will Be Blood (2007)</v>
      </c>
      <c r="E180" s="19">
        <f t="shared" si="21"/>
        <v>2007</v>
      </c>
      <c r="F180" s="19">
        <f>Data!E179</f>
        <v>252241</v>
      </c>
      <c r="G180" s="19" t="str">
        <f t="shared" si="22"/>
        <v>T</v>
      </c>
      <c r="H180" s="19">
        <f t="shared" si="23"/>
        <v>19</v>
      </c>
      <c r="X180" s="19">
        <f t="shared" ca="1" si="24"/>
        <v>152</v>
      </c>
      <c r="Y180" s="19">
        <f t="shared" ca="1" si="25"/>
        <v>1969</v>
      </c>
    </row>
    <row r="181" spans="2:25" x14ac:dyDescent="0.2">
      <c r="B181" s="19">
        <f>Data!B180</f>
        <v>177</v>
      </c>
      <c r="C181" s="19">
        <f>Data!C180</f>
        <v>8.1</v>
      </c>
      <c r="D181" s="19" t="str">
        <f>Data!D180</f>
        <v>Ben-Hur (1959)</v>
      </c>
      <c r="E181" s="19">
        <f t="shared" si="21"/>
        <v>1959</v>
      </c>
      <c r="F181" s="19">
        <f>Data!E180</f>
        <v>106455</v>
      </c>
      <c r="G181" s="19" t="str">
        <f t="shared" si="22"/>
        <v>B</v>
      </c>
      <c r="H181" s="19">
        <f t="shared" si="23"/>
        <v>7</v>
      </c>
      <c r="X181" s="19">
        <f t="shared" ca="1" si="24"/>
        <v>153</v>
      </c>
      <c r="Y181" s="19">
        <f t="shared" ca="1" si="25"/>
        <v>2003</v>
      </c>
    </row>
    <row r="182" spans="2:25" x14ac:dyDescent="0.2">
      <c r="B182" s="19">
        <f>Data!B181</f>
        <v>178</v>
      </c>
      <c r="C182" s="19">
        <f>Data!C181</f>
        <v>8.1</v>
      </c>
      <c r="D182" s="19" t="str">
        <f>Data!D181</f>
        <v>The Night of the Hunter (1955)</v>
      </c>
      <c r="E182" s="19">
        <f t="shared" si="21"/>
        <v>1955</v>
      </c>
      <c r="F182" s="19">
        <f>Data!E181</f>
        <v>44437</v>
      </c>
      <c r="G182" s="19" t="str">
        <f t="shared" si="22"/>
        <v>N</v>
      </c>
      <c r="H182" s="19">
        <f t="shared" si="23"/>
        <v>23</v>
      </c>
      <c r="X182" s="19">
        <f t="shared" ca="1" si="24"/>
        <v>154</v>
      </c>
      <c r="Y182" s="19">
        <f t="shared" ca="1" si="25"/>
        <v>1982</v>
      </c>
    </row>
    <row r="183" spans="2:25" x14ac:dyDescent="0.2">
      <c r="B183" s="19">
        <f>Data!B182</f>
        <v>179</v>
      </c>
      <c r="C183" s="19">
        <f>Data!C182</f>
        <v>8.1</v>
      </c>
      <c r="D183" s="19" t="str">
        <f>Data!D182</f>
        <v>The Big Sleep (1946)</v>
      </c>
      <c r="E183" s="19">
        <f t="shared" si="21"/>
        <v>1946</v>
      </c>
      <c r="F183" s="19">
        <f>Data!E182</f>
        <v>47119</v>
      </c>
      <c r="G183" s="19" t="str">
        <f t="shared" si="22"/>
        <v>B</v>
      </c>
      <c r="H183" s="19">
        <f t="shared" si="23"/>
        <v>13</v>
      </c>
      <c r="X183" s="19">
        <f t="shared" ca="1" si="24"/>
        <v>155</v>
      </c>
      <c r="Y183" s="19">
        <f t="shared" ca="1" si="25"/>
        <v>1996</v>
      </c>
    </row>
    <row r="184" spans="2:25" x14ac:dyDescent="0.2">
      <c r="B184" s="19">
        <f>Data!B183</f>
        <v>180</v>
      </c>
      <c r="C184" s="19">
        <f>Data!C183</f>
        <v>8.1</v>
      </c>
      <c r="D184" s="19" t="str">
        <f>Data!D183</f>
        <v>The King's Speech (2010)</v>
      </c>
      <c r="E184" s="19">
        <f t="shared" si="21"/>
        <v>2010</v>
      </c>
      <c r="F184" s="19">
        <f>Data!E183</f>
        <v>288159</v>
      </c>
      <c r="G184" s="19" t="str">
        <f t="shared" si="22"/>
        <v>K</v>
      </c>
      <c r="H184" s="19">
        <f t="shared" si="23"/>
        <v>17</v>
      </c>
      <c r="X184" s="19">
        <f t="shared" ca="1" si="24"/>
        <v>156</v>
      </c>
      <c r="Y184" s="19">
        <f t="shared" ca="1" si="25"/>
        <v>1939</v>
      </c>
    </row>
    <row r="185" spans="2:25" x14ac:dyDescent="0.2">
      <c r="B185" s="19">
        <f>Data!B184</f>
        <v>181</v>
      </c>
      <c r="C185" s="19">
        <f>Data!C184</f>
        <v>8.1</v>
      </c>
      <c r="D185" s="19" t="str">
        <f>Data!D184</f>
        <v>Stand by Me (1986)</v>
      </c>
      <c r="E185" s="19">
        <f t="shared" si="21"/>
        <v>1986</v>
      </c>
      <c r="F185" s="19">
        <f>Data!E184</f>
        <v>182230</v>
      </c>
      <c r="G185" s="19" t="str">
        <f t="shared" si="22"/>
        <v>S</v>
      </c>
      <c r="H185" s="19">
        <f t="shared" si="23"/>
        <v>11</v>
      </c>
      <c r="X185" s="19">
        <f t="shared" ca="1" si="24"/>
        <v>157</v>
      </c>
      <c r="Y185" s="19">
        <f t="shared" ca="1" si="25"/>
        <v>1952</v>
      </c>
    </row>
    <row r="186" spans="2:25" x14ac:dyDescent="0.2">
      <c r="B186" s="19">
        <f>Data!B185</f>
        <v>182</v>
      </c>
      <c r="C186" s="19">
        <f>Data!C185</f>
        <v>8.1</v>
      </c>
      <c r="D186" s="19" t="str">
        <f>Data!D185</f>
        <v>The 400 Blows (1959)</v>
      </c>
      <c r="E186" s="19">
        <f t="shared" si="21"/>
        <v>1959</v>
      </c>
      <c r="F186" s="19">
        <f>Data!E185</f>
        <v>46028</v>
      </c>
      <c r="G186" s="19" t="str">
        <f t="shared" si="22"/>
        <v>4</v>
      </c>
      <c r="H186" s="19">
        <f t="shared" si="23"/>
        <v>13</v>
      </c>
      <c r="X186" s="19">
        <f t="shared" ca="1" si="24"/>
        <v>158</v>
      </c>
      <c r="Y186" s="19">
        <f t="shared" ca="1" si="25"/>
        <v>1977</v>
      </c>
    </row>
    <row r="187" spans="2:25" x14ac:dyDescent="0.2">
      <c r="B187" s="19">
        <f>Data!B186</f>
        <v>183</v>
      </c>
      <c r="C187" s="19">
        <f>Data!C186</f>
        <v>8.1</v>
      </c>
      <c r="D187" s="19" t="str">
        <f>Data!D186</f>
        <v>Twelve Monkeys (1995)</v>
      </c>
      <c r="E187" s="19">
        <f t="shared" si="21"/>
        <v>1995</v>
      </c>
      <c r="F187" s="19">
        <f>Data!E186</f>
        <v>316945</v>
      </c>
      <c r="G187" s="19" t="str">
        <f t="shared" si="22"/>
        <v>T</v>
      </c>
      <c r="H187" s="19">
        <f t="shared" si="23"/>
        <v>14</v>
      </c>
      <c r="X187" s="19">
        <f t="shared" ca="1" si="24"/>
        <v>159</v>
      </c>
      <c r="Y187" s="19">
        <f t="shared" ca="1" si="25"/>
        <v>2004</v>
      </c>
    </row>
    <row r="188" spans="2:25" x14ac:dyDescent="0.2">
      <c r="B188" s="19">
        <f>Data!B187</f>
        <v>184</v>
      </c>
      <c r="C188" s="19">
        <f>Data!C187</f>
        <v>8.1</v>
      </c>
      <c r="D188" s="19" t="str">
        <f>Data!D187</f>
        <v>Groundhog Day (1993)</v>
      </c>
      <c r="E188" s="19">
        <f t="shared" si="21"/>
        <v>1993</v>
      </c>
      <c r="F188" s="19">
        <f>Data!E187</f>
        <v>282250</v>
      </c>
      <c r="G188" s="19" t="str">
        <f t="shared" si="22"/>
        <v>G</v>
      </c>
      <c r="H188" s="19">
        <f t="shared" si="23"/>
        <v>13</v>
      </c>
      <c r="X188" s="19">
        <f t="shared" ca="1" si="24"/>
        <v>160</v>
      </c>
      <c r="Y188" s="19">
        <f t="shared" ca="1" si="25"/>
        <v>2012</v>
      </c>
    </row>
    <row r="189" spans="2:25" x14ac:dyDescent="0.2">
      <c r="B189" s="19">
        <f>Data!B188</f>
        <v>185</v>
      </c>
      <c r="C189" s="19">
        <f>Data!C188</f>
        <v>8</v>
      </c>
      <c r="D189" s="19" t="str">
        <f>Data!D188</f>
        <v>Donnie Darko (2001)</v>
      </c>
      <c r="E189" s="19">
        <f t="shared" si="21"/>
        <v>2001</v>
      </c>
      <c r="F189" s="19">
        <f>Data!E188</f>
        <v>398128</v>
      </c>
      <c r="G189" s="19" t="str">
        <f t="shared" si="22"/>
        <v>D</v>
      </c>
      <c r="H189" s="19">
        <f t="shared" si="23"/>
        <v>12</v>
      </c>
      <c r="X189" s="19">
        <f t="shared" ca="1" si="24"/>
        <v>161</v>
      </c>
      <c r="Y189" s="19">
        <f t="shared" ca="1" si="25"/>
        <v>2011</v>
      </c>
    </row>
    <row r="190" spans="2:25" x14ac:dyDescent="0.2">
      <c r="B190" s="19">
        <f>Data!B189</f>
        <v>186</v>
      </c>
      <c r="C190" s="19">
        <f>Data!C189</f>
        <v>8</v>
      </c>
      <c r="D190" s="19" t="str">
        <f>Data!D189</f>
        <v>Dog Day Afternoon (1975)</v>
      </c>
      <c r="E190" s="19">
        <f t="shared" si="21"/>
        <v>1975</v>
      </c>
      <c r="F190" s="19">
        <f>Data!E189</f>
        <v>126624</v>
      </c>
      <c r="G190" s="19" t="str">
        <f t="shared" si="22"/>
        <v>D</v>
      </c>
      <c r="H190" s="19">
        <f t="shared" si="23"/>
        <v>17</v>
      </c>
      <c r="X190" s="19">
        <f t="shared" ca="1" si="24"/>
        <v>162</v>
      </c>
      <c r="Y190" s="19">
        <f t="shared" ca="1" si="25"/>
        <v>2009</v>
      </c>
    </row>
    <row r="191" spans="2:25" x14ac:dyDescent="0.2">
      <c r="B191" s="19">
        <f>Data!B190</f>
        <v>187</v>
      </c>
      <c r="C191" s="19">
        <f>Data!C190</f>
        <v>8</v>
      </c>
      <c r="D191" s="19" t="str">
        <f>Data!D190</f>
        <v>Amores Perros (2000)</v>
      </c>
      <c r="E191" s="19">
        <f t="shared" si="21"/>
        <v>2000</v>
      </c>
      <c r="F191" s="19">
        <f>Data!E190</f>
        <v>120868</v>
      </c>
      <c r="G191" s="19" t="str">
        <f t="shared" si="22"/>
        <v>A</v>
      </c>
      <c r="H191" s="19">
        <f t="shared" si="23"/>
        <v>13</v>
      </c>
      <c r="X191" s="19">
        <f t="shared" ca="1" si="24"/>
        <v>163</v>
      </c>
      <c r="Y191" s="19">
        <f t="shared" ca="1" si="25"/>
        <v>2003</v>
      </c>
    </row>
    <row r="192" spans="2:25" x14ac:dyDescent="0.2">
      <c r="B192" s="19">
        <f>Data!B191</f>
        <v>188</v>
      </c>
      <c r="C192" s="19">
        <f>Data!C191</f>
        <v>8</v>
      </c>
      <c r="D192" s="19" t="str">
        <f>Data!D191</f>
        <v>Howl's Moving Castle (2004)</v>
      </c>
      <c r="E192" s="19">
        <f t="shared" si="21"/>
        <v>2004</v>
      </c>
      <c r="F192" s="19">
        <f>Data!E191</f>
        <v>121059</v>
      </c>
      <c r="G192" s="19" t="str">
        <f t="shared" si="22"/>
        <v>H</v>
      </c>
      <c r="H192" s="19">
        <f t="shared" si="23"/>
        <v>20</v>
      </c>
      <c r="X192" s="19">
        <f t="shared" ca="1" si="24"/>
        <v>164</v>
      </c>
      <c r="Y192" s="19">
        <f t="shared" ca="1" si="25"/>
        <v>1988</v>
      </c>
    </row>
    <row r="193" spans="2:25" x14ac:dyDescent="0.2">
      <c r="B193" s="19">
        <f>Data!B192</f>
        <v>189</v>
      </c>
      <c r="C193" s="19">
        <f>Data!C192</f>
        <v>8</v>
      </c>
      <c r="D193" s="19" t="str">
        <f>Data!D192</f>
        <v>Mary and Max (2009)</v>
      </c>
      <c r="E193" s="19">
        <f t="shared" si="21"/>
        <v>2009</v>
      </c>
      <c r="F193" s="19">
        <f>Data!E192</f>
        <v>67759</v>
      </c>
      <c r="G193" s="19" t="str">
        <f t="shared" si="22"/>
        <v>M</v>
      </c>
      <c r="H193" s="19">
        <f t="shared" si="23"/>
        <v>12</v>
      </c>
      <c r="X193" s="19">
        <f t="shared" ca="1" si="24"/>
        <v>165</v>
      </c>
      <c r="Y193" s="19">
        <f t="shared" ca="1" si="25"/>
        <v>2005</v>
      </c>
    </row>
    <row r="194" spans="2:25" x14ac:dyDescent="0.2">
      <c r="B194" s="19">
        <f>Data!B193</f>
        <v>190</v>
      </c>
      <c r="C194" s="19">
        <f>Data!C193</f>
        <v>8</v>
      </c>
      <c r="D194" s="19" t="str">
        <f>Data!D193</f>
        <v>Gandhi (1982)</v>
      </c>
      <c r="E194" s="19">
        <f t="shared" si="21"/>
        <v>1982</v>
      </c>
      <c r="F194" s="19">
        <f>Data!E193</f>
        <v>110584</v>
      </c>
      <c r="G194" s="19" t="str">
        <f t="shared" si="22"/>
        <v>G</v>
      </c>
      <c r="H194" s="19">
        <f t="shared" si="23"/>
        <v>6</v>
      </c>
      <c r="X194" s="19">
        <f t="shared" ca="1" si="24"/>
        <v>166</v>
      </c>
      <c r="Y194" s="19">
        <f t="shared" ca="1" si="25"/>
        <v>1946</v>
      </c>
    </row>
    <row r="195" spans="2:25" x14ac:dyDescent="0.2">
      <c r="B195" s="19">
        <f>Data!B194</f>
        <v>191</v>
      </c>
      <c r="C195" s="19">
        <f>Data!C194</f>
        <v>8</v>
      </c>
      <c r="D195" s="19" t="str">
        <f>Data!D194</f>
        <v>The Bourne Ultimatum (2007)</v>
      </c>
      <c r="E195" s="19">
        <f t="shared" si="21"/>
        <v>2007</v>
      </c>
      <c r="F195" s="19">
        <f>Data!E194</f>
        <v>322172</v>
      </c>
      <c r="G195" s="19" t="str">
        <f t="shared" si="22"/>
        <v>B</v>
      </c>
      <c r="H195" s="19">
        <f t="shared" si="23"/>
        <v>20</v>
      </c>
      <c r="X195" s="19">
        <f t="shared" ca="1" si="24"/>
        <v>167</v>
      </c>
      <c r="Y195" s="19">
        <f t="shared" ca="1" si="25"/>
        <v>1954</v>
      </c>
    </row>
    <row r="196" spans="2:25" x14ac:dyDescent="0.2">
      <c r="B196" s="19">
        <f>Data!B195</f>
        <v>192</v>
      </c>
      <c r="C196" s="19">
        <f>Data!C195</f>
        <v>8</v>
      </c>
      <c r="D196" s="19" t="str">
        <f>Data!D195</f>
        <v>A Beautiful Mind (2001)</v>
      </c>
      <c r="E196" s="19">
        <f t="shared" si="21"/>
        <v>2001</v>
      </c>
      <c r="F196" s="19">
        <f>Data!E195</f>
        <v>344294</v>
      </c>
      <c r="G196" s="19" t="str">
        <f t="shared" si="22"/>
        <v>A</v>
      </c>
      <c r="H196" s="19">
        <f t="shared" si="23"/>
        <v>16</v>
      </c>
      <c r="X196" s="19">
        <f t="shared" ca="1" si="24"/>
        <v>168</v>
      </c>
      <c r="Y196" s="19">
        <f t="shared" ca="1" si="25"/>
        <v>2012</v>
      </c>
    </row>
    <row r="197" spans="2:25" x14ac:dyDescent="0.2">
      <c r="B197" s="19">
        <f>Data!B196</f>
        <v>193</v>
      </c>
      <c r="C197" s="19">
        <f>Data!C196</f>
        <v>8</v>
      </c>
      <c r="D197" s="19" t="str">
        <f>Data!D196</f>
        <v>Persona (1966)</v>
      </c>
      <c r="E197" s="19">
        <f t="shared" si="21"/>
        <v>1966</v>
      </c>
      <c r="F197" s="19">
        <f>Data!E196</f>
        <v>36479</v>
      </c>
      <c r="G197" s="19" t="str">
        <f t="shared" si="22"/>
        <v>P</v>
      </c>
      <c r="H197" s="19">
        <f t="shared" si="23"/>
        <v>7</v>
      </c>
      <c r="X197" s="19">
        <f t="shared" ca="1" si="24"/>
        <v>169</v>
      </c>
      <c r="Y197" s="19">
        <f t="shared" ca="1" si="25"/>
        <v>2010</v>
      </c>
    </row>
    <row r="198" spans="2:25" x14ac:dyDescent="0.2">
      <c r="B198" s="19">
        <f>Data!B197</f>
        <v>194</v>
      </c>
      <c r="C198" s="19">
        <f>Data!C197</f>
        <v>8</v>
      </c>
      <c r="D198" s="19" t="str">
        <f>Data!D197</f>
        <v>The Killing (1956)</v>
      </c>
      <c r="E198" s="19">
        <f t="shared" ref="E198:E254" si="26">MID(D198,LEN(D198)-4,4)*1</f>
        <v>1956</v>
      </c>
      <c r="F198" s="19">
        <f>Data!E197</f>
        <v>44571</v>
      </c>
      <c r="G198" s="19" t="str">
        <f t="shared" ref="G198:G254" si="27">IF(LEFT(D198,4)="The ",MID(D198,5,1),LEFT(D198,1))</f>
        <v>K</v>
      </c>
      <c r="H198" s="19">
        <f t="shared" ref="H198:H254" si="28">LEN(D198)-7</f>
        <v>11</v>
      </c>
      <c r="X198" s="19">
        <f t="shared" ca="1" si="24"/>
        <v>170</v>
      </c>
      <c r="Y198" s="19">
        <f t="shared" ca="1" si="25"/>
        <v>1979</v>
      </c>
    </row>
    <row r="199" spans="2:25" x14ac:dyDescent="0.2">
      <c r="B199" s="19">
        <f>Data!B198</f>
        <v>195</v>
      </c>
      <c r="C199" s="19">
        <f>Data!C198</f>
        <v>8</v>
      </c>
      <c r="D199" s="19" t="str">
        <f>Data!D198</f>
        <v>The Graduate (1967)</v>
      </c>
      <c r="E199" s="19">
        <f t="shared" si="26"/>
        <v>1967</v>
      </c>
      <c r="F199" s="19">
        <f>Data!E198</f>
        <v>149389</v>
      </c>
      <c r="G199" s="19" t="str">
        <f t="shared" si="27"/>
        <v>G</v>
      </c>
      <c r="H199" s="19">
        <f t="shared" si="28"/>
        <v>12</v>
      </c>
      <c r="X199" s="19">
        <f t="shared" ca="1" si="24"/>
        <v>171</v>
      </c>
      <c r="Y199" s="19">
        <f t="shared" ca="1" si="25"/>
        <v>2007</v>
      </c>
    </row>
    <row r="200" spans="2:25" x14ac:dyDescent="0.2">
      <c r="B200" s="19">
        <f>Data!B199</f>
        <v>196</v>
      </c>
      <c r="C200" s="19">
        <f>Data!C199</f>
        <v>8</v>
      </c>
      <c r="D200" s="19" t="str">
        <f>Data!D199</f>
        <v>Rush (2013)</v>
      </c>
      <c r="E200" s="19">
        <f t="shared" si="26"/>
        <v>2013</v>
      </c>
      <c r="F200" s="19">
        <f>Data!E199</f>
        <v>28676</v>
      </c>
      <c r="G200" s="19" t="str">
        <f t="shared" si="27"/>
        <v>R</v>
      </c>
      <c r="H200" s="19">
        <f t="shared" si="28"/>
        <v>4</v>
      </c>
      <c r="X200" s="19">
        <f t="shared" ca="1" si="24"/>
        <v>172</v>
      </c>
      <c r="Y200" s="19">
        <f t="shared" ca="1" si="25"/>
        <v>1946</v>
      </c>
    </row>
    <row r="201" spans="2:25" x14ac:dyDescent="0.2">
      <c r="B201" s="19">
        <f>Data!B200</f>
        <v>197</v>
      </c>
      <c r="C201" s="19">
        <f>Data!C200</f>
        <v>8</v>
      </c>
      <c r="D201" s="19" t="str">
        <f>Data!D200</f>
        <v>Black Swan (2010)</v>
      </c>
      <c r="E201" s="19">
        <f t="shared" si="26"/>
        <v>2010</v>
      </c>
      <c r="F201" s="19">
        <f>Data!E200</f>
        <v>373745</v>
      </c>
      <c r="G201" s="19" t="str">
        <f t="shared" si="27"/>
        <v>B</v>
      </c>
      <c r="H201" s="19">
        <f t="shared" si="28"/>
        <v>10</v>
      </c>
      <c r="X201" s="19">
        <f t="shared" ca="1" si="24"/>
        <v>173</v>
      </c>
      <c r="Y201" s="19">
        <f t="shared" ca="1" si="25"/>
        <v>1976</v>
      </c>
    </row>
    <row r="202" spans="2:25" x14ac:dyDescent="0.2">
      <c r="B202" s="19">
        <f>Data!B201</f>
        <v>198</v>
      </c>
      <c r="C202" s="19">
        <f>Data!C201</f>
        <v>8</v>
      </c>
      <c r="D202" s="19" t="str">
        <f>Data!D201</f>
        <v>The Princess Bride (1987)</v>
      </c>
      <c r="E202" s="19">
        <f t="shared" si="26"/>
        <v>1987</v>
      </c>
      <c r="F202" s="19">
        <f>Data!E201</f>
        <v>207589</v>
      </c>
      <c r="G202" s="19" t="str">
        <f t="shared" si="27"/>
        <v>P</v>
      </c>
      <c r="H202" s="19">
        <f t="shared" si="28"/>
        <v>18</v>
      </c>
      <c r="X202" s="19">
        <f t="shared" ca="1" si="24"/>
        <v>174</v>
      </c>
      <c r="Y202" s="19">
        <f t="shared" ca="1" si="25"/>
        <v>1984</v>
      </c>
    </row>
    <row r="203" spans="2:25" x14ac:dyDescent="0.2">
      <c r="B203" s="19">
        <f>Data!B202</f>
        <v>199</v>
      </c>
      <c r="C203" s="19">
        <f>Data!C202</f>
        <v>8</v>
      </c>
      <c r="D203" s="19" t="str">
        <f>Data!D202</f>
        <v>Who's Afraid of Virginia Woolf? (1966)</v>
      </c>
      <c r="E203" s="19">
        <f t="shared" si="26"/>
        <v>1966</v>
      </c>
      <c r="F203" s="19">
        <f>Data!E202</f>
        <v>38192</v>
      </c>
      <c r="G203" s="19" t="str">
        <f t="shared" si="27"/>
        <v>W</v>
      </c>
      <c r="H203" s="19">
        <f t="shared" si="28"/>
        <v>31</v>
      </c>
      <c r="X203" s="19">
        <f t="shared" ca="1" si="24"/>
        <v>175</v>
      </c>
      <c r="Y203" s="19">
        <f t="shared" ca="1" si="25"/>
        <v>2004</v>
      </c>
    </row>
    <row r="204" spans="2:25" x14ac:dyDescent="0.2">
      <c r="B204" s="19">
        <f>Data!B203</f>
        <v>200</v>
      </c>
      <c r="C204" s="19">
        <f>Data!C203</f>
        <v>8</v>
      </c>
      <c r="D204" s="19" t="str">
        <f>Data!D203</f>
        <v>The Hustler (1961)</v>
      </c>
      <c r="E204" s="19">
        <f t="shared" si="26"/>
        <v>1961</v>
      </c>
      <c r="F204" s="19">
        <f>Data!E203</f>
        <v>43710</v>
      </c>
      <c r="G204" s="19" t="str">
        <f t="shared" si="27"/>
        <v>H</v>
      </c>
      <c r="H204" s="19">
        <f t="shared" si="28"/>
        <v>11</v>
      </c>
      <c r="X204" s="19">
        <f t="shared" ca="1" si="24"/>
        <v>176</v>
      </c>
      <c r="Y204" s="19">
        <f t="shared" ca="1" si="25"/>
        <v>2007</v>
      </c>
    </row>
    <row r="205" spans="2:25" x14ac:dyDescent="0.2">
      <c r="B205" s="19">
        <f>Data!B204</f>
        <v>201</v>
      </c>
      <c r="C205" s="19">
        <f>Data!C204</f>
        <v>8</v>
      </c>
      <c r="D205" s="19" t="str">
        <f>Data!D204</f>
        <v>The Man Who Shot Liberty Valance (1962)</v>
      </c>
      <c r="E205" s="19">
        <f t="shared" si="26"/>
        <v>1962</v>
      </c>
      <c r="F205" s="19">
        <f>Data!E204</f>
        <v>39917</v>
      </c>
      <c r="G205" s="19" t="str">
        <f t="shared" si="27"/>
        <v>M</v>
      </c>
      <c r="H205" s="19">
        <f t="shared" si="28"/>
        <v>32</v>
      </c>
      <c r="X205" s="19">
        <f t="shared" ca="1" si="24"/>
        <v>177</v>
      </c>
      <c r="Y205" s="19">
        <f t="shared" ca="1" si="25"/>
        <v>1959</v>
      </c>
    </row>
    <row r="206" spans="2:25" x14ac:dyDescent="0.2">
      <c r="B206" s="19">
        <f>Data!B205</f>
        <v>202</v>
      </c>
      <c r="C206" s="19">
        <f>Data!C205</f>
        <v>8</v>
      </c>
      <c r="D206" s="19" t="str">
        <f>Data!D205</f>
        <v>La Strada (1954)</v>
      </c>
      <c r="E206" s="19">
        <f t="shared" si="26"/>
        <v>1954</v>
      </c>
      <c r="F206" s="19">
        <f>Data!E205</f>
        <v>32409</v>
      </c>
      <c r="G206" s="19" t="str">
        <f t="shared" si="27"/>
        <v>L</v>
      </c>
      <c r="H206" s="19">
        <f t="shared" si="28"/>
        <v>9</v>
      </c>
      <c r="X206" s="19">
        <f t="shared" ca="1" si="24"/>
        <v>178</v>
      </c>
      <c r="Y206" s="19">
        <f t="shared" ca="1" si="25"/>
        <v>1955</v>
      </c>
    </row>
    <row r="207" spans="2:25" x14ac:dyDescent="0.2">
      <c r="B207" s="19">
        <f>Data!B206</f>
        <v>203</v>
      </c>
      <c r="C207" s="19">
        <f>Data!C206</f>
        <v>8</v>
      </c>
      <c r="D207" s="19" t="str">
        <f>Data!D206</f>
        <v>Anatomy of a Murder (1959)</v>
      </c>
      <c r="E207" s="19">
        <f t="shared" si="26"/>
        <v>1959</v>
      </c>
      <c r="F207" s="19">
        <f>Data!E206</f>
        <v>32242</v>
      </c>
      <c r="G207" s="19" t="str">
        <f t="shared" si="27"/>
        <v>A</v>
      </c>
      <c r="H207" s="19">
        <f t="shared" si="28"/>
        <v>19</v>
      </c>
      <c r="X207" s="19">
        <f t="shared" ca="1" si="24"/>
        <v>179</v>
      </c>
      <c r="Y207" s="19">
        <f t="shared" ca="1" si="25"/>
        <v>1946</v>
      </c>
    </row>
    <row r="208" spans="2:25" x14ac:dyDescent="0.2">
      <c r="B208" s="19">
        <f>Data!B207</f>
        <v>204</v>
      </c>
      <c r="C208" s="19">
        <f>Data!C207</f>
        <v>8</v>
      </c>
      <c r="D208" s="19" t="str">
        <f>Data!D207</f>
        <v>8½ (1963)</v>
      </c>
      <c r="E208" s="19">
        <f t="shared" si="26"/>
        <v>1963</v>
      </c>
      <c r="F208" s="19">
        <f>Data!E207</f>
        <v>54451</v>
      </c>
      <c r="G208" s="19" t="str">
        <f t="shared" si="27"/>
        <v>8</v>
      </c>
      <c r="H208" s="19">
        <f t="shared" si="28"/>
        <v>2</v>
      </c>
      <c r="X208" s="19">
        <f t="shared" ca="1" si="24"/>
        <v>180</v>
      </c>
      <c r="Y208" s="19">
        <f t="shared" ca="1" si="25"/>
        <v>2010</v>
      </c>
    </row>
    <row r="209" spans="2:25" x14ac:dyDescent="0.2">
      <c r="B209" s="19">
        <f>Data!B208</f>
        <v>205</v>
      </c>
      <c r="C209" s="19">
        <f>Data!C208</f>
        <v>8</v>
      </c>
      <c r="D209" s="19" t="str">
        <f>Data!D208</f>
        <v>The Manchurian Candidate (1962)</v>
      </c>
      <c r="E209" s="19">
        <f t="shared" si="26"/>
        <v>1962</v>
      </c>
      <c r="F209" s="19">
        <f>Data!E208</f>
        <v>53501</v>
      </c>
      <c r="G209" s="19" t="str">
        <f t="shared" si="27"/>
        <v>M</v>
      </c>
      <c r="H209" s="19">
        <f t="shared" si="28"/>
        <v>24</v>
      </c>
      <c r="X209" s="19">
        <f t="shared" ca="1" si="24"/>
        <v>181</v>
      </c>
      <c r="Y209" s="19">
        <f t="shared" ca="1" si="25"/>
        <v>1986</v>
      </c>
    </row>
    <row r="210" spans="2:25" x14ac:dyDescent="0.2">
      <c r="B210" s="19">
        <f>Data!B209</f>
        <v>206</v>
      </c>
      <c r="C210" s="19">
        <f>Data!C209</f>
        <v>8</v>
      </c>
      <c r="D210" s="19" t="str">
        <f>Data!D209</f>
        <v>Rocky (1976)</v>
      </c>
      <c r="E210" s="19">
        <f t="shared" si="26"/>
        <v>1976</v>
      </c>
      <c r="F210" s="19">
        <f>Data!E209</f>
        <v>220323</v>
      </c>
      <c r="G210" s="19" t="str">
        <f t="shared" si="27"/>
        <v>R</v>
      </c>
      <c r="H210" s="19">
        <f t="shared" si="28"/>
        <v>5</v>
      </c>
      <c r="X210" s="19">
        <f t="shared" ca="1" si="24"/>
        <v>182</v>
      </c>
      <c r="Y210" s="19">
        <f t="shared" ca="1" si="25"/>
        <v>1959</v>
      </c>
    </row>
    <row r="211" spans="2:25" x14ac:dyDescent="0.2">
      <c r="B211" s="19">
        <f>Data!B210</f>
        <v>207</v>
      </c>
      <c r="C211" s="19">
        <f>Data!C210</f>
        <v>8</v>
      </c>
      <c r="D211" s="19" t="str">
        <f>Data!D210</f>
        <v>The Exorcist (1973)</v>
      </c>
      <c r="E211" s="19">
        <f t="shared" si="26"/>
        <v>1973</v>
      </c>
      <c r="F211" s="19">
        <f>Data!E210</f>
        <v>213984</v>
      </c>
      <c r="G211" s="19" t="str">
        <f t="shared" si="27"/>
        <v>E</v>
      </c>
      <c r="H211" s="19">
        <f t="shared" si="28"/>
        <v>12</v>
      </c>
      <c r="X211" s="19">
        <f t="shared" ca="1" si="24"/>
        <v>183</v>
      </c>
      <c r="Y211" s="19">
        <f t="shared" ca="1" si="25"/>
        <v>1995</v>
      </c>
    </row>
    <row r="212" spans="2:25" x14ac:dyDescent="0.2">
      <c r="B212" s="19">
        <f>Data!B211</f>
        <v>208</v>
      </c>
      <c r="C212" s="19">
        <f>Data!C211</f>
        <v>8</v>
      </c>
      <c r="D212" s="19" t="str">
        <f>Data!D211</f>
        <v>Slumdog Millionaire (2008)</v>
      </c>
      <c r="E212" s="19">
        <f t="shared" si="26"/>
        <v>2008</v>
      </c>
      <c r="F212" s="19">
        <f>Data!E211</f>
        <v>425904</v>
      </c>
      <c r="G212" s="19" t="str">
        <f t="shared" si="27"/>
        <v>S</v>
      </c>
      <c r="H212" s="19">
        <f t="shared" si="28"/>
        <v>19</v>
      </c>
      <c r="X212" s="19">
        <f t="shared" ca="1" si="24"/>
        <v>184</v>
      </c>
      <c r="Y212" s="19">
        <f t="shared" ca="1" si="25"/>
        <v>1993</v>
      </c>
    </row>
    <row r="213" spans="2:25" x14ac:dyDescent="0.2">
      <c r="B213" s="19">
        <f>Data!B212</f>
        <v>209</v>
      </c>
      <c r="C213" s="19">
        <f>Data!C212</f>
        <v>8</v>
      </c>
      <c r="D213" s="19" t="str">
        <f>Data!D212</f>
        <v>In the Name of the Father (1993)</v>
      </c>
      <c r="E213" s="19">
        <f t="shared" si="26"/>
        <v>1993</v>
      </c>
      <c r="F213" s="19">
        <f>Data!E212</f>
        <v>65291</v>
      </c>
      <c r="G213" s="19" t="str">
        <f t="shared" si="27"/>
        <v>I</v>
      </c>
      <c r="H213" s="19">
        <f t="shared" si="28"/>
        <v>25</v>
      </c>
      <c r="X213" s="19">
        <f t="shared" ca="1" si="24"/>
        <v>185</v>
      </c>
      <c r="Y213" s="19">
        <f t="shared" ca="1" si="25"/>
        <v>2001</v>
      </c>
    </row>
    <row r="214" spans="2:25" x14ac:dyDescent="0.2">
      <c r="B214" s="19">
        <f>Data!B213</f>
        <v>210</v>
      </c>
      <c r="C214" s="19">
        <f>Data!C213</f>
        <v>8</v>
      </c>
      <c r="D214" s="19" t="str">
        <f>Data!D213</f>
        <v>Stalag 17 (1953)</v>
      </c>
      <c r="E214" s="19">
        <f t="shared" si="26"/>
        <v>1953</v>
      </c>
      <c r="F214" s="19">
        <f>Data!E213</f>
        <v>33518</v>
      </c>
      <c r="G214" s="19" t="str">
        <f t="shared" si="27"/>
        <v>S</v>
      </c>
      <c r="H214" s="19">
        <f t="shared" si="28"/>
        <v>9</v>
      </c>
      <c r="X214" s="19">
        <f t="shared" ca="1" si="24"/>
        <v>186</v>
      </c>
      <c r="Y214" s="19">
        <f t="shared" ca="1" si="25"/>
        <v>1975</v>
      </c>
    </row>
    <row r="215" spans="2:25" x14ac:dyDescent="0.2">
      <c r="B215" s="19">
        <f>Data!B214</f>
        <v>211</v>
      </c>
      <c r="C215" s="19">
        <f>Data!C214</f>
        <v>8</v>
      </c>
      <c r="D215" s="19" t="str">
        <f>Data!D214</f>
        <v>Rope (1948)</v>
      </c>
      <c r="E215" s="19">
        <f t="shared" si="26"/>
        <v>1948</v>
      </c>
      <c r="F215" s="19">
        <f>Data!E214</f>
        <v>66041</v>
      </c>
      <c r="G215" s="19" t="str">
        <f t="shared" si="27"/>
        <v>R</v>
      </c>
      <c r="H215" s="19">
        <f t="shared" si="28"/>
        <v>4</v>
      </c>
      <c r="X215" s="19">
        <f t="shared" ca="1" si="24"/>
        <v>187</v>
      </c>
      <c r="Y215" s="19">
        <f t="shared" ca="1" si="25"/>
        <v>2000</v>
      </c>
    </row>
    <row r="216" spans="2:25" x14ac:dyDescent="0.2">
      <c r="B216" s="19">
        <f>Data!B215</f>
        <v>212</v>
      </c>
      <c r="C216" s="19">
        <f>Data!C215</f>
        <v>8</v>
      </c>
      <c r="D216" s="19" t="str">
        <f>Data!D215</f>
        <v>The Wild Bunch (1969)</v>
      </c>
      <c r="E216" s="19">
        <f t="shared" si="26"/>
        <v>1969</v>
      </c>
      <c r="F216" s="19">
        <f>Data!E215</f>
        <v>51331</v>
      </c>
      <c r="G216" s="19" t="str">
        <f t="shared" si="27"/>
        <v>W</v>
      </c>
      <c r="H216" s="19">
        <f t="shared" si="28"/>
        <v>14</v>
      </c>
      <c r="X216" s="19">
        <f t="shared" ca="1" si="24"/>
        <v>188</v>
      </c>
      <c r="Y216" s="19">
        <f t="shared" ca="1" si="25"/>
        <v>2004</v>
      </c>
    </row>
    <row r="217" spans="2:25" x14ac:dyDescent="0.2">
      <c r="B217" s="19">
        <f>Data!B216</f>
        <v>213</v>
      </c>
      <c r="C217" s="19">
        <f>Data!C216</f>
        <v>8</v>
      </c>
      <c r="D217" s="19" t="str">
        <f>Data!D216</f>
        <v>Barry Lyndon (1975)</v>
      </c>
      <c r="E217" s="19">
        <f t="shared" si="26"/>
        <v>1975</v>
      </c>
      <c r="F217" s="19">
        <f>Data!E216</f>
        <v>69583</v>
      </c>
      <c r="G217" s="19" t="str">
        <f t="shared" si="27"/>
        <v>B</v>
      </c>
      <c r="H217" s="19">
        <f t="shared" si="28"/>
        <v>12</v>
      </c>
      <c r="X217" s="19">
        <f t="shared" ca="1" si="24"/>
        <v>189</v>
      </c>
      <c r="Y217" s="19">
        <f t="shared" ca="1" si="25"/>
        <v>2009</v>
      </c>
    </row>
    <row r="218" spans="2:25" x14ac:dyDescent="0.2">
      <c r="B218" s="19">
        <f>Data!B217</f>
        <v>214</v>
      </c>
      <c r="C218" s="19">
        <f>Data!C217</f>
        <v>8</v>
      </c>
      <c r="D218" s="19" t="str">
        <f>Data!D217</f>
        <v>Monsters, Inc. (2001)</v>
      </c>
      <c r="E218" s="19">
        <f t="shared" si="26"/>
        <v>2001</v>
      </c>
      <c r="F218" s="19">
        <f>Data!E217</f>
        <v>328336</v>
      </c>
      <c r="G218" s="19" t="str">
        <f t="shared" si="27"/>
        <v>M</v>
      </c>
      <c r="H218" s="19">
        <f t="shared" si="28"/>
        <v>14</v>
      </c>
      <c r="X218" s="19">
        <f t="shared" ca="1" si="24"/>
        <v>190</v>
      </c>
      <c r="Y218" s="19">
        <f t="shared" ca="1" si="25"/>
        <v>1982</v>
      </c>
    </row>
    <row r="219" spans="2:25" x14ac:dyDescent="0.2">
      <c r="B219" s="19">
        <f>Data!B218</f>
        <v>215</v>
      </c>
      <c r="C219" s="19">
        <f>Data!C218</f>
        <v>8</v>
      </c>
      <c r="D219" s="19" t="str">
        <f>Data!D218</f>
        <v>Fanny and Alexander (1982)</v>
      </c>
      <c r="E219" s="19">
        <f t="shared" si="26"/>
        <v>1982</v>
      </c>
      <c r="F219" s="19">
        <f>Data!E218</f>
        <v>27430</v>
      </c>
      <c r="G219" s="19" t="str">
        <f t="shared" si="27"/>
        <v>F</v>
      </c>
      <c r="H219" s="19">
        <f t="shared" si="28"/>
        <v>19</v>
      </c>
      <c r="X219" s="19">
        <f t="shared" ca="1" si="24"/>
        <v>191</v>
      </c>
      <c r="Y219" s="19">
        <f t="shared" ca="1" si="25"/>
        <v>2007</v>
      </c>
    </row>
    <row r="220" spans="2:25" x14ac:dyDescent="0.2">
      <c r="B220" s="19">
        <f>Data!B219</f>
        <v>216</v>
      </c>
      <c r="C220" s="19">
        <f>Data!C219</f>
        <v>8</v>
      </c>
      <c r="D220" s="19" t="str">
        <f>Data!D219</f>
        <v>Infernal Affairs (2002)</v>
      </c>
      <c r="E220" s="19">
        <f t="shared" si="26"/>
        <v>2002</v>
      </c>
      <c r="F220" s="19">
        <f>Data!E219</f>
        <v>63858</v>
      </c>
      <c r="G220" s="19" t="str">
        <f t="shared" si="27"/>
        <v>I</v>
      </c>
      <c r="H220" s="19">
        <f t="shared" si="28"/>
        <v>16</v>
      </c>
      <c r="X220" s="19">
        <f t="shared" ca="1" si="24"/>
        <v>192</v>
      </c>
      <c r="Y220" s="19">
        <f t="shared" ca="1" si="25"/>
        <v>2001</v>
      </c>
    </row>
    <row r="221" spans="2:25" x14ac:dyDescent="0.2">
      <c r="B221" s="19">
        <f>Data!B220</f>
        <v>217</v>
      </c>
      <c r="C221" s="19">
        <f>Data!C220</f>
        <v>8</v>
      </c>
      <c r="D221" s="19" t="str">
        <f>Data!D220</f>
        <v>The Truman Show (1998)</v>
      </c>
      <c r="E221" s="19">
        <f t="shared" si="26"/>
        <v>1998</v>
      </c>
      <c r="F221" s="19">
        <f>Data!E220</f>
        <v>407875</v>
      </c>
      <c r="G221" s="19" t="str">
        <f t="shared" si="27"/>
        <v>T</v>
      </c>
      <c r="H221" s="19">
        <f t="shared" si="28"/>
        <v>15</v>
      </c>
      <c r="X221" s="19">
        <f t="shared" ref="X221:X276" ca="1" si="29">IF($W$21=3,OFFSET(B197,0,$W$21),IF($W$21=4,OFFSET(B197,0,$W$21),IF($W$21=5,OFFSET(C197,0,$W$21),OFFSET(A197,0,$W$21))))</f>
        <v>193</v>
      </c>
      <c r="Y221" s="19">
        <f t="shared" ref="Y221:Y276" ca="1" si="30">IF($X$21=3,OFFSET(B197,0,$X$21),IF($X$21=4,OFFSET(B197,0,$X$21),IF($X$21=5,OFFSET(C197,0,$X$21),OFFSET(A197,0,$X$21))))</f>
        <v>1966</v>
      </c>
    </row>
    <row r="222" spans="2:25" x14ac:dyDescent="0.2">
      <c r="B222" s="19">
        <f>Data!B221</f>
        <v>218</v>
      </c>
      <c r="C222" s="19">
        <f>Data!C221</f>
        <v>8</v>
      </c>
      <c r="D222" s="19" t="str">
        <f>Data!D221</f>
        <v>Roman Holiday (1953)</v>
      </c>
      <c r="E222" s="19">
        <f t="shared" si="26"/>
        <v>1953</v>
      </c>
      <c r="F222" s="19">
        <f>Data!E221</f>
        <v>63443</v>
      </c>
      <c r="G222" s="19" t="str">
        <f t="shared" si="27"/>
        <v>R</v>
      </c>
      <c r="H222" s="19">
        <f t="shared" si="28"/>
        <v>13</v>
      </c>
      <c r="X222" s="19">
        <f t="shared" ca="1" si="29"/>
        <v>194</v>
      </c>
      <c r="Y222" s="19">
        <f t="shared" ca="1" si="30"/>
        <v>1956</v>
      </c>
    </row>
    <row r="223" spans="2:25" x14ac:dyDescent="0.2">
      <c r="B223" s="19">
        <f>Data!B222</f>
        <v>219</v>
      </c>
      <c r="C223" s="19">
        <f>Data!C222</f>
        <v>8</v>
      </c>
      <c r="D223" s="19" t="str">
        <f>Data!D222</f>
        <v>Life of Pi (2012)</v>
      </c>
      <c r="E223" s="19">
        <f t="shared" si="26"/>
        <v>2012</v>
      </c>
      <c r="F223" s="19">
        <f>Data!E222</f>
        <v>246325</v>
      </c>
      <c r="G223" s="19" t="str">
        <f t="shared" si="27"/>
        <v>L</v>
      </c>
      <c r="H223" s="19">
        <f t="shared" si="28"/>
        <v>10</v>
      </c>
      <c r="X223" s="19">
        <f t="shared" ca="1" si="29"/>
        <v>195</v>
      </c>
      <c r="Y223" s="19">
        <f t="shared" ca="1" si="30"/>
        <v>1967</v>
      </c>
    </row>
    <row r="224" spans="2:25" x14ac:dyDescent="0.2">
      <c r="B224" s="19">
        <f>Data!B223</f>
        <v>220</v>
      </c>
      <c r="C224" s="19">
        <f>Data!C223</f>
        <v>8</v>
      </c>
      <c r="D224" s="19" t="str">
        <f>Data!D223</f>
        <v>Pirates of the Caribbean: The Curse of the Black Pearl (2003)</v>
      </c>
      <c r="E224" s="19">
        <f t="shared" si="26"/>
        <v>2003</v>
      </c>
      <c r="F224" s="19">
        <f>Data!E223</f>
        <v>519625</v>
      </c>
      <c r="G224" s="19" t="str">
        <f t="shared" si="27"/>
        <v>P</v>
      </c>
      <c r="H224" s="19">
        <f t="shared" si="28"/>
        <v>54</v>
      </c>
      <c r="X224" s="19">
        <f t="shared" ca="1" si="29"/>
        <v>196</v>
      </c>
      <c r="Y224" s="19">
        <f t="shared" ca="1" si="30"/>
        <v>2013</v>
      </c>
    </row>
    <row r="225" spans="2:25" x14ac:dyDescent="0.2">
      <c r="B225" s="19">
        <f>Data!B224</f>
        <v>221</v>
      </c>
      <c r="C225" s="19">
        <f>Data!C224</f>
        <v>8</v>
      </c>
      <c r="D225" s="19" t="str">
        <f>Data!D224</f>
        <v>Memories of Murder (2003)</v>
      </c>
      <c r="E225" s="19">
        <f t="shared" si="26"/>
        <v>2003</v>
      </c>
      <c r="F225" s="19">
        <f>Data!E224</f>
        <v>33873</v>
      </c>
      <c r="G225" s="19" t="str">
        <f t="shared" si="27"/>
        <v>M</v>
      </c>
      <c r="H225" s="19">
        <f t="shared" si="28"/>
        <v>18</v>
      </c>
      <c r="X225" s="19">
        <f t="shared" ca="1" si="29"/>
        <v>197</v>
      </c>
      <c r="Y225" s="19">
        <f t="shared" ca="1" si="30"/>
        <v>2010</v>
      </c>
    </row>
    <row r="226" spans="2:25" x14ac:dyDescent="0.2">
      <c r="B226" s="19">
        <f>Data!B225</f>
        <v>222</v>
      </c>
      <c r="C226" s="19">
        <f>Data!C225</f>
        <v>8</v>
      </c>
      <c r="D226" s="19" t="str">
        <f>Data!D225</f>
        <v>All Quiet on the Western Front (1930)</v>
      </c>
      <c r="E226" s="19">
        <f t="shared" si="26"/>
        <v>1930</v>
      </c>
      <c r="F226" s="19">
        <f>Data!E225</f>
        <v>38373</v>
      </c>
      <c r="G226" s="19" t="str">
        <f t="shared" si="27"/>
        <v>A</v>
      </c>
      <c r="H226" s="19">
        <f t="shared" si="28"/>
        <v>30</v>
      </c>
      <c r="X226" s="19">
        <f t="shared" ca="1" si="29"/>
        <v>198</v>
      </c>
      <c r="Y226" s="19">
        <f t="shared" ca="1" si="30"/>
        <v>1987</v>
      </c>
    </row>
    <row r="227" spans="2:25" x14ac:dyDescent="0.2">
      <c r="B227" s="19">
        <f>Data!B226</f>
        <v>223</v>
      </c>
      <c r="C227" s="19">
        <f>Data!C226</f>
        <v>8</v>
      </c>
      <c r="D227" s="19" t="str">
        <f>Data!D226</f>
        <v>Harry Potter and the Deathly Hallows: Part 2 (2011)</v>
      </c>
      <c r="E227" s="19">
        <f t="shared" si="26"/>
        <v>2011</v>
      </c>
      <c r="F227" s="19">
        <f>Data!E226</f>
        <v>303847</v>
      </c>
      <c r="G227" s="19" t="str">
        <f t="shared" si="27"/>
        <v>H</v>
      </c>
      <c r="H227" s="19">
        <f t="shared" si="28"/>
        <v>44</v>
      </c>
      <c r="X227" s="19">
        <f t="shared" ca="1" si="29"/>
        <v>199</v>
      </c>
      <c r="Y227" s="19">
        <f t="shared" ca="1" si="30"/>
        <v>1966</v>
      </c>
    </row>
    <row r="228" spans="2:25" x14ac:dyDescent="0.2">
      <c r="B228" s="19">
        <f>Data!B227</f>
        <v>224</v>
      </c>
      <c r="C228" s="19">
        <f>Data!C227</f>
        <v>8</v>
      </c>
      <c r="D228" s="19" t="str">
        <f>Data!D227</f>
        <v>Sleuth (1972)</v>
      </c>
      <c r="E228" s="19">
        <f t="shared" si="26"/>
        <v>1972</v>
      </c>
      <c r="F228" s="19">
        <f>Data!E227</f>
        <v>30643</v>
      </c>
      <c r="G228" s="19" t="str">
        <f t="shared" si="27"/>
        <v>S</v>
      </c>
      <c r="H228" s="19">
        <f t="shared" si="28"/>
        <v>6</v>
      </c>
      <c r="X228" s="19">
        <f t="shared" ca="1" si="29"/>
        <v>200</v>
      </c>
      <c r="Y228" s="19">
        <f t="shared" ca="1" si="30"/>
        <v>1961</v>
      </c>
    </row>
    <row r="229" spans="2:25" x14ac:dyDescent="0.2">
      <c r="B229" s="19">
        <f>Data!B228</f>
        <v>225</v>
      </c>
      <c r="C229" s="19">
        <f>Data!C228</f>
        <v>8</v>
      </c>
      <c r="D229" s="19" t="str">
        <f>Data!D228</f>
        <v>Stalker (1979)</v>
      </c>
      <c r="E229" s="19">
        <f t="shared" si="26"/>
        <v>1979</v>
      </c>
      <c r="F229" s="19">
        <f>Data!E228</f>
        <v>43524</v>
      </c>
      <c r="G229" s="19" t="str">
        <f t="shared" si="27"/>
        <v>S</v>
      </c>
      <c r="H229" s="19">
        <f t="shared" si="28"/>
        <v>7</v>
      </c>
      <c r="X229" s="19">
        <f t="shared" ca="1" si="29"/>
        <v>201</v>
      </c>
      <c r="Y229" s="19">
        <f t="shared" ca="1" si="30"/>
        <v>1962</v>
      </c>
    </row>
    <row r="230" spans="2:25" x14ac:dyDescent="0.2">
      <c r="B230" s="19">
        <f>Data!B229</f>
        <v>226</v>
      </c>
      <c r="C230" s="19">
        <f>Data!C229</f>
        <v>8</v>
      </c>
      <c r="D230" s="19" t="str">
        <f>Data!D229</f>
        <v>Jurassic Park (1993)</v>
      </c>
      <c r="E230" s="19">
        <f t="shared" si="26"/>
        <v>1993</v>
      </c>
      <c r="F230" s="19">
        <f>Data!E229</f>
        <v>344256</v>
      </c>
      <c r="G230" s="19" t="str">
        <f t="shared" si="27"/>
        <v>J</v>
      </c>
      <c r="H230" s="19">
        <f t="shared" si="28"/>
        <v>13</v>
      </c>
      <c r="X230" s="19">
        <f t="shared" ca="1" si="29"/>
        <v>202</v>
      </c>
      <c r="Y230" s="19">
        <f t="shared" ca="1" si="30"/>
        <v>1954</v>
      </c>
    </row>
    <row r="231" spans="2:25" x14ac:dyDescent="0.2">
      <c r="B231" s="19">
        <f>Data!B230</f>
        <v>227</v>
      </c>
      <c r="C231" s="19">
        <f>Data!C230</f>
        <v>8</v>
      </c>
      <c r="D231" s="19" t="str">
        <f>Data!D230</f>
        <v>A Streetcar Named Desire (1951)</v>
      </c>
      <c r="E231" s="19">
        <f t="shared" si="26"/>
        <v>1951</v>
      </c>
      <c r="F231" s="19">
        <f>Data!E230</f>
        <v>60767</v>
      </c>
      <c r="G231" s="19" t="str">
        <f t="shared" si="27"/>
        <v>A</v>
      </c>
      <c r="H231" s="19">
        <f t="shared" si="28"/>
        <v>24</v>
      </c>
      <c r="X231" s="19">
        <f t="shared" ca="1" si="29"/>
        <v>203</v>
      </c>
      <c r="Y231" s="19">
        <f t="shared" ca="1" si="30"/>
        <v>1959</v>
      </c>
    </row>
    <row r="232" spans="2:25" x14ac:dyDescent="0.2">
      <c r="B232" s="19">
        <f>Data!B231</f>
        <v>228</v>
      </c>
      <c r="C232" s="19">
        <f>Data!C231</f>
        <v>8</v>
      </c>
      <c r="D232" s="19" t="str">
        <f>Data!D231</f>
        <v>Star Trek (2009)</v>
      </c>
      <c r="E232" s="19">
        <f t="shared" si="26"/>
        <v>2009</v>
      </c>
      <c r="F232" s="19">
        <f>Data!E231</f>
        <v>362442</v>
      </c>
      <c r="G232" s="19" t="str">
        <f t="shared" si="27"/>
        <v>S</v>
      </c>
      <c r="H232" s="19">
        <f t="shared" si="28"/>
        <v>9</v>
      </c>
      <c r="X232" s="19">
        <f t="shared" ca="1" si="29"/>
        <v>204</v>
      </c>
      <c r="Y232" s="19">
        <f t="shared" ca="1" si="30"/>
        <v>1963</v>
      </c>
    </row>
    <row r="233" spans="2:25" x14ac:dyDescent="0.2">
      <c r="B233" s="19">
        <f>Data!B232</f>
        <v>229</v>
      </c>
      <c r="C233" s="19">
        <f>Data!C232</f>
        <v>8</v>
      </c>
      <c r="D233" s="19" t="str">
        <f>Data!D232</f>
        <v>Ratatouille (2007)</v>
      </c>
      <c r="E233" s="19">
        <f t="shared" si="26"/>
        <v>2007</v>
      </c>
      <c r="F233" s="19">
        <f>Data!E232</f>
        <v>316890</v>
      </c>
      <c r="G233" s="19" t="str">
        <f t="shared" si="27"/>
        <v>R</v>
      </c>
      <c r="H233" s="19">
        <f t="shared" si="28"/>
        <v>11</v>
      </c>
      <c r="X233" s="19">
        <f t="shared" ca="1" si="29"/>
        <v>205</v>
      </c>
      <c r="Y233" s="19">
        <f t="shared" ca="1" si="30"/>
        <v>1962</v>
      </c>
    </row>
    <row r="234" spans="2:25" x14ac:dyDescent="0.2">
      <c r="B234" s="19">
        <f>Data!B233</f>
        <v>230</v>
      </c>
      <c r="C234" s="19">
        <f>Data!C233</f>
        <v>8</v>
      </c>
      <c r="D234" s="19" t="str">
        <f>Data!D233</f>
        <v>Ip Man (2008)</v>
      </c>
      <c r="E234" s="19">
        <f t="shared" si="26"/>
        <v>2008</v>
      </c>
      <c r="F234" s="19">
        <f>Data!E233</f>
        <v>86593</v>
      </c>
      <c r="G234" s="19" t="str">
        <f t="shared" si="27"/>
        <v>I</v>
      </c>
      <c r="H234" s="19">
        <f t="shared" si="28"/>
        <v>6</v>
      </c>
      <c r="X234" s="19">
        <f t="shared" ca="1" si="29"/>
        <v>206</v>
      </c>
      <c r="Y234" s="19">
        <f t="shared" ca="1" si="30"/>
        <v>1976</v>
      </c>
    </row>
    <row r="235" spans="2:25" x14ac:dyDescent="0.2">
      <c r="B235" s="19">
        <f>Data!B234</f>
        <v>231</v>
      </c>
      <c r="C235" s="19">
        <f>Data!C234</f>
        <v>8</v>
      </c>
      <c r="D235" s="19" t="str">
        <f>Data!D234</f>
        <v>A Fistful of Dollars (1964)</v>
      </c>
      <c r="E235" s="19">
        <f t="shared" si="26"/>
        <v>1964</v>
      </c>
      <c r="F235" s="19">
        <f>Data!E234</f>
        <v>82374</v>
      </c>
      <c r="G235" s="19" t="str">
        <f t="shared" si="27"/>
        <v>A</v>
      </c>
      <c r="H235" s="19">
        <f t="shared" si="28"/>
        <v>20</v>
      </c>
      <c r="X235" s="19">
        <f t="shared" ca="1" si="29"/>
        <v>207</v>
      </c>
      <c r="Y235" s="19">
        <f t="shared" ca="1" si="30"/>
        <v>1973</v>
      </c>
    </row>
    <row r="236" spans="2:25" x14ac:dyDescent="0.2">
      <c r="B236" s="19">
        <f>Data!B235</f>
        <v>232</v>
      </c>
      <c r="C236" s="19">
        <f>Data!C235</f>
        <v>8</v>
      </c>
      <c r="D236" s="19" t="str">
        <f>Data!D235</f>
        <v>The Diving Bell and the Butterfly (2007)</v>
      </c>
      <c r="E236" s="19">
        <f t="shared" si="26"/>
        <v>2007</v>
      </c>
      <c r="F236" s="19">
        <f>Data!E235</f>
        <v>69702</v>
      </c>
      <c r="G236" s="19" t="str">
        <f t="shared" si="27"/>
        <v>D</v>
      </c>
      <c r="H236" s="19">
        <f t="shared" si="28"/>
        <v>33</v>
      </c>
      <c r="X236" s="19">
        <f t="shared" ca="1" si="29"/>
        <v>208</v>
      </c>
      <c r="Y236" s="19">
        <f t="shared" ca="1" si="30"/>
        <v>2008</v>
      </c>
    </row>
    <row r="237" spans="2:25" x14ac:dyDescent="0.2">
      <c r="B237" s="19">
        <f>Data!B236</f>
        <v>233</v>
      </c>
      <c r="C237" s="19">
        <f>Data!C236</f>
        <v>8</v>
      </c>
      <c r="D237" s="19" t="str">
        <f>Data!D236</f>
        <v>The Hobbit: An Unexpected Journey (2012)</v>
      </c>
      <c r="E237" s="19">
        <f t="shared" si="26"/>
        <v>2012</v>
      </c>
      <c r="F237" s="19">
        <f>Data!E236</f>
        <v>352517</v>
      </c>
      <c r="G237" s="19" t="str">
        <f t="shared" si="27"/>
        <v>H</v>
      </c>
      <c r="H237" s="19">
        <f t="shared" si="28"/>
        <v>33</v>
      </c>
      <c r="X237" s="19">
        <f t="shared" ca="1" si="29"/>
        <v>209</v>
      </c>
      <c r="Y237" s="19">
        <f t="shared" ca="1" si="30"/>
        <v>1993</v>
      </c>
    </row>
    <row r="238" spans="2:25" x14ac:dyDescent="0.2">
      <c r="B238" s="19">
        <f>Data!B237</f>
        <v>234</v>
      </c>
      <c r="C238" s="19">
        <f>Data!C237</f>
        <v>8</v>
      </c>
      <c r="D238" s="19" t="str">
        <f>Data!D237</f>
        <v>District 9 (2009)</v>
      </c>
      <c r="E238" s="19">
        <f t="shared" si="26"/>
        <v>2009</v>
      </c>
      <c r="F238" s="19">
        <f>Data!E237</f>
        <v>388592</v>
      </c>
      <c r="G238" s="19" t="str">
        <f t="shared" si="27"/>
        <v>D</v>
      </c>
      <c r="H238" s="19">
        <f t="shared" si="28"/>
        <v>10</v>
      </c>
      <c r="X238" s="19">
        <f t="shared" ca="1" si="29"/>
        <v>210</v>
      </c>
      <c r="Y238" s="19">
        <f t="shared" ca="1" si="30"/>
        <v>1953</v>
      </c>
    </row>
    <row r="239" spans="2:25" x14ac:dyDescent="0.2">
      <c r="B239" s="19">
        <f>Data!B238</f>
        <v>235</v>
      </c>
      <c r="C239" s="19">
        <f>Data!C238</f>
        <v>8</v>
      </c>
      <c r="D239" s="19" t="str">
        <f>Data!D238</f>
        <v>Shutter Island (2010)</v>
      </c>
      <c r="E239" s="19">
        <f t="shared" si="26"/>
        <v>2010</v>
      </c>
      <c r="F239" s="19">
        <f>Data!E238</f>
        <v>436151</v>
      </c>
      <c r="G239" s="19" t="str">
        <f t="shared" si="27"/>
        <v>S</v>
      </c>
      <c r="H239" s="19">
        <f t="shared" si="28"/>
        <v>14</v>
      </c>
      <c r="X239" s="19">
        <f t="shared" ca="1" si="29"/>
        <v>211</v>
      </c>
      <c r="Y239" s="19">
        <f t="shared" ca="1" si="30"/>
        <v>1948</v>
      </c>
    </row>
    <row r="240" spans="2:25" x14ac:dyDescent="0.2">
      <c r="B240" s="19">
        <f>Data!B239</f>
        <v>236</v>
      </c>
      <c r="C240" s="19">
        <f>Data!C239</f>
        <v>8</v>
      </c>
      <c r="D240" s="19" t="str">
        <f>Data!D239</f>
        <v>Rain Man (1988)</v>
      </c>
      <c r="E240" s="19">
        <f t="shared" si="26"/>
        <v>1988</v>
      </c>
      <c r="F240" s="19">
        <f>Data!E239</f>
        <v>276674</v>
      </c>
      <c r="G240" s="19" t="str">
        <f t="shared" si="27"/>
        <v>R</v>
      </c>
      <c r="H240" s="19">
        <f t="shared" si="28"/>
        <v>8</v>
      </c>
      <c r="X240" s="19">
        <f t="shared" ca="1" si="29"/>
        <v>212</v>
      </c>
      <c r="Y240" s="19">
        <f t="shared" ca="1" si="30"/>
        <v>1969</v>
      </c>
    </row>
    <row r="241" spans="2:25" x14ac:dyDescent="0.2">
      <c r="B241" s="19">
        <f>Data!B240</f>
        <v>237</v>
      </c>
      <c r="C241" s="19">
        <f>Data!C240</f>
        <v>8</v>
      </c>
      <c r="D241" s="19" t="str">
        <f>Data!D240</f>
        <v>Incendies (2010)</v>
      </c>
      <c r="E241" s="19">
        <f t="shared" si="26"/>
        <v>2010</v>
      </c>
      <c r="F241" s="19">
        <f>Data!E240</f>
        <v>36751</v>
      </c>
      <c r="G241" s="19" t="str">
        <f t="shared" si="27"/>
        <v>I</v>
      </c>
      <c r="H241" s="19">
        <f t="shared" si="28"/>
        <v>9</v>
      </c>
      <c r="X241" s="19">
        <f t="shared" ca="1" si="29"/>
        <v>213</v>
      </c>
      <c r="Y241" s="19">
        <f t="shared" ca="1" si="30"/>
        <v>1975</v>
      </c>
    </row>
    <row r="242" spans="2:25" x14ac:dyDescent="0.2">
      <c r="B242" s="19">
        <f>Data!B241</f>
        <v>238</v>
      </c>
      <c r="C242" s="19">
        <f>Data!C241</f>
        <v>8</v>
      </c>
      <c r="D242" s="19" t="str">
        <f>Data!D241</f>
        <v>Rosemary's Baby (1968)</v>
      </c>
      <c r="E242" s="19">
        <f t="shared" si="26"/>
        <v>1968</v>
      </c>
      <c r="F242" s="19">
        <f>Data!E241</f>
        <v>103929</v>
      </c>
      <c r="G242" s="19" t="str">
        <f t="shared" si="27"/>
        <v>R</v>
      </c>
      <c r="H242" s="19">
        <f t="shared" si="28"/>
        <v>15</v>
      </c>
      <c r="X242" s="19">
        <f t="shared" ca="1" si="29"/>
        <v>214</v>
      </c>
      <c r="Y242" s="19">
        <f t="shared" ca="1" si="30"/>
        <v>2001</v>
      </c>
    </row>
    <row r="243" spans="2:25" x14ac:dyDescent="0.2">
      <c r="B243" s="19">
        <f>Data!B242</f>
        <v>239</v>
      </c>
      <c r="C243" s="19">
        <f>Data!C242</f>
        <v>8</v>
      </c>
      <c r="D243" s="19" t="str">
        <f>Data!D242</f>
        <v>La Haine (1995)</v>
      </c>
      <c r="E243" s="19">
        <f t="shared" si="26"/>
        <v>1995</v>
      </c>
      <c r="F243" s="19">
        <f>Data!E242</f>
        <v>63865</v>
      </c>
      <c r="G243" s="19" t="str">
        <f t="shared" si="27"/>
        <v>L</v>
      </c>
      <c r="H243" s="19">
        <f t="shared" si="28"/>
        <v>8</v>
      </c>
      <c r="X243" s="19">
        <f t="shared" ca="1" si="29"/>
        <v>215</v>
      </c>
      <c r="Y243" s="19">
        <f t="shared" ca="1" si="30"/>
        <v>1982</v>
      </c>
    </row>
    <row r="244" spans="2:25" x14ac:dyDescent="0.2">
      <c r="B244" s="19">
        <f>Data!B243</f>
        <v>240</v>
      </c>
      <c r="C244" s="19">
        <f>Data!C243</f>
        <v>8</v>
      </c>
      <c r="D244" s="19" t="str">
        <f>Data!D243</f>
        <v>3 Idiots (2009)</v>
      </c>
      <c r="E244" s="19">
        <f t="shared" si="26"/>
        <v>2009</v>
      </c>
      <c r="F244" s="19">
        <f>Data!E243</f>
        <v>83178</v>
      </c>
      <c r="G244" s="19" t="str">
        <f t="shared" si="27"/>
        <v>3</v>
      </c>
      <c r="H244" s="19">
        <f t="shared" si="28"/>
        <v>8</v>
      </c>
      <c r="X244" s="19">
        <f t="shared" ca="1" si="29"/>
        <v>216</v>
      </c>
      <c r="Y244" s="19">
        <f t="shared" ca="1" si="30"/>
        <v>2002</v>
      </c>
    </row>
    <row r="245" spans="2:25" x14ac:dyDescent="0.2">
      <c r="B245" s="19">
        <f>Data!B244</f>
        <v>241</v>
      </c>
      <c r="C245" s="19">
        <f>Data!C244</f>
        <v>8</v>
      </c>
      <c r="D245" s="19" t="str">
        <f>Data!D244</f>
        <v>The Artist (2011)</v>
      </c>
      <c r="E245" s="19">
        <f t="shared" si="26"/>
        <v>2011</v>
      </c>
      <c r="F245" s="19">
        <f>Data!E244</f>
        <v>132672</v>
      </c>
      <c r="G245" s="19" t="str">
        <f t="shared" si="27"/>
        <v>A</v>
      </c>
      <c r="H245" s="19">
        <f t="shared" si="28"/>
        <v>10</v>
      </c>
      <c r="X245" s="19">
        <f t="shared" ca="1" si="29"/>
        <v>217</v>
      </c>
      <c r="Y245" s="19">
        <f t="shared" ca="1" si="30"/>
        <v>1998</v>
      </c>
    </row>
    <row r="246" spans="2:25" x14ac:dyDescent="0.2">
      <c r="B246" s="19">
        <f>Data!B245</f>
        <v>242</v>
      </c>
      <c r="C246" s="19">
        <f>Data!C245</f>
        <v>8</v>
      </c>
      <c r="D246" s="19" t="str">
        <f>Data!D245</f>
        <v>Nausicaä of the Valley of the Wind (1984)</v>
      </c>
      <c r="E246" s="19">
        <f t="shared" si="26"/>
        <v>1984</v>
      </c>
      <c r="F246" s="19">
        <f>Data!E245</f>
        <v>53307</v>
      </c>
      <c r="G246" s="19" t="str">
        <f t="shared" si="27"/>
        <v>N</v>
      </c>
      <c r="H246" s="19">
        <f t="shared" si="28"/>
        <v>34</v>
      </c>
      <c r="X246" s="19">
        <f t="shared" ca="1" si="29"/>
        <v>218</v>
      </c>
      <c r="Y246" s="19">
        <f t="shared" ca="1" si="30"/>
        <v>1953</v>
      </c>
    </row>
    <row r="247" spans="2:25" x14ac:dyDescent="0.2">
      <c r="B247" s="19">
        <f>Data!B246</f>
        <v>243</v>
      </c>
      <c r="C247" s="19">
        <f>Data!C246</f>
        <v>7.9</v>
      </c>
      <c r="D247" s="19" t="str">
        <f>Data!D246</f>
        <v>Beauty and the Beast (1991)</v>
      </c>
      <c r="E247" s="19">
        <f t="shared" si="26"/>
        <v>1991</v>
      </c>
      <c r="F247" s="19">
        <f>Data!E246</f>
        <v>189229</v>
      </c>
      <c r="G247" s="19" t="str">
        <f t="shared" si="27"/>
        <v>B</v>
      </c>
      <c r="H247" s="19">
        <f t="shared" si="28"/>
        <v>20</v>
      </c>
      <c r="X247" s="19">
        <f t="shared" ca="1" si="29"/>
        <v>219</v>
      </c>
      <c r="Y247" s="19">
        <f t="shared" ca="1" si="30"/>
        <v>2012</v>
      </c>
    </row>
    <row r="248" spans="2:25" x14ac:dyDescent="0.2">
      <c r="B248" s="19">
        <f>Data!B247</f>
        <v>244</v>
      </c>
      <c r="C248" s="19">
        <f>Data!C247</f>
        <v>7.9</v>
      </c>
      <c r="D248" s="19" t="str">
        <f>Data!D247</f>
        <v>Three Colors: Red (1994)</v>
      </c>
      <c r="E248" s="19">
        <f t="shared" si="26"/>
        <v>1994</v>
      </c>
      <c r="F248" s="19">
        <f>Data!E247</f>
        <v>43438</v>
      </c>
      <c r="G248" s="19" t="str">
        <f t="shared" si="27"/>
        <v>T</v>
      </c>
      <c r="H248" s="19">
        <f t="shared" si="28"/>
        <v>17</v>
      </c>
      <c r="X248" s="19">
        <f t="shared" ca="1" si="29"/>
        <v>220</v>
      </c>
      <c r="Y248" s="19">
        <f t="shared" ca="1" si="30"/>
        <v>2003</v>
      </c>
    </row>
    <row r="249" spans="2:25" x14ac:dyDescent="0.2">
      <c r="B249" s="19">
        <f>Data!B248</f>
        <v>245</v>
      </c>
      <c r="C249" s="19">
        <f>Data!C248</f>
        <v>7.9</v>
      </c>
      <c r="D249" s="19" t="str">
        <f>Data!D248</f>
        <v>Bringing Up Baby (1938)</v>
      </c>
      <c r="E249" s="19">
        <f t="shared" si="26"/>
        <v>1938</v>
      </c>
      <c r="F249" s="19">
        <f>Data!E248</f>
        <v>35695</v>
      </c>
      <c r="G249" s="19" t="str">
        <f t="shared" si="27"/>
        <v>B</v>
      </c>
      <c r="H249" s="19">
        <f t="shared" si="28"/>
        <v>16</v>
      </c>
      <c r="X249" s="19">
        <f t="shared" ca="1" si="29"/>
        <v>221</v>
      </c>
      <c r="Y249" s="19">
        <f t="shared" ca="1" si="30"/>
        <v>2003</v>
      </c>
    </row>
    <row r="250" spans="2:25" x14ac:dyDescent="0.2">
      <c r="B250" s="19">
        <f>Data!B249</f>
        <v>246</v>
      </c>
      <c r="C250" s="19">
        <f>Data!C249</f>
        <v>7.9</v>
      </c>
      <c r="D250" s="19" t="str">
        <f>Data!D249</f>
        <v>Mystic River (2003)</v>
      </c>
      <c r="E250" s="19">
        <f t="shared" si="26"/>
        <v>2003</v>
      </c>
      <c r="F250" s="19">
        <f>Data!E249</f>
        <v>256159</v>
      </c>
      <c r="G250" s="19" t="str">
        <f t="shared" si="27"/>
        <v>M</v>
      </c>
      <c r="H250" s="19">
        <f t="shared" si="28"/>
        <v>12</v>
      </c>
      <c r="X250" s="19">
        <f t="shared" ca="1" si="29"/>
        <v>222</v>
      </c>
      <c r="Y250" s="19">
        <f t="shared" ca="1" si="30"/>
        <v>1930</v>
      </c>
    </row>
    <row r="251" spans="2:25" x14ac:dyDescent="0.2">
      <c r="B251" s="19">
        <f>Data!B250</f>
        <v>247</v>
      </c>
      <c r="C251" s="19">
        <f>Data!C250</f>
        <v>7.9</v>
      </c>
      <c r="D251" s="19" t="str">
        <f>Data!D250</f>
        <v>In the Heat of the Night (1967)</v>
      </c>
      <c r="E251" s="19">
        <f t="shared" si="26"/>
        <v>1967</v>
      </c>
      <c r="F251" s="19">
        <f>Data!E250</f>
        <v>37081</v>
      </c>
      <c r="G251" s="19" t="str">
        <f t="shared" si="27"/>
        <v>I</v>
      </c>
      <c r="H251" s="19">
        <f t="shared" si="28"/>
        <v>24</v>
      </c>
      <c r="X251" s="19">
        <f t="shared" ca="1" si="29"/>
        <v>223</v>
      </c>
      <c r="Y251" s="19">
        <f t="shared" ca="1" si="30"/>
        <v>2011</v>
      </c>
    </row>
    <row r="252" spans="2:25" x14ac:dyDescent="0.2">
      <c r="B252" s="19">
        <f>Data!B251</f>
        <v>248</v>
      </c>
      <c r="C252" s="19">
        <f>Data!C251</f>
        <v>7.9</v>
      </c>
      <c r="D252" s="19" t="str">
        <f>Data!D251</f>
        <v>Arsenic and Old Lace (1944)</v>
      </c>
      <c r="E252" s="19">
        <f t="shared" si="26"/>
        <v>1944</v>
      </c>
      <c r="F252" s="19">
        <f>Data!E251</f>
        <v>45893</v>
      </c>
      <c r="G252" s="19" t="str">
        <f t="shared" si="27"/>
        <v>A</v>
      </c>
      <c r="H252" s="19">
        <f t="shared" si="28"/>
        <v>20</v>
      </c>
      <c r="X252" s="19">
        <f t="shared" ca="1" si="29"/>
        <v>224</v>
      </c>
      <c r="Y252" s="19">
        <f t="shared" ca="1" si="30"/>
        <v>1972</v>
      </c>
    </row>
    <row r="253" spans="2:25" x14ac:dyDescent="0.2">
      <c r="B253" s="19">
        <f>Data!B252</f>
        <v>249</v>
      </c>
      <c r="C253" s="19">
        <f>Data!C252</f>
        <v>7.9</v>
      </c>
      <c r="D253" s="19" t="str">
        <f>Data!D252</f>
        <v>Before Sunrise (1995)</v>
      </c>
      <c r="E253" s="19">
        <f t="shared" si="26"/>
        <v>1995</v>
      </c>
      <c r="F253" s="19">
        <f>Data!E252</f>
        <v>100974</v>
      </c>
      <c r="G253" s="19" t="str">
        <f t="shared" si="27"/>
        <v>B</v>
      </c>
      <c r="H253" s="19">
        <f t="shared" si="28"/>
        <v>14</v>
      </c>
      <c r="X253" s="19">
        <f t="shared" ca="1" si="29"/>
        <v>225</v>
      </c>
      <c r="Y253" s="19">
        <f t="shared" ca="1" si="30"/>
        <v>1979</v>
      </c>
    </row>
    <row r="254" spans="2:25" x14ac:dyDescent="0.2">
      <c r="B254" s="19">
        <f>Data!B253</f>
        <v>250</v>
      </c>
      <c r="C254" s="19">
        <f>Data!C253</f>
        <v>7.9</v>
      </c>
      <c r="D254" s="19" t="str">
        <f>Data!D253</f>
        <v>Papillon (1973)</v>
      </c>
      <c r="E254" s="19">
        <f t="shared" si="26"/>
        <v>1973</v>
      </c>
      <c r="F254" s="19">
        <f>Data!E253</f>
        <v>62517</v>
      </c>
      <c r="G254" s="19" t="str">
        <f t="shared" si="27"/>
        <v>P</v>
      </c>
      <c r="H254" s="19">
        <f t="shared" si="28"/>
        <v>8</v>
      </c>
      <c r="X254" s="19">
        <f t="shared" ca="1" si="29"/>
        <v>226</v>
      </c>
      <c r="Y254" s="19">
        <f t="shared" ca="1" si="30"/>
        <v>1993</v>
      </c>
    </row>
    <row r="255" spans="2:25" x14ac:dyDescent="0.2">
      <c r="X255" s="19">
        <f t="shared" ca="1" si="29"/>
        <v>227</v>
      </c>
      <c r="Y255" s="19">
        <f t="shared" ca="1" si="30"/>
        <v>1951</v>
      </c>
    </row>
    <row r="256" spans="2:25" x14ac:dyDescent="0.2">
      <c r="X256" s="19">
        <f t="shared" ca="1" si="29"/>
        <v>228</v>
      </c>
      <c r="Y256" s="19">
        <f t="shared" ca="1" si="30"/>
        <v>2009</v>
      </c>
    </row>
    <row r="257" spans="24:25" x14ac:dyDescent="0.2">
      <c r="X257" s="19">
        <f t="shared" ca="1" si="29"/>
        <v>229</v>
      </c>
      <c r="Y257" s="19">
        <f t="shared" ca="1" si="30"/>
        <v>2007</v>
      </c>
    </row>
    <row r="258" spans="24:25" x14ac:dyDescent="0.2">
      <c r="X258" s="19">
        <f t="shared" ca="1" si="29"/>
        <v>230</v>
      </c>
      <c r="Y258" s="19">
        <f t="shared" ca="1" si="30"/>
        <v>2008</v>
      </c>
    </row>
    <row r="259" spans="24:25" x14ac:dyDescent="0.2">
      <c r="X259" s="19">
        <f t="shared" ca="1" si="29"/>
        <v>231</v>
      </c>
      <c r="Y259" s="19">
        <f t="shared" ca="1" si="30"/>
        <v>1964</v>
      </c>
    </row>
    <row r="260" spans="24:25" x14ac:dyDescent="0.2">
      <c r="X260" s="19">
        <f t="shared" ca="1" si="29"/>
        <v>232</v>
      </c>
      <c r="Y260" s="19">
        <f t="shared" ca="1" si="30"/>
        <v>2007</v>
      </c>
    </row>
    <row r="261" spans="24:25" x14ac:dyDescent="0.2">
      <c r="X261" s="19">
        <f t="shared" ca="1" si="29"/>
        <v>233</v>
      </c>
      <c r="Y261" s="19">
        <f t="shared" ca="1" si="30"/>
        <v>2012</v>
      </c>
    </row>
    <row r="262" spans="24:25" x14ac:dyDescent="0.2">
      <c r="X262" s="19">
        <f t="shared" ca="1" si="29"/>
        <v>234</v>
      </c>
      <c r="Y262" s="19">
        <f t="shared" ca="1" si="30"/>
        <v>2009</v>
      </c>
    </row>
    <row r="263" spans="24:25" x14ac:dyDescent="0.2">
      <c r="X263" s="19">
        <f t="shared" ca="1" si="29"/>
        <v>235</v>
      </c>
      <c r="Y263" s="19">
        <f t="shared" ca="1" si="30"/>
        <v>2010</v>
      </c>
    </row>
    <row r="264" spans="24:25" x14ac:dyDescent="0.2">
      <c r="X264" s="19">
        <f t="shared" ca="1" si="29"/>
        <v>236</v>
      </c>
      <c r="Y264" s="19">
        <f t="shared" ca="1" si="30"/>
        <v>1988</v>
      </c>
    </row>
    <row r="265" spans="24:25" x14ac:dyDescent="0.2">
      <c r="X265" s="19">
        <f t="shared" ca="1" si="29"/>
        <v>237</v>
      </c>
      <c r="Y265" s="19">
        <f t="shared" ca="1" si="30"/>
        <v>2010</v>
      </c>
    </row>
    <row r="266" spans="24:25" x14ac:dyDescent="0.2">
      <c r="X266" s="19">
        <f t="shared" ca="1" si="29"/>
        <v>238</v>
      </c>
      <c r="Y266" s="19">
        <f t="shared" ca="1" si="30"/>
        <v>1968</v>
      </c>
    </row>
    <row r="267" spans="24:25" x14ac:dyDescent="0.2">
      <c r="X267" s="19">
        <f t="shared" ca="1" si="29"/>
        <v>239</v>
      </c>
      <c r="Y267" s="19">
        <f t="shared" ca="1" si="30"/>
        <v>1995</v>
      </c>
    </row>
    <row r="268" spans="24:25" x14ac:dyDescent="0.2">
      <c r="X268" s="19">
        <f t="shared" ca="1" si="29"/>
        <v>240</v>
      </c>
      <c r="Y268" s="19">
        <f t="shared" ca="1" si="30"/>
        <v>2009</v>
      </c>
    </row>
    <row r="269" spans="24:25" x14ac:dyDescent="0.2">
      <c r="X269" s="19">
        <f t="shared" ca="1" si="29"/>
        <v>241</v>
      </c>
      <c r="Y269" s="19">
        <f t="shared" ca="1" si="30"/>
        <v>2011</v>
      </c>
    </row>
    <row r="270" spans="24:25" x14ac:dyDescent="0.2">
      <c r="X270" s="19">
        <f t="shared" ca="1" si="29"/>
        <v>242</v>
      </c>
      <c r="Y270" s="19">
        <f t="shared" ca="1" si="30"/>
        <v>1984</v>
      </c>
    </row>
    <row r="271" spans="24:25" x14ac:dyDescent="0.2">
      <c r="X271" s="19">
        <f t="shared" ca="1" si="29"/>
        <v>243</v>
      </c>
      <c r="Y271" s="19">
        <f t="shared" ca="1" si="30"/>
        <v>1991</v>
      </c>
    </row>
    <row r="272" spans="24:25" x14ac:dyDescent="0.2">
      <c r="X272" s="19">
        <f t="shared" ca="1" si="29"/>
        <v>244</v>
      </c>
      <c r="Y272" s="19">
        <f t="shared" ca="1" si="30"/>
        <v>1994</v>
      </c>
    </row>
    <row r="273" spans="24:25" x14ac:dyDescent="0.2">
      <c r="X273" s="19">
        <f t="shared" ca="1" si="29"/>
        <v>245</v>
      </c>
      <c r="Y273" s="19">
        <f t="shared" ca="1" si="30"/>
        <v>1938</v>
      </c>
    </row>
    <row r="274" spans="24:25" x14ac:dyDescent="0.2">
      <c r="X274" s="19">
        <f t="shared" ca="1" si="29"/>
        <v>246</v>
      </c>
      <c r="Y274" s="19">
        <f t="shared" ca="1" si="30"/>
        <v>2003</v>
      </c>
    </row>
    <row r="275" spans="24:25" x14ac:dyDescent="0.2">
      <c r="X275" s="19">
        <f t="shared" ca="1" si="29"/>
        <v>247</v>
      </c>
      <c r="Y275" s="19">
        <f t="shared" ca="1" si="30"/>
        <v>1967</v>
      </c>
    </row>
    <row r="276" spans="24:25" x14ac:dyDescent="0.2">
      <c r="X276" s="19">
        <f t="shared" ca="1" si="29"/>
        <v>248</v>
      </c>
      <c r="Y276" s="19">
        <f t="shared" ca="1" si="30"/>
        <v>1944</v>
      </c>
    </row>
    <row r="277" spans="24:25" x14ac:dyDescent="0.2">
      <c r="X277" s="19">
        <f ca="1">IF($W$21=3,OFFSET(B253,0,$W$21),IF($W$21=4,OFFSET(B253,0,$W$21),IF($W$21=5,OFFSET(C253,0,$W$21),OFFSET(A253,0,$W$21))))</f>
        <v>249</v>
      </c>
      <c r="Y277" s="19">
        <f ca="1">IF($X$21=3,OFFSET(B253,0,$X$21),IF($X$21=4,OFFSET(B253,0,$X$21),IF($X$21=5,OFFSET(C253,0,$X$21),OFFSET(A253,0,$X$21))))</f>
        <v>1995</v>
      </c>
    </row>
    <row r="278" spans="24:25" x14ac:dyDescent="0.2">
      <c r="X278" s="19">
        <f t="shared" ref="X278" ca="1" si="31">IF($W$21=3,OFFSET(B254,0,$W$21),IF($W$21=4,OFFSET(B254,0,$W$21),IF($W$21=5,OFFSET(C254,0,$W$21),OFFSET(A254,0,$W$21))))</f>
        <v>250</v>
      </c>
      <c r="Y278" s="19">
        <f t="shared" ref="Y278" ca="1" si="32">IF($X$21=3,OFFSET(B254,0,$X$21),IF($X$21=4,OFFSET(B254,0,$X$21),IF($X$21=5,OFFSET(C254,0,$X$21),OFFSET(A254,0,$X$21))))</f>
        <v>1973</v>
      </c>
    </row>
  </sheetData>
  <sortState ref="M5:M254">
    <sortCondition ref="M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53"/>
  <sheetViews>
    <sheetView showGridLines="0" showRowColHeaders="0" tabSelected="1" workbookViewId="0">
      <selection activeCell="A3" sqref="A3"/>
    </sheetView>
  </sheetViews>
  <sheetFormatPr defaultColWidth="0" defaultRowHeight="11.25" zeroHeight="1" x14ac:dyDescent="0.2"/>
  <cols>
    <col min="1" max="1" width="9.33203125" style="27" customWidth="1"/>
    <col min="2" max="23" width="9.33203125" customWidth="1"/>
    <col min="24" max="24" width="2.6640625" customWidth="1"/>
    <col min="25" max="25" width="0" style="27" hidden="1" customWidth="1"/>
    <col min="26" max="16384" width="9.33203125" hidden="1"/>
  </cols>
  <sheetData>
    <row r="1" s="27" customFormat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</sheetData>
  <sheetProtection sheet="1" scenarios="1" selectLockedCells="1" selectUnlockedCells="1"/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>
                <anchor moveWithCells="1">
                  <from>
                    <xdr:col>6</xdr:col>
                    <xdr:colOff>133350</xdr:colOff>
                    <xdr:row>28</xdr:row>
                    <xdr:rowOff>66675</xdr:rowOff>
                  </from>
                  <to>
                    <xdr:col>7</xdr:col>
                    <xdr:colOff>381000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7</xdr:col>
                    <xdr:colOff>361950</xdr:colOff>
                    <xdr:row>28</xdr:row>
                    <xdr:rowOff>66675</xdr:rowOff>
                  </from>
                  <to>
                    <xdr:col>8</xdr:col>
                    <xdr:colOff>333375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Group Box 7">
              <controlPr defaultSize="0" autoFill="0" autoPict="0">
                <anchor moveWithCells="1">
                  <from>
                    <xdr:col>5</xdr:col>
                    <xdr:colOff>514350</xdr:colOff>
                    <xdr:row>27</xdr:row>
                    <xdr:rowOff>66675</xdr:rowOff>
                  </from>
                  <to>
                    <xdr:col>8</xdr:col>
                    <xdr:colOff>476250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Scroll Bar 9">
              <controlPr defaultSize="0" autoPict="0">
                <anchor moveWithCells="1">
                  <from>
                    <xdr:col>8</xdr:col>
                    <xdr:colOff>476250</xdr:colOff>
                    <xdr:row>12</xdr:row>
                    <xdr:rowOff>38100</xdr:rowOff>
                  </from>
                  <to>
                    <xdr:col>9</xdr:col>
                    <xdr:colOff>133350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Drop Down 14">
              <controlPr defaultSize="0" autoLine="0" autoPict="0">
                <anchor moveWithCells="1">
                  <from>
                    <xdr:col>10</xdr:col>
                    <xdr:colOff>390525</xdr:colOff>
                    <xdr:row>28</xdr:row>
                    <xdr:rowOff>38100</xdr:rowOff>
                  </from>
                  <to>
                    <xdr:col>12</xdr:col>
                    <xdr:colOff>295275</xdr:colOff>
                    <xdr:row>29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Drop Down 15">
              <controlPr defaultSize="0" autoLine="0" autoPict="0">
                <anchor moveWithCells="1">
                  <from>
                    <xdr:col>13</xdr:col>
                    <xdr:colOff>38100</xdr:colOff>
                    <xdr:row>28</xdr:row>
                    <xdr:rowOff>38100</xdr:rowOff>
                  </from>
                  <to>
                    <xdr:col>14</xdr:col>
                    <xdr:colOff>476250</xdr:colOff>
                    <xdr:row>29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0" name="Drop Down 29">
              <controlPr defaultSize="0" autoLine="0" autoPict="0">
                <anchor moveWithCells="1">
                  <from>
                    <xdr:col>19</xdr:col>
                    <xdr:colOff>390525</xdr:colOff>
                    <xdr:row>28</xdr:row>
                    <xdr:rowOff>38100</xdr:rowOff>
                  </from>
                  <to>
                    <xdr:col>20</xdr:col>
                    <xdr:colOff>504825</xdr:colOff>
                    <xdr:row>29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Dashboard</vt:lpstr>
    </vt:vector>
  </TitlesOfParts>
  <Company>GENERAL DYNAMICS ADVANCED INFORMATION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Raiff, Peter B.</dc:creator>
  <cp:lastModifiedBy>BW ADMIN</cp:lastModifiedBy>
  <dcterms:created xsi:type="dcterms:W3CDTF">2013-10-09T15:12:01Z</dcterms:created>
  <dcterms:modified xsi:type="dcterms:W3CDTF">2013-11-20T15:42:37Z</dcterms:modified>
</cp:coreProperties>
</file>