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5"/>
  </bookViews>
  <sheets>
    <sheet name="1-year " sheetId="1" r:id="rId1"/>
    <sheet name="5- year" sheetId="2" r:id="rId2"/>
    <sheet name="9-year" sheetId="3" r:id="rId3"/>
    <sheet name="SENSITIVITY" sheetId="4" r:id="rId4"/>
    <sheet name="SENSITIVITY_FINAL" sheetId="5" r:id="rId5"/>
    <sheet name="Final" sheetId="6" r:id="rId6"/>
  </sheets>
  <definedNames>
    <definedName name="_xlnm._FilterDatabase" localSheetId="5" hidden="1">Final!$M$1:$M$83</definedName>
    <definedName name="_xlnm._FilterDatabase" localSheetId="4" hidden="1">SENSITIVITY_FINAL!$P$1:$P$94</definedName>
    <definedName name="_xlnm.Criteria" localSheetId="5">Final!$N$1</definedName>
    <definedName name="_xlnm.Extract" localSheetId="5">Final!#REF!</definedName>
    <definedName name="_xlnm.Extract" localSheetId="4">SENSITIVITY_FINAL!$S$1</definedName>
  </definedNames>
  <calcPr calcId="152511"/>
</workbook>
</file>

<file path=xl/calcChain.xml><?xml version="1.0" encoding="utf-8"?>
<calcChain xmlns="http://schemas.openxmlformats.org/spreadsheetml/2006/main">
  <c r="J32" i="6" l="1"/>
  <c r="C32" i="6"/>
  <c r="B32" i="6"/>
  <c r="B2" i="6"/>
  <c r="C2" i="6"/>
  <c r="S45" i="6" l="1"/>
  <c r="R45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Q45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R2" i="6"/>
  <c r="Q2" i="6"/>
  <c r="G32" i="6"/>
  <c r="F32" i="6"/>
  <c r="F33" i="6" s="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2" i="6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2" i="5"/>
  <c r="J34" i="4"/>
  <c r="J33" i="4"/>
  <c r="F35" i="4"/>
  <c r="B43" i="4"/>
  <c r="B42" i="4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</calcChain>
</file>

<file path=xl/sharedStrings.xml><?xml version="1.0" encoding="utf-8"?>
<sst xmlns="http://schemas.openxmlformats.org/spreadsheetml/2006/main" count="1014" uniqueCount="90">
  <si>
    <t>VARIABLES</t>
  </si>
  <si>
    <t>FUNC_STAT_TRR</t>
  </si>
  <si>
    <t>AGE_DON</t>
  </si>
  <si>
    <t>TCR_DGN</t>
  </si>
  <si>
    <t>VENT_SUPPORT_AFTER_LIST</t>
  </si>
  <si>
    <t>FUNC_STAT_TCR</t>
  </si>
  <si>
    <t>THORACIC_DGN</t>
  </si>
  <si>
    <t>DIAG</t>
  </si>
  <si>
    <t>MED_COND_TRR</t>
  </si>
  <si>
    <t>AGE</t>
  </si>
  <si>
    <t>DEATH_MECH_DON</t>
  </si>
  <si>
    <t>ABO_DON</t>
  </si>
  <si>
    <t>REGION</t>
  </si>
  <si>
    <t>PRI_PAYMENT_TRR</t>
  </si>
  <si>
    <t>CORONARY_ANGIO</t>
  </si>
  <si>
    <t>ETHCAT</t>
  </si>
  <si>
    <t>PRI_PAYMENT_TCR</t>
  </si>
  <si>
    <t>DEATH_CIRCUM_DON</t>
  </si>
  <si>
    <t>END_STAT</t>
  </si>
  <si>
    <t>GENDER_MATCH</t>
  </si>
  <si>
    <t>EDUCATION</t>
  </si>
  <si>
    <t>ETHCAT_MATCH</t>
  </si>
  <si>
    <t>ABO</t>
  </si>
  <si>
    <t>GENDER_DON</t>
  </si>
  <si>
    <t>DAYS_STAT_1</t>
  </si>
  <si>
    <t>HGT_CM_TCR</t>
  </si>
  <si>
    <t>DAYS_STAT_1A</t>
  </si>
  <si>
    <t>GENDER</t>
  </si>
  <si>
    <t>HEP_C_ANTI_DON</t>
  </si>
  <si>
    <t>AGE_MATCH_LEVEL</t>
  </si>
  <si>
    <t>LIFE_SUP_TCR</t>
  </si>
  <si>
    <t>LIFE_SUP_TRR</t>
  </si>
  <si>
    <t>HIST_CIG_DON</t>
  </si>
  <si>
    <t>ABO_MAT</t>
  </si>
  <si>
    <t>DDAVP_DON</t>
  </si>
  <si>
    <t>SHARE_TY</t>
  </si>
  <si>
    <t>INIT_STAT</t>
  </si>
  <si>
    <t>DAYS_STAT1A</t>
  </si>
  <si>
    <t>CRT</t>
  </si>
  <si>
    <t>INOTROPES_TCR</t>
  </si>
  <si>
    <t>LIFE_SUP</t>
  </si>
  <si>
    <t>LIFE_SUPPORT_TCR</t>
  </si>
  <si>
    <t>LIFE_SUPPORT_TRR</t>
  </si>
  <si>
    <t>NN</t>
  </si>
  <si>
    <t>DIAB</t>
  </si>
  <si>
    <t>LR</t>
  </si>
  <si>
    <t>SVM</t>
  </si>
  <si>
    <t>BMI_CALC</t>
  </si>
  <si>
    <t>CARDARREST_NEURO</t>
  </si>
  <si>
    <t>CREAT_DON</t>
  </si>
  <si>
    <t>DAYS_STAT_2</t>
  </si>
  <si>
    <t>DIAL_PRIOR_TX</t>
  </si>
  <si>
    <t>DISTANCE</t>
  </si>
  <si>
    <t>ETHCAT_DON</t>
  </si>
  <si>
    <t>HCV_SEROSTATUS</t>
  </si>
  <si>
    <t>HEMO_PA_DIA_TCR</t>
  </si>
  <si>
    <t>HIST_CANCER_DON</t>
  </si>
  <si>
    <t>HLAMAT</t>
  </si>
  <si>
    <t>HLAMIS</t>
  </si>
  <si>
    <t>INFECT_IV_DRUG_TRR</t>
  </si>
  <si>
    <t>INOTROP_AGENTS</t>
  </si>
  <si>
    <t>INOTROP_VASO_DIA_TCR</t>
  </si>
  <si>
    <t>INOTROP_VASO_SYS_TCR</t>
  </si>
  <si>
    <t>MALIG_TCR</t>
  </si>
  <si>
    <t>PR_PAYMENT_TCR</t>
  </si>
  <si>
    <t>VDRL_DON</t>
  </si>
  <si>
    <t>WGT_KG_DON_CALC</t>
  </si>
  <si>
    <t>WGT_KG_TCR</t>
  </si>
  <si>
    <t>NNET</t>
  </si>
  <si>
    <t xml:space="preserve">DISCARDED VARIABLES </t>
  </si>
  <si>
    <t>COMMON</t>
  </si>
  <si>
    <t>PROC_TY_HR</t>
  </si>
  <si>
    <t>HIST_OTH_DRUG_DON</t>
  </si>
  <si>
    <t>DAYS_STAT2</t>
  </si>
  <si>
    <t>PULM_INF_DON</t>
  </si>
  <si>
    <t>TATTOOS</t>
  </si>
  <si>
    <t>IMPL_DEFIBRIL</t>
  </si>
  <si>
    <t>HIST_HYPERTENS_DON</t>
  </si>
  <si>
    <t>VASODIL_DON</t>
  </si>
  <si>
    <t>TO BE DISCARDED</t>
  </si>
  <si>
    <t>IMPORTANCE</t>
  </si>
  <si>
    <t>importance</t>
  </si>
  <si>
    <t>NORMALIZED</t>
  </si>
  <si>
    <t>1-YEAR</t>
  </si>
  <si>
    <t>5-YEAR</t>
  </si>
  <si>
    <t>9-YEAR</t>
  </si>
  <si>
    <t>BLANK</t>
  </si>
  <si>
    <t>TOTAL VARIABLES</t>
  </si>
  <si>
    <t>9-YEARS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</si>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</sst>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K1" workbookViewId="0">
      <selection activeCell="R17" sqref="R1:R1048576"/>
    </sheetView>
  </sheetViews>
  <sheetFormatPr defaultRowHeight="15" x14ac:dyDescent="0.25"/>
  <cols>
    <col min="1" max="1" width="26.28515625" bestFit="1" customWidth="1"/>
    <col min="2" max="5" width="8" bestFit="1" customWidth="1"/>
    <col min="6" max="6" width="24" bestFit="1" customWidth="1"/>
    <col min="9" max="9" width="26.28515625" bestFit="1" customWidth="1"/>
    <col min="10" max="13" width="8" bestFit="1" customWidth="1"/>
    <col min="18" max="18" width="26.28515625" bestFit="1" customWidth="1"/>
    <col min="19" max="22" width="8" bestFit="1" customWidth="1"/>
    <col min="23" max="23" width="9.85546875" bestFit="1" customWidth="1"/>
  </cols>
  <sheetData>
    <row r="1" spans="1:23" x14ac:dyDescent="0.25">
      <c r="A1" t="s">
        <v>0</v>
      </c>
      <c r="B1" t="s">
        <v>38</v>
      </c>
      <c r="C1" t="s">
        <v>68</v>
      </c>
      <c r="D1" t="s">
        <v>45</v>
      </c>
      <c r="E1" t="s">
        <v>46</v>
      </c>
      <c r="F1" t="s">
        <v>69</v>
      </c>
      <c r="I1" t="s">
        <v>0</v>
      </c>
      <c r="J1" t="s">
        <v>38</v>
      </c>
      <c r="K1" t="s">
        <v>68</v>
      </c>
      <c r="L1" t="s">
        <v>45</v>
      </c>
      <c r="M1" t="s">
        <v>46</v>
      </c>
      <c r="N1" t="s">
        <v>70</v>
      </c>
      <c r="R1" t="s">
        <v>0</v>
      </c>
      <c r="S1" t="s">
        <v>38</v>
      </c>
      <c r="T1" t="s">
        <v>68</v>
      </c>
      <c r="U1" t="s">
        <v>45</v>
      </c>
      <c r="V1" t="s">
        <v>46</v>
      </c>
      <c r="W1" t="s">
        <v>70</v>
      </c>
    </row>
    <row r="2" spans="1:23" x14ac:dyDescent="0.25">
      <c r="A2" t="s">
        <v>22</v>
      </c>
      <c r="B2">
        <v>1.166E-2</v>
      </c>
      <c r="C2">
        <v>5.6899999999999997E-3</v>
      </c>
      <c r="D2" t="e">
        <v>#N/A</v>
      </c>
      <c r="E2">
        <v>6.1900000000000002E-3</v>
      </c>
      <c r="F2" t="e">
        <v>#N/A</v>
      </c>
      <c r="I2" t="s">
        <v>11</v>
      </c>
      <c r="J2">
        <v>1.7489999999999999E-2</v>
      </c>
      <c r="K2">
        <v>1.1379999999999999E-2</v>
      </c>
      <c r="L2">
        <v>2.496E-2</v>
      </c>
      <c r="M2">
        <v>1.238E-2</v>
      </c>
      <c r="N2">
        <v>0</v>
      </c>
      <c r="R2" t="s">
        <v>11</v>
      </c>
      <c r="S2">
        <v>1.7489999999999999E-2</v>
      </c>
      <c r="T2">
        <v>1.1379999999999999E-2</v>
      </c>
      <c r="U2">
        <v>2.496E-2</v>
      </c>
      <c r="V2">
        <v>1.238E-2</v>
      </c>
      <c r="W2">
        <v>0</v>
      </c>
    </row>
    <row r="3" spans="1:23" x14ac:dyDescent="0.25">
      <c r="A3" t="s">
        <v>11</v>
      </c>
      <c r="B3">
        <v>1.7489999999999999E-2</v>
      </c>
      <c r="C3">
        <v>1.1379999999999999E-2</v>
      </c>
      <c r="D3">
        <v>2.496E-2</v>
      </c>
      <c r="E3">
        <v>1.238E-2</v>
      </c>
      <c r="F3" t="e">
        <v>#N/A</v>
      </c>
      <c r="I3" t="s">
        <v>2</v>
      </c>
      <c r="J3">
        <v>5.2469999999999996E-2</v>
      </c>
      <c r="K3">
        <v>5.1209999999999992E-2</v>
      </c>
      <c r="L3">
        <v>4.3680000000000004E-2</v>
      </c>
      <c r="M3">
        <v>6.1900000000000002E-3</v>
      </c>
      <c r="N3">
        <v>0</v>
      </c>
      <c r="R3" t="s">
        <v>2</v>
      </c>
      <c r="S3">
        <v>5.2469999999999996E-2</v>
      </c>
      <c r="T3">
        <v>5.1209999999999992E-2</v>
      </c>
      <c r="U3">
        <v>4.3680000000000004E-2</v>
      </c>
      <c r="V3">
        <v>6.1900000000000002E-3</v>
      </c>
      <c r="W3">
        <v>0</v>
      </c>
    </row>
    <row r="4" spans="1:23" x14ac:dyDescent="0.25">
      <c r="A4" t="s">
        <v>9</v>
      </c>
      <c r="B4">
        <v>2.332E-2</v>
      </c>
      <c r="C4">
        <v>1.7069999999999998E-2</v>
      </c>
      <c r="D4">
        <v>3.1200000000000002E-2</v>
      </c>
      <c r="E4" t="e">
        <v>#N/A</v>
      </c>
      <c r="F4" t="e">
        <v>#N/A</v>
      </c>
      <c r="I4" t="s">
        <v>10</v>
      </c>
      <c r="J4">
        <v>2.332E-2</v>
      </c>
      <c r="K4">
        <v>1.7069999999999998E-2</v>
      </c>
      <c r="L4">
        <v>2.496E-2</v>
      </c>
      <c r="M4">
        <v>6.1900000000000002E-3</v>
      </c>
      <c r="N4">
        <v>0</v>
      </c>
      <c r="R4" t="s">
        <v>10</v>
      </c>
      <c r="S4">
        <v>2.332E-2</v>
      </c>
      <c r="T4">
        <v>1.7069999999999998E-2</v>
      </c>
      <c r="U4">
        <v>2.496E-2</v>
      </c>
      <c r="V4">
        <v>6.1900000000000002E-3</v>
      </c>
      <c r="W4">
        <v>0</v>
      </c>
    </row>
    <row r="5" spans="1:23" x14ac:dyDescent="0.25">
      <c r="A5" t="s">
        <v>2</v>
      </c>
      <c r="B5">
        <v>5.2469999999999996E-2</v>
      </c>
      <c r="C5">
        <v>5.1209999999999992E-2</v>
      </c>
      <c r="D5">
        <v>4.3680000000000004E-2</v>
      </c>
      <c r="E5">
        <v>6.1900000000000002E-3</v>
      </c>
      <c r="F5" t="e">
        <v>#N/A</v>
      </c>
      <c r="I5" t="s">
        <v>7</v>
      </c>
      <c r="J5">
        <v>5.8300000000000001E-3</v>
      </c>
      <c r="K5">
        <v>2.845E-2</v>
      </c>
      <c r="L5">
        <v>3.7440000000000001E-2</v>
      </c>
      <c r="M5">
        <v>1.238E-2</v>
      </c>
      <c r="N5">
        <v>0</v>
      </c>
      <c r="R5" t="s">
        <v>7</v>
      </c>
      <c r="S5">
        <v>5.8300000000000001E-3</v>
      </c>
      <c r="T5">
        <v>2.845E-2</v>
      </c>
      <c r="U5">
        <v>3.7440000000000001E-2</v>
      </c>
      <c r="V5">
        <v>1.238E-2</v>
      </c>
      <c r="W5">
        <v>0</v>
      </c>
    </row>
    <row r="6" spans="1:23" x14ac:dyDescent="0.25">
      <c r="A6" t="s">
        <v>29</v>
      </c>
      <c r="B6">
        <v>5.8300000000000001E-3</v>
      </c>
      <c r="C6">
        <v>5.6899999999999997E-3</v>
      </c>
      <c r="D6" t="e">
        <v>#N/A</v>
      </c>
      <c r="E6">
        <v>6.1900000000000002E-3</v>
      </c>
      <c r="F6" t="e">
        <v>#N/A</v>
      </c>
      <c r="I6" s="3" t="s">
        <v>20</v>
      </c>
      <c r="J6" s="3">
        <v>5.8300000000000001E-3</v>
      </c>
      <c r="K6" s="3">
        <v>5.6899999999999997E-3</v>
      </c>
      <c r="L6" s="3">
        <v>6.2399999999999999E-3</v>
      </c>
      <c r="M6" s="3">
        <v>6.1900000000000002E-3</v>
      </c>
      <c r="N6" s="3">
        <v>0</v>
      </c>
      <c r="R6" t="s">
        <v>15</v>
      </c>
      <c r="S6">
        <v>1.166E-2</v>
      </c>
      <c r="T6">
        <v>5.6899999999999997E-3</v>
      </c>
      <c r="U6">
        <v>2.496E-2</v>
      </c>
      <c r="V6">
        <v>6.1900000000000002E-3</v>
      </c>
      <c r="W6">
        <v>0</v>
      </c>
    </row>
    <row r="7" spans="1:23" x14ac:dyDescent="0.25">
      <c r="A7" t="s">
        <v>14</v>
      </c>
      <c r="B7">
        <v>3.4979999999999997E-2</v>
      </c>
      <c r="C7">
        <v>2.2759999999999999E-2</v>
      </c>
      <c r="D7" t="e">
        <v>#N/A</v>
      </c>
      <c r="E7" t="e">
        <v>#N/A</v>
      </c>
      <c r="F7" t="e">
        <v>#N/A</v>
      </c>
      <c r="I7" t="s">
        <v>15</v>
      </c>
      <c r="J7">
        <v>1.166E-2</v>
      </c>
      <c r="K7">
        <v>5.6899999999999997E-3</v>
      </c>
      <c r="L7">
        <v>2.496E-2</v>
      </c>
      <c r="M7">
        <v>6.1900000000000002E-3</v>
      </c>
      <c r="N7">
        <v>0</v>
      </c>
      <c r="R7" t="s">
        <v>5</v>
      </c>
      <c r="S7">
        <v>4.0809999999999999E-2</v>
      </c>
      <c r="T7">
        <v>3.4139999999999997E-2</v>
      </c>
      <c r="U7">
        <v>2.496E-2</v>
      </c>
      <c r="V7">
        <v>6.1900000000000002E-3</v>
      </c>
      <c r="W7">
        <v>0</v>
      </c>
    </row>
    <row r="8" spans="1:23" x14ac:dyDescent="0.25">
      <c r="A8" t="s">
        <v>26</v>
      </c>
      <c r="B8">
        <v>5.8300000000000001E-3</v>
      </c>
      <c r="C8" t="e">
        <v>#N/A</v>
      </c>
      <c r="D8">
        <v>1.248E-2</v>
      </c>
      <c r="E8" t="e">
        <v>#N/A</v>
      </c>
      <c r="F8" t="e">
        <v>#N/A</v>
      </c>
      <c r="I8" s="3" t="s">
        <v>21</v>
      </c>
      <c r="J8" s="3">
        <v>5.8300000000000001E-3</v>
      </c>
      <c r="K8" s="3">
        <v>5.6899999999999997E-3</v>
      </c>
      <c r="L8" s="3">
        <v>6.2399999999999999E-3</v>
      </c>
      <c r="M8" s="3">
        <v>6.1900000000000002E-3</v>
      </c>
      <c r="N8" s="3">
        <v>0</v>
      </c>
      <c r="R8" t="s">
        <v>1</v>
      </c>
      <c r="S8">
        <v>5.2469999999999996E-2</v>
      </c>
      <c r="T8">
        <v>7.3969999999999994E-2</v>
      </c>
      <c r="U8">
        <v>0.13728000000000001</v>
      </c>
      <c r="V8">
        <v>6.1900000000000002E-3</v>
      </c>
      <c r="W8">
        <v>0</v>
      </c>
    </row>
    <row r="9" spans="1:23" x14ac:dyDescent="0.25">
      <c r="A9" t="s">
        <v>17</v>
      </c>
      <c r="B9">
        <v>2.332E-2</v>
      </c>
      <c r="C9">
        <v>1.7069999999999998E-2</v>
      </c>
      <c r="D9" t="e">
        <v>#N/A</v>
      </c>
      <c r="E9">
        <v>6.1900000000000002E-3</v>
      </c>
      <c r="F9" t="e">
        <v>#N/A</v>
      </c>
      <c r="I9" t="s">
        <v>5</v>
      </c>
      <c r="J9">
        <v>4.0809999999999999E-2</v>
      </c>
      <c r="K9">
        <v>3.4139999999999997E-2</v>
      </c>
      <c r="L9">
        <v>2.496E-2</v>
      </c>
      <c r="M9">
        <v>6.1900000000000002E-3</v>
      </c>
      <c r="N9">
        <v>0</v>
      </c>
      <c r="R9" t="s">
        <v>19</v>
      </c>
      <c r="S9">
        <v>1.7489999999999999E-2</v>
      </c>
      <c r="T9">
        <v>5.6899999999999997E-3</v>
      </c>
      <c r="U9">
        <v>6.2399999999999999E-3</v>
      </c>
      <c r="V9">
        <v>6.1900000000000002E-3</v>
      </c>
      <c r="W9">
        <v>0</v>
      </c>
    </row>
    <row r="10" spans="1:23" x14ac:dyDescent="0.25">
      <c r="A10" t="s">
        <v>10</v>
      </c>
      <c r="B10">
        <v>2.332E-2</v>
      </c>
      <c r="C10">
        <v>1.7069999999999998E-2</v>
      </c>
      <c r="D10">
        <v>2.496E-2</v>
      </c>
      <c r="E10">
        <v>6.1900000000000002E-3</v>
      </c>
      <c r="F10" t="e">
        <v>#N/A</v>
      </c>
      <c r="I10" t="s">
        <v>1</v>
      </c>
      <c r="J10">
        <v>5.2469999999999996E-2</v>
      </c>
      <c r="K10">
        <v>7.3969999999999994E-2</v>
      </c>
      <c r="L10">
        <v>0.13728000000000001</v>
      </c>
      <c r="M10">
        <v>6.1900000000000002E-3</v>
      </c>
      <c r="N10">
        <v>0</v>
      </c>
      <c r="R10" t="s">
        <v>13</v>
      </c>
      <c r="S10">
        <v>2.332E-2</v>
      </c>
      <c r="T10">
        <v>1.1379999999999999E-2</v>
      </c>
      <c r="U10">
        <v>1.8720000000000001E-2</v>
      </c>
      <c r="V10">
        <v>6.1900000000000002E-3</v>
      </c>
      <c r="W10">
        <v>0</v>
      </c>
    </row>
    <row r="11" spans="1:23" x14ac:dyDescent="0.25">
      <c r="A11" t="s">
        <v>7</v>
      </c>
      <c r="B11">
        <v>5.8300000000000001E-3</v>
      </c>
      <c r="C11">
        <v>2.845E-2</v>
      </c>
      <c r="D11">
        <v>3.7440000000000001E-2</v>
      </c>
      <c r="E11">
        <v>1.238E-2</v>
      </c>
      <c r="F11" t="e">
        <v>#N/A</v>
      </c>
      <c r="I11" t="s">
        <v>19</v>
      </c>
      <c r="J11">
        <v>1.7489999999999999E-2</v>
      </c>
      <c r="K11">
        <v>5.6899999999999997E-3</v>
      </c>
      <c r="L11">
        <v>6.2399999999999999E-3</v>
      </c>
      <c r="M11">
        <v>6.1900000000000002E-3</v>
      </c>
      <c r="N11">
        <v>0</v>
      </c>
      <c r="R11" t="s">
        <v>12</v>
      </c>
      <c r="S11">
        <v>1.7489999999999999E-2</v>
      </c>
      <c r="T11">
        <v>1.7069999999999998E-2</v>
      </c>
      <c r="U11">
        <v>2.496E-2</v>
      </c>
      <c r="V11">
        <v>6.1900000000000002E-3</v>
      </c>
      <c r="W11">
        <v>0</v>
      </c>
    </row>
    <row r="12" spans="1:23" x14ac:dyDescent="0.25">
      <c r="A12" t="s">
        <v>20</v>
      </c>
      <c r="B12">
        <v>5.8300000000000001E-3</v>
      </c>
      <c r="C12">
        <v>5.6899999999999997E-3</v>
      </c>
      <c r="D12">
        <v>6.2399999999999999E-3</v>
      </c>
      <c r="E12">
        <v>6.1900000000000002E-3</v>
      </c>
      <c r="F12" t="e">
        <v>#N/A</v>
      </c>
      <c r="I12" t="s">
        <v>13</v>
      </c>
      <c r="J12">
        <v>2.332E-2</v>
      </c>
      <c r="K12">
        <v>1.1379999999999999E-2</v>
      </c>
      <c r="L12">
        <v>1.8720000000000001E-2</v>
      </c>
      <c r="M12">
        <v>6.1900000000000002E-3</v>
      </c>
      <c r="N12">
        <v>0</v>
      </c>
      <c r="R12" t="s">
        <v>3</v>
      </c>
      <c r="S12">
        <v>5.8300000000000001E-3</v>
      </c>
      <c r="T12">
        <v>3.9829999999999997E-2</v>
      </c>
      <c r="U12">
        <v>6.8640000000000007E-2</v>
      </c>
      <c r="V12">
        <v>6.1900000000000002E-3</v>
      </c>
      <c r="W12">
        <v>0</v>
      </c>
    </row>
    <row r="13" spans="1:23" x14ac:dyDescent="0.25">
      <c r="A13" t="s">
        <v>18</v>
      </c>
      <c r="B13">
        <v>2.332E-2</v>
      </c>
      <c r="C13">
        <v>1.7069999999999998E-2</v>
      </c>
      <c r="D13" t="e">
        <v>#N/A</v>
      </c>
      <c r="E13" t="e">
        <v>#N/A</v>
      </c>
      <c r="F13" t="e">
        <v>#N/A</v>
      </c>
      <c r="I13" t="s">
        <v>12</v>
      </c>
      <c r="J13">
        <v>1.7489999999999999E-2</v>
      </c>
      <c r="K13">
        <v>1.7069999999999998E-2</v>
      </c>
      <c r="L13">
        <v>2.496E-2</v>
      </c>
      <c r="M13">
        <v>6.1900000000000002E-3</v>
      </c>
      <c r="N13">
        <v>0</v>
      </c>
      <c r="R13" t="s">
        <v>6</v>
      </c>
      <c r="S13">
        <v>5.8300000000000001E-3</v>
      </c>
      <c r="T13">
        <v>2.845E-2</v>
      </c>
      <c r="U13">
        <v>4.3680000000000004E-2</v>
      </c>
      <c r="V13">
        <v>6.1900000000000002E-3</v>
      </c>
      <c r="W13">
        <v>0</v>
      </c>
    </row>
    <row r="14" spans="1:23" x14ac:dyDescent="0.25">
      <c r="A14" t="s">
        <v>15</v>
      </c>
      <c r="B14">
        <v>1.166E-2</v>
      </c>
      <c r="C14">
        <v>5.6899999999999997E-3</v>
      </c>
      <c r="D14">
        <v>2.496E-2</v>
      </c>
      <c r="E14">
        <v>6.1900000000000002E-3</v>
      </c>
      <c r="F14" t="e">
        <v>#N/A</v>
      </c>
      <c r="I14" t="s">
        <v>3</v>
      </c>
      <c r="J14">
        <v>5.8300000000000001E-3</v>
      </c>
      <c r="K14">
        <v>3.9829999999999997E-2</v>
      </c>
      <c r="L14">
        <v>6.8640000000000007E-2</v>
      </c>
      <c r="M14">
        <v>6.1900000000000002E-3</v>
      </c>
      <c r="N14">
        <v>0</v>
      </c>
      <c r="R14" t="s">
        <v>4</v>
      </c>
      <c r="S14">
        <v>2.9149999999999999E-2</v>
      </c>
      <c r="T14">
        <v>3.9829999999999997E-2</v>
      </c>
      <c r="U14">
        <v>3.7440000000000001E-2</v>
      </c>
      <c r="V14">
        <v>1.238E-2</v>
      </c>
      <c r="W14">
        <v>0</v>
      </c>
    </row>
    <row r="15" spans="1:23" x14ac:dyDescent="0.25">
      <c r="A15" t="s">
        <v>21</v>
      </c>
      <c r="B15">
        <v>5.8300000000000001E-3</v>
      </c>
      <c r="C15">
        <v>5.6899999999999997E-3</v>
      </c>
      <c r="D15">
        <v>6.2399999999999999E-3</v>
      </c>
      <c r="E15">
        <v>6.1900000000000002E-3</v>
      </c>
      <c r="F15" t="e">
        <v>#N/A</v>
      </c>
      <c r="I15" t="s">
        <v>6</v>
      </c>
      <c r="J15">
        <v>5.8300000000000001E-3</v>
      </c>
      <c r="K15">
        <v>2.845E-2</v>
      </c>
      <c r="L15">
        <v>4.3680000000000004E-2</v>
      </c>
      <c r="M15">
        <v>6.1900000000000002E-3</v>
      </c>
      <c r="N15">
        <v>0</v>
      </c>
      <c r="R15" t="s">
        <v>22</v>
      </c>
      <c r="S15">
        <v>1.166E-2</v>
      </c>
      <c r="T15">
        <v>5.6899999999999997E-3</v>
      </c>
      <c r="V15">
        <v>6.1900000000000002E-3</v>
      </c>
      <c r="W15">
        <v>1</v>
      </c>
    </row>
    <row r="16" spans="1:23" x14ac:dyDescent="0.25">
      <c r="A16" t="s">
        <v>5</v>
      </c>
      <c r="B16">
        <v>4.0809999999999999E-2</v>
      </c>
      <c r="C16">
        <v>3.4139999999999997E-2</v>
      </c>
      <c r="D16">
        <v>2.496E-2</v>
      </c>
      <c r="E16">
        <v>6.1900000000000002E-3</v>
      </c>
      <c r="F16" t="e">
        <v>#N/A</v>
      </c>
      <c r="I16" t="s">
        <v>4</v>
      </c>
      <c r="J16">
        <v>2.9149999999999999E-2</v>
      </c>
      <c r="K16">
        <v>3.9829999999999997E-2</v>
      </c>
      <c r="L16">
        <v>3.7440000000000001E-2</v>
      </c>
      <c r="M16">
        <v>1.238E-2</v>
      </c>
      <c r="N16">
        <v>0</v>
      </c>
      <c r="R16" t="s">
        <v>9</v>
      </c>
      <c r="S16">
        <v>2.332E-2</v>
      </c>
      <c r="T16">
        <v>1.7069999999999998E-2</v>
      </c>
      <c r="U16">
        <v>3.1200000000000002E-2</v>
      </c>
      <c r="W16">
        <v>1</v>
      </c>
    </row>
    <row r="17" spans="1:23" x14ac:dyDescent="0.25">
      <c r="A17" t="s">
        <v>1</v>
      </c>
      <c r="B17">
        <v>5.2469999999999996E-2</v>
      </c>
      <c r="C17">
        <v>7.3969999999999994E-2</v>
      </c>
      <c r="D17">
        <v>0.13728000000000001</v>
      </c>
      <c r="E17">
        <v>6.1900000000000002E-3</v>
      </c>
      <c r="F17" t="e">
        <v>#N/A</v>
      </c>
      <c r="I17" t="s">
        <v>22</v>
      </c>
      <c r="J17">
        <v>1.166E-2</v>
      </c>
      <c r="K17">
        <v>5.6899999999999997E-3</v>
      </c>
      <c r="M17">
        <v>6.1900000000000002E-3</v>
      </c>
      <c r="N17">
        <v>1</v>
      </c>
      <c r="R17" t="s">
        <v>17</v>
      </c>
      <c r="S17">
        <v>2.332E-2</v>
      </c>
      <c r="T17">
        <v>1.7069999999999998E-2</v>
      </c>
      <c r="V17">
        <v>6.1900000000000002E-3</v>
      </c>
      <c r="W17">
        <v>1</v>
      </c>
    </row>
    <row r="18" spans="1:23" x14ac:dyDescent="0.25">
      <c r="A18" t="s">
        <v>23</v>
      </c>
      <c r="B18">
        <v>1.166E-2</v>
      </c>
      <c r="C18">
        <v>1.1379999999999999E-2</v>
      </c>
      <c r="D18" t="e">
        <v>#N/A</v>
      </c>
      <c r="E18" t="e">
        <v>#N/A</v>
      </c>
      <c r="F18" t="e">
        <v>#N/A</v>
      </c>
      <c r="I18" t="s">
        <v>9</v>
      </c>
      <c r="J18">
        <v>2.332E-2</v>
      </c>
      <c r="K18">
        <v>1.7069999999999998E-2</v>
      </c>
      <c r="L18">
        <v>3.1200000000000002E-2</v>
      </c>
      <c r="N18">
        <v>1</v>
      </c>
      <c r="R18" t="s">
        <v>8</v>
      </c>
      <c r="S18">
        <v>4.0809999999999999E-2</v>
      </c>
      <c r="T18">
        <v>2.845E-2</v>
      </c>
      <c r="U18">
        <v>6.2399999999999999E-3</v>
      </c>
      <c r="W18">
        <v>1</v>
      </c>
    </row>
    <row r="19" spans="1:23" x14ac:dyDescent="0.25">
      <c r="A19" t="s">
        <v>19</v>
      </c>
      <c r="B19">
        <v>1.7489999999999999E-2</v>
      </c>
      <c r="C19">
        <v>5.6899999999999997E-3</v>
      </c>
      <c r="D19">
        <v>6.2399999999999999E-3</v>
      </c>
      <c r="E19">
        <v>6.1900000000000002E-3</v>
      </c>
      <c r="F19" t="e">
        <v>#N/A</v>
      </c>
      <c r="I19" s="3" t="s">
        <v>29</v>
      </c>
      <c r="J19" s="3">
        <v>5.8300000000000001E-3</v>
      </c>
      <c r="K19" s="3">
        <v>5.6899999999999997E-3</v>
      </c>
      <c r="L19" s="3"/>
      <c r="M19" s="3">
        <v>6.1900000000000002E-3</v>
      </c>
      <c r="N19" s="3">
        <v>1</v>
      </c>
      <c r="R19" t="s">
        <v>16</v>
      </c>
      <c r="S19">
        <v>2.332E-2</v>
      </c>
      <c r="T19">
        <v>1.1379999999999999E-2</v>
      </c>
      <c r="U19">
        <v>1.248E-2</v>
      </c>
      <c r="W19">
        <v>1</v>
      </c>
    </row>
    <row r="20" spans="1:23" x14ac:dyDescent="0.25">
      <c r="A20" t="s">
        <v>32</v>
      </c>
      <c r="B20">
        <v>1.166E-2</v>
      </c>
      <c r="C20">
        <v>5.6899999999999997E-3</v>
      </c>
      <c r="D20" t="e">
        <v>#N/A</v>
      </c>
      <c r="E20" t="e">
        <v>#N/A</v>
      </c>
      <c r="F20" t="e">
        <v>#N/A</v>
      </c>
      <c r="I20" t="s">
        <v>17</v>
      </c>
      <c r="J20">
        <v>2.332E-2</v>
      </c>
      <c r="K20">
        <v>1.7069999999999998E-2</v>
      </c>
      <c r="M20">
        <v>6.1900000000000002E-3</v>
      </c>
      <c r="N20">
        <v>1</v>
      </c>
      <c r="R20" t="s">
        <v>14</v>
      </c>
      <c r="S20">
        <v>3.4979999999999997E-2</v>
      </c>
      <c r="T20">
        <v>2.2759999999999999E-2</v>
      </c>
      <c r="W20">
        <v>2</v>
      </c>
    </row>
    <row r="21" spans="1:23" x14ac:dyDescent="0.25">
      <c r="A21" t="s">
        <v>36</v>
      </c>
      <c r="B21">
        <v>5.8300000000000001E-3</v>
      </c>
      <c r="C21">
        <v>5.6899999999999997E-3</v>
      </c>
      <c r="D21" t="e">
        <v>#N/A</v>
      </c>
      <c r="E21" t="e">
        <v>#N/A</v>
      </c>
      <c r="F21" t="e">
        <v>#N/A</v>
      </c>
      <c r="I21" s="3" t="s">
        <v>27</v>
      </c>
      <c r="J21" s="3"/>
      <c r="K21" s="3">
        <v>5.6899999999999997E-3</v>
      </c>
      <c r="L21" s="3">
        <v>6.2399999999999999E-3</v>
      </c>
      <c r="M21" s="3">
        <v>6.1900000000000002E-3</v>
      </c>
      <c r="N21" s="3">
        <v>1</v>
      </c>
      <c r="R21" t="s">
        <v>24</v>
      </c>
      <c r="U21">
        <v>6.2399999999999999E-3</v>
      </c>
      <c r="V21">
        <v>1.238E-2</v>
      </c>
      <c r="W21">
        <v>2</v>
      </c>
    </row>
    <row r="22" spans="1:23" x14ac:dyDescent="0.25">
      <c r="A22" t="s">
        <v>39</v>
      </c>
      <c r="B22">
        <v>5.8300000000000001E-3</v>
      </c>
      <c r="C22" t="e">
        <v>#N/A</v>
      </c>
      <c r="D22" t="e">
        <v>#N/A</v>
      </c>
      <c r="E22" t="e">
        <v>#N/A</v>
      </c>
      <c r="F22" t="s">
        <v>39</v>
      </c>
      <c r="I22" s="3" t="s">
        <v>28</v>
      </c>
      <c r="J22" s="3"/>
      <c r="K22" s="3">
        <v>5.6899999999999997E-3</v>
      </c>
      <c r="L22" s="3">
        <v>6.2399999999999999E-3</v>
      </c>
      <c r="M22" s="3">
        <v>6.1900000000000002E-3</v>
      </c>
      <c r="N22" s="3">
        <v>1</v>
      </c>
      <c r="R22" t="s">
        <v>26</v>
      </c>
      <c r="S22">
        <v>5.8300000000000001E-3</v>
      </c>
      <c r="U22">
        <v>1.248E-2</v>
      </c>
      <c r="W22">
        <v>2</v>
      </c>
    </row>
    <row r="23" spans="1:23" x14ac:dyDescent="0.25">
      <c r="A23" t="s">
        <v>40</v>
      </c>
      <c r="B23">
        <v>5.8300000000000001E-3</v>
      </c>
      <c r="C23" t="e">
        <v>#N/A</v>
      </c>
      <c r="D23" t="e">
        <v>#N/A</v>
      </c>
      <c r="E23" t="e">
        <v>#N/A</v>
      </c>
      <c r="F23" t="e">
        <v>#N/A</v>
      </c>
      <c r="I23" t="s">
        <v>8</v>
      </c>
      <c r="J23">
        <v>4.0809999999999999E-2</v>
      </c>
      <c r="K23">
        <v>2.845E-2</v>
      </c>
      <c r="L23">
        <v>6.2399999999999999E-3</v>
      </c>
      <c r="N23">
        <v>1</v>
      </c>
      <c r="R23" t="s">
        <v>18</v>
      </c>
      <c r="S23">
        <v>2.332E-2</v>
      </c>
      <c r="T23">
        <v>1.7069999999999998E-2</v>
      </c>
      <c r="W23">
        <v>2</v>
      </c>
    </row>
    <row r="24" spans="1:23" x14ac:dyDescent="0.25">
      <c r="A24" t="s">
        <v>41</v>
      </c>
      <c r="B24">
        <v>5.8300000000000001E-3</v>
      </c>
      <c r="C24" t="e">
        <v>#N/A</v>
      </c>
      <c r="D24">
        <v>1.248E-2</v>
      </c>
      <c r="E24" t="e">
        <v>#N/A</v>
      </c>
      <c r="F24" t="e">
        <v>#N/A</v>
      </c>
      <c r="I24" t="s">
        <v>16</v>
      </c>
      <c r="J24">
        <v>2.332E-2</v>
      </c>
      <c r="K24">
        <v>1.1379999999999999E-2</v>
      </c>
      <c r="L24">
        <v>1.248E-2</v>
      </c>
      <c r="N24">
        <v>1</v>
      </c>
      <c r="R24" t="s">
        <v>23</v>
      </c>
      <c r="S24">
        <v>1.166E-2</v>
      </c>
      <c r="T24">
        <v>1.1379999999999999E-2</v>
      </c>
      <c r="W24">
        <v>2</v>
      </c>
    </row>
    <row r="25" spans="1:23" x14ac:dyDescent="0.25">
      <c r="A25" t="s">
        <v>42</v>
      </c>
      <c r="B25">
        <v>1.7489999999999999E-2</v>
      </c>
      <c r="C25" t="e">
        <v>#N/A</v>
      </c>
      <c r="D25" t="e">
        <v>#N/A</v>
      </c>
      <c r="E25" t="e">
        <v>#N/A</v>
      </c>
      <c r="F25" t="e">
        <v>#N/A</v>
      </c>
      <c r="I25" s="3" t="s">
        <v>33</v>
      </c>
      <c r="J25" s="3"/>
      <c r="K25" s="3">
        <v>5.6899999999999997E-3</v>
      </c>
      <c r="L25" s="3"/>
      <c r="M25" s="3">
        <v>6.1900000000000002E-3</v>
      </c>
      <c r="N25" s="3">
        <v>2</v>
      </c>
      <c r="R25" t="s">
        <v>32</v>
      </c>
      <c r="S25">
        <v>1.166E-2</v>
      </c>
      <c r="T25">
        <v>5.6899999999999997E-3</v>
      </c>
      <c r="W25">
        <v>2</v>
      </c>
    </row>
    <row r="26" spans="1:23" x14ac:dyDescent="0.25">
      <c r="A26" t="s">
        <v>8</v>
      </c>
      <c r="B26">
        <v>4.0809999999999999E-2</v>
      </c>
      <c r="C26">
        <v>2.845E-2</v>
      </c>
      <c r="D26">
        <v>6.2399999999999999E-3</v>
      </c>
      <c r="E26" t="e">
        <v>#N/A</v>
      </c>
      <c r="F26" t="e">
        <v>#N/A</v>
      </c>
      <c r="I26" t="s">
        <v>14</v>
      </c>
      <c r="J26">
        <v>3.4979999999999997E-2</v>
      </c>
      <c r="K26">
        <v>2.2759999999999999E-2</v>
      </c>
      <c r="N26">
        <v>2</v>
      </c>
      <c r="R26" t="s">
        <v>41</v>
      </c>
      <c r="S26">
        <v>5.8300000000000001E-3</v>
      </c>
      <c r="U26">
        <v>1.248E-2</v>
      </c>
      <c r="W26">
        <v>2</v>
      </c>
    </row>
    <row r="27" spans="1:23" x14ac:dyDescent="0.25">
      <c r="A27" t="s">
        <v>16</v>
      </c>
      <c r="B27">
        <v>2.332E-2</v>
      </c>
      <c r="C27">
        <v>1.1379999999999999E-2</v>
      </c>
      <c r="D27">
        <v>1.248E-2</v>
      </c>
      <c r="E27" t="e">
        <v>#N/A</v>
      </c>
      <c r="F27" t="e">
        <v>#N/A</v>
      </c>
      <c r="I27" s="4" t="s">
        <v>24</v>
      </c>
      <c r="J27" s="4"/>
      <c r="K27" s="4"/>
      <c r="L27" s="4">
        <v>6.2399999999999999E-3</v>
      </c>
      <c r="M27" s="4">
        <v>1.238E-2</v>
      </c>
      <c r="N27" s="4">
        <v>2</v>
      </c>
      <c r="R27" t="s">
        <v>37</v>
      </c>
      <c r="T27">
        <v>1.1379999999999999E-2</v>
      </c>
      <c r="W27">
        <v>3</v>
      </c>
    </row>
    <row r="28" spans="1:23" x14ac:dyDescent="0.25">
      <c r="A28" t="s">
        <v>13</v>
      </c>
      <c r="B28">
        <v>2.332E-2</v>
      </c>
      <c r="C28">
        <v>1.1379999999999999E-2</v>
      </c>
      <c r="D28">
        <v>1.8720000000000001E-2</v>
      </c>
      <c r="E28">
        <v>6.1900000000000002E-3</v>
      </c>
      <c r="F28" t="e">
        <v>#N/A</v>
      </c>
      <c r="I28" t="s">
        <v>26</v>
      </c>
      <c r="J28">
        <v>5.8300000000000001E-3</v>
      </c>
      <c r="L28">
        <v>1.248E-2</v>
      </c>
      <c r="N28">
        <v>2</v>
      </c>
      <c r="R28" t="s">
        <v>25</v>
      </c>
      <c r="V28">
        <v>1.857E-2</v>
      </c>
      <c r="W28">
        <v>3</v>
      </c>
    </row>
    <row r="29" spans="1:23" x14ac:dyDescent="0.25">
      <c r="A29" t="s">
        <v>12</v>
      </c>
      <c r="B29">
        <v>1.7489999999999999E-2</v>
      </c>
      <c r="C29">
        <v>1.7069999999999998E-2</v>
      </c>
      <c r="D29">
        <v>2.496E-2</v>
      </c>
      <c r="E29">
        <v>6.1900000000000002E-3</v>
      </c>
      <c r="F29" t="e">
        <v>#N/A</v>
      </c>
      <c r="I29" s="3" t="s">
        <v>34</v>
      </c>
      <c r="J29" s="3"/>
      <c r="K29" s="3">
        <v>5.6899999999999997E-3</v>
      </c>
      <c r="L29" s="3"/>
      <c r="M29" s="3">
        <v>6.1900000000000002E-3</v>
      </c>
      <c r="N29" s="3">
        <v>2</v>
      </c>
      <c r="R29" t="s">
        <v>42</v>
      </c>
      <c r="S29">
        <v>1.7489999999999999E-2</v>
      </c>
      <c r="W29">
        <v>3</v>
      </c>
    </row>
    <row r="30" spans="1:23" x14ac:dyDescent="0.25">
      <c r="A30" t="s">
        <v>3</v>
      </c>
      <c r="B30">
        <v>5.8300000000000001E-3</v>
      </c>
      <c r="C30">
        <v>3.9829999999999997E-2</v>
      </c>
      <c r="D30">
        <v>6.8640000000000007E-2</v>
      </c>
      <c r="E30">
        <v>6.1900000000000002E-3</v>
      </c>
      <c r="F30" t="e">
        <v>#N/A</v>
      </c>
      <c r="I30" t="s">
        <v>18</v>
      </c>
      <c r="J30">
        <v>2.332E-2</v>
      </c>
      <c r="K30">
        <v>1.7069999999999998E-2</v>
      </c>
      <c r="N30">
        <v>2</v>
      </c>
    </row>
    <row r="31" spans="1:23" x14ac:dyDescent="0.25">
      <c r="A31" t="s">
        <v>6</v>
      </c>
      <c r="B31">
        <v>5.8300000000000001E-3</v>
      </c>
      <c r="C31">
        <v>2.845E-2</v>
      </c>
      <c r="D31">
        <v>4.3680000000000004E-2</v>
      </c>
      <c r="E31">
        <v>6.1900000000000002E-3</v>
      </c>
      <c r="F31" t="e">
        <v>#N/A</v>
      </c>
      <c r="I31" t="s">
        <v>23</v>
      </c>
      <c r="J31">
        <v>1.166E-2</v>
      </c>
      <c r="K31">
        <v>1.1379999999999999E-2</v>
      </c>
      <c r="N31">
        <v>2</v>
      </c>
    </row>
    <row r="32" spans="1:23" x14ac:dyDescent="0.25">
      <c r="A32" t="s">
        <v>4</v>
      </c>
      <c r="B32">
        <v>2.9149999999999999E-2</v>
      </c>
      <c r="C32">
        <v>3.9829999999999997E-2</v>
      </c>
      <c r="D32">
        <v>3.7440000000000001E-2</v>
      </c>
      <c r="E32">
        <v>1.238E-2</v>
      </c>
      <c r="F32" t="e">
        <v>#N/A</v>
      </c>
      <c r="I32" t="s">
        <v>32</v>
      </c>
      <c r="J32">
        <v>1.166E-2</v>
      </c>
      <c r="K32">
        <v>5.6899999999999997E-3</v>
      </c>
      <c r="N32">
        <v>2</v>
      </c>
    </row>
    <row r="33" spans="1:14" x14ac:dyDescent="0.25">
      <c r="A33" t="s">
        <v>33</v>
      </c>
      <c r="B33" t="e">
        <v>#N/A</v>
      </c>
      <c r="C33">
        <v>5.6899999999999997E-3</v>
      </c>
      <c r="D33" t="e">
        <v>#N/A</v>
      </c>
      <c r="E33">
        <v>6.1900000000000002E-3</v>
      </c>
      <c r="F33" t="e">
        <v>#N/A</v>
      </c>
      <c r="I33" s="3" t="s">
        <v>36</v>
      </c>
      <c r="J33" s="3">
        <v>5.8300000000000001E-3</v>
      </c>
      <c r="K33" s="3">
        <v>5.6899999999999997E-3</v>
      </c>
      <c r="L33" s="3"/>
      <c r="M33" s="3"/>
      <c r="N33" s="3">
        <v>2</v>
      </c>
    </row>
    <row r="34" spans="1:14" x14ac:dyDescent="0.25">
      <c r="A34" t="s">
        <v>37</v>
      </c>
      <c r="B34" t="e">
        <v>#N/A</v>
      </c>
      <c r="C34">
        <v>1.1379999999999999E-2</v>
      </c>
      <c r="D34" t="e">
        <v>#N/A</v>
      </c>
      <c r="E34" t="e">
        <v>#N/A</v>
      </c>
      <c r="F34" t="e">
        <v>#N/A</v>
      </c>
      <c r="I34" t="s">
        <v>41</v>
      </c>
      <c r="J34">
        <v>5.8300000000000001E-3</v>
      </c>
      <c r="L34">
        <v>1.248E-2</v>
      </c>
      <c r="N34">
        <v>2</v>
      </c>
    </row>
    <row r="35" spans="1:14" x14ac:dyDescent="0.25">
      <c r="A35" t="s">
        <v>34</v>
      </c>
      <c r="B35" t="e">
        <v>#N/A</v>
      </c>
      <c r="C35">
        <v>5.6899999999999997E-3</v>
      </c>
      <c r="D35" t="e">
        <v>#N/A</v>
      </c>
      <c r="E35">
        <v>6.1900000000000002E-3</v>
      </c>
      <c r="F35" t="e">
        <v>#N/A</v>
      </c>
      <c r="I35" s="3" t="s">
        <v>35</v>
      </c>
      <c r="J35" s="3"/>
      <c r="K35" s="3">
        <v>5.6899999999999997E-3</v>
      </c>
      <c r="L35" s="3"/>
      <c r="M35" s="3">
        <v>6.1900000000000002E-3</v>
      </c>
      <c r="N35" s="3">
        <v>2</v>
      </c>
    </row>
    <row r="36" spans="1:14" x14ac:dyDescent="0.25">
      <c r="A36" t="s">
        <v>44</v>
      </c>
      <c r="B36" t="e">
        <v>#N/A</v>
      </c>
      <c r="C36">
        <v>5.6899999999999997E-3</v>
      </c>
      <c r="D36" t="e">
        <v>#N/A</v>
      </c>
      <c r="E36" t="e">
        <v>#N/A</v>
      </c>
      <c r="F36" t="s">
        <v>44</v>
      </c>
      <c r="I36" t="s">
        <v>37</v>
      </c>
      <c r="K36">
        <v>1.1379999999999999E-2</v>
      </c>
      <c r="N36">
        <v>3</v>
      </c>
    </row>
    <row r="37" spans="1:14" x14ac:dyDescent="0.25">
      <c r="A37" t="s">
        <v>27</v>
      </c>
      <c r="B37" t="e">
        <v>#N/A</v>
      </c>
      <c r="C37">
        <v>5.6899999999999997E-3</v>
      </c>
      <c r="D37">
        <v>6.2399999999999999E-3</v>
      </c>
      <c r="E37">
        <v>6.1900000000000002E-3</v>
      </c>
      <c r="F37" t="e">
        <v>#N/A</v>
      </c>
      <c r="I37" t="s">
        <v>25</v>
      </c>
      <c r="M37">
        <v>1.857E-2</v>
      </c>
      <c r="N37">
        <v>3</v>
      </c>
    </row>
    <row r="38" spans="1:14" x14ac:dyDescent="0.25">
      <c r="A38" t="s">
        <v>28</v>
      </c>
      <c r="B38" t="e">
        <v>#N/A</v>
      </c>
      <c r="C38">
        <v>5.6899999999999997E-3</v>
      </c>
      <c r="D38">
        <v>6.2399999999999999E-3</v>
      </c>
      <c r="E38">
        <v>6.1900000000000002E-3</v>
      </c>
      <c r="F38" t="e">
        <v>#N/A</v>
      </c>
      <c r="I38" t="s">
        <v>42</v>
      </c>
      <c r="J38">
        <v>1.7489999999999999E-2</v>
      </c>
      <c r="N38">
        <v>3</v>
      </c>
    </row>
    <row r="39" spans="1:14" x14ac:dyDescent="0.25">
      <c r="A39" t="s">
        <v>30</v>
      </c>
      <c r="B39" t="e">
        <v>#N/A</v>
      </c>
      <c r="C39">
        <v>1.1379999999999999E-2</v>
      </c>
      <c r="D39" t="e">
        <v>#N/A</v>
      </c>
      <c r="E39">
        <v>6.1900000000000002E-3</v>
      </c>
      <c r="F39" t="e">
        <v>#N/A</v>
      </c>
    </row>
    <row r="40" spans="1:14" x14ac:dyDescent="0.25">
      <c r="A40" t="s">
        <v>35</v>
      </c>
      <c r="B40" t="e">
        <v>#N/A</v>
      </c>
      <c r="C40">
        <v>5.6899999999999997E-3</v>
      </c>
      <c r="D40" t="e">
        <v>#N/A</v>
      </c>
      <c r="E40">
        <v>6.1900000000000002E-3</v>
      </c>
      <c r="F40" t="e">
        <v>#N/A</v>
      </c>
    </row>
    <row r="41" spans="1:14" x14ac:dyDescent="0.25">
      <c r="A41" t="s">
        <v>24</v>
      </c>
      <c r="B41" t="e">
        <v>#N/A</v>
      </c>
      <c r="C41" t="e">
        <v>#N/A</v>
      </c>
      <c r="D41">
        <v>6.2399999999999999E-3</v>
      </c>
      <c r="E41">
        <v>1.238E-2</v>
      </c>
      <c r="F41" t="e">
        <v>#N/A</v>
      </c>
    </row>
    <row r="42" spans="1:14" x14ac:dyDescent="0.25">
      <c r="A42" t="s">
        <v>47</v>
      </c>
      <c r="B42" t="e">
        <v>#N/A</v>
      </c>
      <c r="C42" t="e">
        <v>#N/A</v>
      </c>
      <c r="D42" t="e">
        <v>#N/A</v>
      </c>
      <c r="E42">
        <v>6.1900000000000002E-3</v>
      </c>
      <c r="F42" t="s">
        <v>47</v>
      </c>
    </row>
    <row r="43" spans="1:14" x14ac:dyDescent="0.25">
      <c r="A43" t="s">
        <v>48</v>
      </c>
      <c r="B43" t="e">
        <v>#N/A</v>
      </c>
      <c r="C43" t="e">
        <v>#N/A</v>
      </c>
      <c r="D43" t="e">
        <v>#N/A</v>
      </c>
      <c r="E43">
        <v>6.1900000000000002E-3</v>
      </c>
      <c r="F43" t="s">
        <v>48</v>
      </c>
    </row>
    <row r="44" spans="1:14" x14ac:dyDescent="0.25">
      <c r="A44" t="s">
        <v>49</v>
      </c>
      <c r="B44" t="e">
        <v>#N/A</v>
      </c>
      <c r="C44" t="e">
        <v>#N/A</v>
      </c>
      <c r="D44" t="e">
        <v>#N/A</v>
      </c>
      <c r="E44">
        <v>6.1900000000000002E-3</v>
      </c>
      <c r="F44" t="s">
        <v>49</v>
      </c>
    </row>
    <row r="45" spans="1:14" x14ac:dyDescent="0.25">
      <c r="A45" t="s">
        <v>50</v>
      </c>
      <c r="B45" t="e">
        <v>#N/A</v>
      </c>
      <c r="C45" t="e">
        <v>#N/A</v>
      </c>
      <c r="D45" t="e">
        <v>#N/A</v>
      </c>
      <c r="E45">
        <v>6.1900000000000002E-3</v>
      </c>
      <c r="F45" t="s">
        <v>50</v>
      </c>
    </row>
    <row r="46" spans="1:14" x14ac:dyDescent="0.25">
      <c r="A46" t="s">
        <v>51</v>
      </c>
      <c r="B46" t="e">
        <v>#N/A</v>
      </c>
      <c r="C46" t="e">
        <v>#N/A</v>
      </c>
      <c r="D46" t="e">
        <v>#N/A</v>
      </c>
      <c r="E46">
        <v>6.1900000000000002E-3</v>
      </c>
      <c r="F46" t="s">
        <v>51</v>
      </c>
    </row>
    <row r="47" spans="1:14" x14ac:dyDescent="0.25">
      <c r="A47" t="s">
        <v>52</v>
      </c>
      <c r="B47" t="e">
        <v>#N/A</v>
      </c>
      <c r="C47" t="e">
        <v>#N/A</v>
      </c>
      <c r="D47" t="e">
        <v>#N/A</v>
      </c>
      <c r="E47">
        <v>6.1900000000000002E-3</v>
      </c>
      <c r="F47" t="s">
        <v>52</v>
      </c>
    </row>
    <row r="48" spans="1:14" x14ac:dyDescent="0.25">
      <c r="A48" t="s">
        <v>53</v>
      </c>
      <c r="B48" t="e">
        <v>#N/A</v>
      </c>
      <c r="C48" t="e">
        <v>#N/A</v>
      </c>
      <c r="D48" t="e">
        <v>#N/A</v>
      </c>
      <c r="E48">
        <v>6.1900000000000002E-3</v>
      </c>
      <c r="F48" t="s">
        <v>53</v>
      </c>
    </row>
    <row r="49" spans="1:6" x14ac:dyDescent="0.25">
      <c r="A49" t="s">
        <v>54</v>
      </c>
      <c r="B49" t="e">
        <v>#N/A</v>
      </c>
      <c r="C49" t="e">
        <v>#N/A</v>
      </c>
      <c r="D49" t="e">
        <v>#N/A</v>
      </c>
      <c r="E49">
        <v>6.1900000000000002E-3</v>
      </c>
      <c r="F49" t="s">
        <v>54</v>
      </c>
    </row>
    <row r="50" spans="1:6" x14ac:dyDescent="0.25">
      <c r="A50" t="s">
        <v>55</v>
      </c>
      <c r="B50" t="e">
        <v>#N/A</v>
      </c>
      <c r="C50" t="e">
        <v>#N/A</v>
      </c>
      <c r="D50" t="e">
        <v>#N/A</v>
      </c>
      <c r="E50">
        <v>6.1900000000000002E-3</v>
      </c>
      <c r="F50" t="s">
        <v>55</v>
      </c>
    </row>
    <row r="51" spans="1:6" x14ac:dyDescent="0.25">
      <c r="A51" t="s">
        <v>25</v>
      </c>
      <c r="B51" t="e">
        <v>#N/A</v>
      </c>
      <c r="C51" t="e">
        <v>#N/A</v>
      </c>
      <c r="D51" t="e">
        <v>#N/A</v>
      </c>
      <c r="E51">
        <v>1.857E-2</v>
      </c>
      <c r="F51" t="e">
        <v>#N/A</v>
      </c>
    </row>
    <row r="52" spans="1:6" x14ac:dyDescent="0.25">
      <c r="A52" t="s">
        <v>56</v>
      </c>
      <c r="B52" t="e">
        <v>#N/A</v>
      </c>
      <c r="C52" t="e">
        <v>#N/A</v>
      </c>
      <c r="D52" t="e">
        <v>#N/A</v>
      </c>
      <c r="E52">
        <v>6.1900000000000002E-3</v>
      </c>
      <c r="F52" t="s">
        <v>56</v>
      </c>
    </row>
    <row r="53" spans="1:6" x14ac:dyDescent="0.25">
      <c r="A53" t="s">
        <v>57</v>
      </c>
      <c r="B53" t="e">
        <v>#N/A</v>
      </c>
      <c r="C53" t="e">
        <v>#N/A</v>
      </c>
      <c r="D53" t="e">
        <v>#N/A</v>
      </c>
      <c r="E53">
        <v>6.1900000000000002E-3</v>
      </c>
      <c r="F53" t="s">
        <v>57</v>
      </c>
    </row>
    <row r="54" spans="1:6" x14ac:dyDescent="0.25">
      <c r="A54" t="s">
        <v>58</v>
      </c>
      <c r="B54" t="e">
        <v>#N/A</v>
      </c>
      <c r="C54" t="e">
        <v>#N/A</v>
      </c>
      <c r="D54" t="e">
        <v>#N/A</v>
      </c>
      <c r="E54">
        <v>6.1900000000000002E-3</v>
      </c>
      <c r="F54" t="s">
        <v>58</v>
      </c>
    </row>
    <row r="55" spans="1:6" x14ac:dyDescent="0.25">
      <c r="A55" t="s">
        <v>59</v>
      </c>
      <c r="B55" t="e">
        <v>#N/A</v>
      </c>
      <c r="C55" t="e">
        <v>#N/A</v>
      </c>
      <c r="D55" t="e">
        <v>#N/A</v>
      </c>
      <c r="E55">
        <v>6.1900000000000002E-3</v>
      </c>
      <c r="F55" t="s">
        <v>59</v>
      </c>
    </row>
    <row r="56" spans="1:6" x14ac:dyDescent="0.25">
      <c r="A56" t="s">
        <v>60</v>
      </c>
      <c r="B56" t="e">
        <v>#N/A</v>
      </c>
      <c r="C56" t="e">
        <v>#N/A</v>
      </c>
      <c r="D56" t="e">
        <v>#N/A</v>
      </c>
      <c r="E56">
        <v>6.1900000000000002E-3</v>
      </c>
      <c r="F56" t="s">
        <v>60</v>
      </c>
    </row>
    <row r="57" spans="1:6" x14ac:dyDescent="0.25">
      <c r="A57" t="s">
        <v>61</v>
      </c>
      <c r="B57" t="e">
        <v>#N/A</v>
      </c>
      <c r="C57" t="e">
        <v>#N/A</v>
      </c>
      <c r="D57" t="e">
        <v>#N/A</v>
      </c>
      <c r="E57">
        <v>6.1900000000000002E-3</v>
      </c>
      <c r="F57" t="s">
        <v>61</v>
      </c>
    </row>
    <row r="58" spans="1:6" x14ac:dyDescent="0.25">
      <c r="A58" t="s">
        <v>62</v>
      </c>
      <c r="B58" t="e">
        <v>#N/A</v>
      </c>
      <c r="C58" t="e">
        <v>#N/A</v>
      </c>
      <c r="D58" t="e">
        <v>#N/A</v>
      </c>
      <c r="E58">
        <v>6.1900000000000002E-3</v>
      </c>
      <c r="F58" t="s">
        <v>62</v>
      </c>
    </row>
    <row r="59" spans="1:6" x14ac:dyDescent="0.25">
      <c r="A59" t="s">
        <v>63</v>
      </c>
      <c r="B59" t="e">
        <v>#N/A</v>
      </c>
      <c r="C59" t="e">
        <v>#N/A</v>
      </c>
      <c r="D59" t="e">
        <v>#N/A</v>
      </c>
      <c r="E59">
        <v>6.1900000000000002E-3</v>
      </c>
      <c r="F59" t="s">
        <v>63</v>
      </c>
    </row>
    <row r="60" spans="1:6" x14ac:dyDescent="0.25">
      <c r="A60" t="s">
        <v>64</v>
      </c>
      <c r="B60" t="e">
        <v>#N/A</v>
      </c>
      <c r="C60" t="e">
        <v>#N/A</v>
      </c>
      <c r="D60" t="e">
        <v>#N/A</v>
      </c>
      <c r="E60">
        <v>6.1900000000000002E-3</v>
      </c>
      <c r="F60" t="e">
        <v>#N/A</v>
      </c>
    </row>
    <row r="61" spans="1:6" x14ac:dyDescent="0.25">
      <c r="A61" t="s">
        <v>65</v>
      </c>
      <c r="B61" t="e">
        <v>#N/A</v>
      </c>
      <c r="C61" t="e">
        <v>#N/A</v>
      </c>
      <c r="D61" t="e">
        <v>#N/A</v>
      </c>
      <c r="E61">
        <v>6.1900000000000002E-3</v>
      </c>
      <c r="F61" t="s">
        <v>65</v>
      </c>
    </row>
    <row r="62" spans="1:6" x14ac:dyDescent="0.25">
      <c r="A62" t="s">
        <v>66</v>
      </c>
      <c r="B62" t="e">
        <v>#N/A</v>
      </c>
      <c r="C62" t="e">
        <v>#N/A</v>
      </c>
      <c r="D62" t="e">
        <v>#N/A</v>
      </c>
      <c r="E62">
        <v>6.1900000000000002E-3</v>
      </c>
      <c r="F62" t="s">
        <v>66</v>
      </c>
    </row>
    <row r="63" spans="1:6" x14ac:dyDescent="0.25">
      <c r="A63" t="s">
        <v>67</v>
      </c>
      <c r="B63" t="e">
        <v>#N/A</v>
      </c>
      <c r="C63" t="e">
        <v>#N/A</v>
      </c>
      <c r="D63" t="e">
        <v>#N/A</v>
      </c>
      <c r="E63">
        <v>6.1900000000000002E-3</v>
      </c>
      <c r="F63" t="s">
        <v>67</v>
      </c>
    </row>
  </sheetData>
  <sortState ref="I2:N63">
    <sortCondition ref="N2:N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opLeftCell="J1" workbookViewId="0">
      <selection activeCell="R15" sqref="R1:R1048576"/>
    </sheetView>
  </sheetViews>
  <sheetFormatPr defaultRowHeight="15" x14ac:dyDescent="0.25"/>
  <cols>
    <col min="1" max="1" width="21" bestFit="1" customWidth="1"/>
    <col min="2" max="5" width="8" bestFit="1" customWidth="1"/>
    <col min="10" max="10" width="21" bestFit="1" customWidth="1"/>
    <col min="11" max="14" width="8" bestFit="1" customWidth="1"/>
    <col min="15" max="15" width="9.85546875" bestFit="1" customWidth="1"/>
    <col min="18" max="18" width="21" bestFit="1" customWidth="1"/>
    <col min="19" max="22" width="8" bestFit="1" customWidth="1"/>
    <col min="23" max="23" width="9.85546875" bestFit="1" customWidth="1"/>
  </cols>
  <sheetData>
    <row r="1" spans="1:23" x14ac:dyDescent="0.25">
      <c r="A1" t="s">
        <v>0</v>
      </c>
      <c r="B1" t="s">
        <v>38</v>
      </c>
      <c r="C1" t="s">
        <v>43</v>
      </c>
      <c r="D1" t="s">
        <v>45</v>
      </c>
      <c r="E1" t="s">
        <v>46</v>
      </c>
      <c r="J1" t="s">
        <v>0</v>
      </c>
      <c r="K1" t="s">
        <v>38</v>
      </c>
      <c r="L1" t="s">
        <v>43</v>
      </c>
      <c r="M1" t="s">
        <v>45</v>
      </c>
      <c r="N1" t="s">
        <v>46</v>
      </c>
      <c r="O1" t="s">
        <v>70</v>
      </c>
      <c r="R1" t="s">
        <v>0</v>
      </c>
      <c r="S1" t="s">
        <v>38</v>
      </c>
      <c r="T1" t="s">
        <v>43</v>
      </c>
      <c r="U1" t="s">
        <v>45</v>
      </c>
      <c r="V1" t="s">
        <v>46</v>
      </c>
      <c r="W1" t="s">
        <v>70</v>
      </c>
    </row>
    <row r="2" spans="1:23" x14ac:dyDescent="0.25">
      <c r="A2" t="s">
        <v>18</v>
      </c>
      <c r="B2">
        <v>6.4100000000000004E-2</v>
      </c>
      <c r="C2">
        <v>4.9680000000000002E-2</v>
      </c>
      <c r="D2">
        <v>4.0559999999999999E-2</v>
      </c>
      <c r="E2">
        <v>1.3460000000000001E-2</v>
      </c>
      <c r="J2" t="s">
        <v>33</v>
      </c>
      <c r="K2">
        <v>6.4099999999999999E-3</v>
      </c>
      <c r="L2">
        <v>6.2100000000000002E-3</v>
      </c>
      <c r="M2">
        <v>3.3800000000000004E-2</v>
      </c>
      <c r="N2">
        <v>1.3460000000000001E-2</v>
      </c>
      <c r="O2">
        <v>0</v>
      </c>
      <c r="R2" t="s">
        <v>33</v>
      </c>
      <c r="S2">
        <v>6.4099999999999999E-3</v>
      </c>
      <c r="T2">
        <v>6.2100000000000002E-3</v>
      </c>
      <c r="U2">
        <v>3.3800000000000004E-2</v>
      </c>
      <c r="V2">
        <v>1.3460000000000001E-2</v>
      </c>
      <c r="W2">
        <v>0</v>
      </c>
    </row>
    <row r="3" spans="1:23" x14ac:dyDescent="0.25">
      <c r="A3" t="s">
        <v>1</v>
      </c>
      <c r="B3">
        <v>5.7689999999999998E-2</v>
      </c>
      <c r="C3">
        <v>4.9680000000000002E-2</v>
      </c>
      <c r="D3">
        <v>5.4080000000000003E-2</v>
      </c>
      <c r="E3" t="e">
        <v>#N/A</v>
      </c>
      <c r="J3" s="3" t="s">
        <v>73</v>
      </c>
      <c r="K3" s="3">
        <v>6.4099999999999999E-3</v>
      </c>
      <c r="L3" s="3">
        <v>6.2100000000000002E-3</v>
      </c>
      <c r="M3" s="3"/>
      <c r="N3" s="3">
        <v>1.3460000000000001E-2</v>
      </c>
      <c r="O3" s="3">
        <v>1</v>
      </c>
      <c r="R3" t="s">
        <v>2</v>
      </c>
      <c r="S3">
        <v>1.282E-2</v>
      </c>
      <c r="T3">
        <v>6.2100000000000002E-3</v>
      </c>
      <c r="U3">
        <v>1.3520000000000001E-2</v>
      </c>
      <c r="V3">
        <v>1.3460000000000001E-2</v>
      </c>
      <c r="W3">
        <v>0</v>
      </c>
    </row>
    <row r="4" spans="1:23" x14ac:dyDescent="0.25">
      <c r="A4" t="s">
        <v>34</v>
      </c>
      <c r="B4">
        <v>4.4870000000000007E-2</v>
      </c>
      <c r="C4">
        <v>4.3470000000000002E-2</v>
      </c>
      <c r="D4">
        <v>4.0559999999999999E-2</v>
      </c>
      <c r="E4">
        <v>1.3460000000000001E-2</v>
      </c>
      <c r="J4" t="s">
        <v>2</v>
      </c>
      <c r="K4">
        <v>1.282E-2</v>
      </c>
      <c r="L4">
        <v>6.2100000000000002E-3</v>
      </c>
      <c r="M4">
        <v>1.3520000000000001E-2</v>
      </c>
      <c r="N4">
        <v>1.3460000000000001E-2</v>
      </c>
      <c r="O4">
        <v>0</v>
      </c>
      <c r="R4" t="s">
        <v>37</v>
      </c>
      <c r="S4">
        <v>6.4099999999999999E-3</v>
      </c>
      <c r="T4">
        <v>1.242E-2</v>
      </c>
      <c r="U4">
        <v>1.3520000000000001E-2</v>
      </c>
      <c r="V4">
        <v>1.3460000000000001E-2</v>
      </c>
      <c r="W4">
        <v>0</v>
      </c>
    </row>
    <row r="5" spans="1:23" x14ac:dyDescent="0.25">
      <c r="A5" t="s">
        <v>31</v>
      </c>
      <c r="B5">
        <v>4.4870000000000007E-2</v>
      </c>
      <c r="C5" t="e">
        <v>#N/A</v>
      </c>
      <c r="D5" t="e">
        <v>#N/A</v>
      </c>
      <c r="E5" t="e">
        <v>#N/A</v>
      </c>
      <c r="J5" t="s">
        <v>23</v>
      </c>
      <c r="K5">
        <v>1.282E-2</v>
      </c>
      <c r="L5">
        <v>6.2100000000000002E-3</v>
      </c>
      <c r="M5">
        <v>6.7600000000000004E-3</v>
      </c>
      <c r="O5">
        <v>1</v>
      </c>
      <c r="R5" t="s">
        <v>22</v>
      </c>
      <c r="S5">
        <v>6.4099999999999999E-3</v>
      </c>
      <c r="T5">
        <v>1.242E-2</v>
      </c>
      <c r="U5">
        <v>2.7040000000000002E-2</v>
      </c>
      <c r="V5">
        <v>1.3460000000000001E-2</v>
      </c>
      <c r="W5">
        <v>0</v>
      </c>
    </row>
    <row r="6" spans="1:23" x14ac:dyDescent="0.25">
      <c r="A6" t="s">
        <v>20</v>
      </c>
      <c r="B6">
        <v>4.4870000000000007E-2</v>
      </c>
      <c r="C6">
        <v>2.4840000000000001E-2</v>
      </c>
      <c r="D6">
        <v>3.3800000000000004E-2</v>
      </c>
      <c r="E6">
        <v>1.3460000000000001E-2</v>
      </c>
      <c r="J6" t="s">
        <v>37</v>
      </c>
      <c r="K6">
        <v>6.4099999999999999E-3</v>
      </c>
      <c r="L6">
        <v>1.242E-2</v>
      </c>
      <c r="M6">
        <v>1.3520000000000001E-2</v>
      </c>
      <c r="N6">
        <v>1.3460000000000001E-2</v>
      </c>
      <c r="O6">
        <v>0</v>
      </c>
      <c r="R6" t="s">
        <v>11</v>
      </c>
      <c r="S6">
        <v>6.4099999999999999E-3</v>
      </c>
      <c r="T6">
        <v>1.8630000000000001E-2</v>
      </c>
      <c r="U6">
        <v>8.7880000000000014E-2</v>
      </c>
      <c r="V6">
        <v>1.3460000000000001E-2</v>
      </c>
      <c r="W6">
        <v>0</v>
      </c>
    </row>
    <row r="7" spans="1:23" x14ac:dyDescent="0.25">
      <c r="A7" t="s">
        <v>5</v>
      </c>
      <c r="B7">
        <v>3.2050000000000002E-2</v>
      </c>
      <c r="C7">
        <v>3.7260000000000001E-2</v>
      </c>
      <c r="D7">
        <v>4.0559999999999999E-2</v>
      </c>
      <c r="E7">
        <v>1.3460000000000001E-2</v>
      </c>
      <c r="J7" t="s">
        <v>22</v>
      </c>
      <c r="K7">
        <v>6.4099999999999999E-3</v>
      </c>
      <c r="L7">
        <v>1.242E-2</v>
      </c>
      <c r="M7">
        <v>2.7040000000000002E-2</v>
      </c>
      <c r="N7">
        <v>1.3460000000000001E-2</v>
      </c>
      <c r="O7">
        <v>0</v>
      </c>
      <c r="R7" t="s">
        <v>44</v>
      </c>
      <c r="S7">
        <v>6.4099999999999999E-3</v>
      </c>
      <c r="T7">
        <v>1.8630000000000001E-2</v>
      </c>
      <c r="U7">
        <v>6.7600000000000004E-3</v>
      </c>
      <c r="V7">
        <v>1.3460000000000001E-2</v>
      </c>
      <c r="W7">
        <v>0</v>
      </c>
    </row>
    <row r="8" spans="1:23" x14ac:dyDescent="0.25">
      <c r="A8" t="s">
        <v>12</v>
      </c>
      <c r="B8">
        <v>3.2050000000000002E-2</v>
      </c>
      <c r="C8">
        <v>3.1050000000000001E-2</v>
      </c>
      <c r="D8">
        <v>3.3800000000000004E-2</v>
      </c>
      <c r="E8" t="e">
        <v>#N/A</v>
      </c>
      <c r="J8" t="s">
        <v>72</v>
      </c>
      <c r="K8">
        <v>6.4099999999999999E-3</v>
      </c>
      <c r="L8">
        <v>1.242E-2</v>
      </c>
      <c r="M8">
        <v>6.7600000000000004E-3</v>
      </c>
      <c r="O8">
        <v>1</v>
      </c>
      <c r="R8" t="s">
        <v>3</v>
      </c>
      <c r="S8">
        <v>1.282E-2</v>
      </c>
      <c r="T8">
        <v>1.8630000000000001E-2</v>
      </c>
      <c r="U8">
        <v>1.3520000000000001E-2</v>
      </c>
      <c r="V8">
        <v>1.3460000000000001E-2</v>
      </c>
      <c r="W8">
        <v>0</v>
      </c>
    </row>
    <row r="9" spans="1:23" x14ac:dyDescent="0.25">
      <c r="A9" t="s">
        <v>71</v>
      </c>
      <c r="B9">
        <v>3.2050000000000002E-2</v>
      </c>
      <c r="C9">
        <v>2.4840000000000001E-2</v>
      </c>
      <c r="D9">
        <v>2.0279999999999999E-2</v>
      </c>
      <c r="E9" t="e">
        <v>#N/A</v>
      </c>
      <c r="J9" t="s">
        <v>11</v>
      </c>
      <c r="K9">
        <v>6.4099999999999999E-3</v>
      </c>
      <c r="L9">
        <v>1.8630000000000001E-2</v>
      </c>
      <c r="M9">
        <v>8.7880000000000014E-2</v>
      </c>
      <c r="N9">
        <v>1.3460000000000001E-2</v>
      </c>
      <c r="O9">
        <v>0</v>
      </c>
      <c r="R9" t="s">
        <v>6</v>
      </c>
      <c r="S9">
        <v>1.282E-2</v>
      </c>
      <c r="T9">
        <v>1.8630000000000001E-2</v>
      </c>
      <c r="U9">
        <v>1.3520000000000001E-2</v>
      </c>
      <c r="V9">
        <v>1.3460000000000001E-2</v>
      </c>
      <c r="W9">
        <v>0</v>
      </c>
    </row>
    <row r="10" spans="1:23" x14ac:dyDescent="0.25">
      <c r="A10" t="s">
        <v>57</v>
      </c>
      <c r="B10">
        <v>2.564E-2</v>
      </c>
      <c r="C10">
        <v>1.8630000000000001E-2</v>
      </c>
      <c r="D10">
        <v>2.0279999999999999E-2</v>
      </c>
      <c r="E10" t="e">
        <v>#N/A</v>
      </c>
      <c r="J10" t="s">
        <v>44</v>
      </c>
      <c r="K10">
        <v>6.4099999999999999E-3</v>
      </c>
      <c r="L10">
        <v>1.8630000000000001E-2</v>
      </c>
      <c r="M10">
        <v>6.7600000000000004E-3</v>
      </c>
      <c r="N10">
        <v>1.3460000000000001E-2</v>
      </c>
      <c r="O10">
        <v>0</v>
      </c>
      <c r="R10" t="s">
        <v>29</v>
      </c>
      <c r="S10">
        <v>1.9230000000000001E-2</v>
      </c>
      <c r="T10">
        <v>1.8630000000000001E-2</v>
      </c>
      <c r="U10">
        <v>2.0279999999999999E-2</v>
      </c>
      <c r="V10">
        <v>1.3460000000000001E-2</v>
      </c>
      <c r="W10">
        <v>0</v>
      </c>
    </row>
    <row r="11" spans="1:23" x14ac:dyDescent="0.25">
      <c r="A11" t="s">
        <v>8</v>
      </c>
      <c r="B11">
        <v>2.564E-2</v>
      </c>
      <c r="C11">
        <v>2.4840000000000001E-2</v>
      </c>
      <c r="D11" t="e">
        <v>#N/A</v>
      </c>
      <c r="E11" t="e">
        <v>#N/A</v>
      </c>
      <c r="J11" t="s">
        <v>3</v>
      </c>
      <c r="K11">
        <v>1.282E-2</v>
      </c>
      <c r="L11">
        <v>1.8630000000000001E-2</v>
      </c>
      <c r="M11">
        <v>1.3520000000000001E-2</v>
      </c>
      <c r="N11">
        <v>1.3460000000000001E-2</v>
      </c>
      <c r="O11">
        <v>0</v>
      </c>
      <c r="R11" t="s">
        <v>36</v>
      </c>
      <c r="S11">
        <v>1.9230000000000001E-2</v>
      </c>
      <c r="T11">
        <v>2.4840000000000001E-2</v>
      </c>
      <c r="U11">
        <v>2.7040000000000002E-2</v>
      </c>
      <c r="V11">
        <v>1.3460000000000001E-2</v>
      </c>
      <c r="W11">
        <v>0</v>
      </c>
    </row>
    <row r="12" spans="1:23" x14ac:dyDescent="0.25">
      <c r="A12" t="s">
        <v>32</v>
      </c>
      <c r="B12">
        <v>1.9230000000000001E-2</v>
      </c>
      <c r="C12">
        <v>1.8630000000000001E-2</v>
      </c>
      <c r="D12">
        <v>1.3520000000000001E-2</v>
      </c>
      <c r="E12" t="e">
        <v>#N/A</v>
      </c>
      <c r="J12" t="s">
        <v>6</v>
      </c>
      <c r="K12">
        <v>1.282E-2</v>
      </c>
      <c r="L12">
        <v>1.8630000000000001E-2</v>
      </c>
      <c r="M12">
        <v>1.3520000000000001E-2</v>
      </c>
      <c r="N12">
        <v>1.3460000000000001E-2</v>
      </c>
      <c r="O12">
        <v>0</v>
      </c>
      <c r="R12" t="s">
        <v>20</v>
      </c>
      <c r="S12">
        <v>4.4870000000000007E-2</v>
      </c>
      <c r="T12">
        <v>2.4840000000000001E-2</v>
      </c>
      <c r="U12">
        <v>3.3800000000000004E-2</v>
      </c>
      <c r="V12">
        <v>1.3460000000000001E-2</v>
      </c>
      <c r="W12">
        <v>0</v>
      </c>
    </row>
    <row r="13" spans="1:23" x14ac:dyDescent="0.25">
      <c r="A13" t="s">
        <v>29</v>
      </c>
      <c r="B13">
        <v>1.9230000000000001E-2</v>
      </c>
      <c r="C13">
        <v>1.8630000000000001E-2</v>
      </c>
      <c r="D13">
        <v>2.0279999999999999E-2</v>
      </c>
      <c r="E13">
        <v>1.3460000000000001E-2</v>
      </c>
      <c r="J13" t="s">
        <v>29</v>
      </c>
      <c r="K13">
        <v>1.9230000000000001E-2</v>
      </c>
      <c r="L13">
        <v>1.8630000000000001E-2</v>
      </c>
      <c r="M13">
        <v>2.0279999999999999E-2</v>
      </c>
      <c r="N13">
        <v>1.3460000000000001E-2</v>
      </c>
      <c r="O13">
        <v>0</v>
      </c>
      <c r="R13" t="s">
        <v>5</v>
      </c>
      <c r="S13">
        <v>3.2050000000000002E-2</v>
      </c>
      <c r="T13">
        <v>3.7260000000000001E-2</v>
      </c>
      <c r="U13">
        <v>4.0559999999999999E-2</v>
      </c>
      <c r="V13">
        <v>1.3460000000000001E-2</v>
      </c>
      <c r="W13">
        <v>0</v>
      </c>
    </row>
    <row r="14" spans="1:23" x14ac:dyDescent="0.25">
      <c r="A14" t="s">
        <v>13</v>
      </c>
      <c r="B14">
        <v>1.9230000000000001E-2</v>
      </c>
      <c r="C14">
        <v>1.8630000000000001E-2</v>
      </c>
      <c r="D14">
        <v>1.3520000000000001E-2</v>
      </c>
      <c r="E14" t="e">
        <v>#N/A</v>
      </c>
      <c r="J14" t="s">
        <v>32</v>
      </c>
      <c r="K14">
        <v>1.9230000000000001E-2</v>
      </c>
      <c r="L14">
        <v>1.8630000000000001E-2</v>
      </c>
      <c r="M14">
        <v>1.3520000000000001E-2</v>
      </c>
      <c r="O14">
        <v>1</v>
      </c>
      <c r="R14" t="s">
        <v>34</v>
      </c>
      <c r="S14">
        <v>4.4870000000000007E-2</v>
      </c>
      <c r="T14">
        <v>4.3470000000000002E-2</v>
      </c>
      <c r="U14">
        <v>4.0559999999999999E-2</v>
      </c>
      <c r="V14">
        <v>1.3460000000000001E-2</v>
      </c>
      <c r="W14">
        <v>0</v>
      </c>
    </row>
    <row r="15" spans="1:23" x14ac:dyDescent="0.25">
      <c r="A15" t="s">
        <v>7</v>
      </c>
      <c r="B15">
        <v>1.9230000000000001E-2</v>
      </c>
      <c r="C15">
        <v>1.8630000000000001E-2</v>
      </c>
      <c r="D15" t="e">
        <v>#N/A</v>
      </c>
      <c r="E15">
        <v>1.3460000000000001E-2</v>
      </c>
      <c r="J15" t="s">
        <v>13</v>
      </c>
      <c r="K15">
        <v>1.9230000000000001E-2</v>
      </c>
      <c r="L15">
        <v>1.8630000000000001E-2</v>
      </c>
      <c r="M15">
        <v>1.3520000000000001E-2</v>
      </c>
      <c r="O15">
        <v>1</v>
      </c>
      <c r="R15" t="s">
        <v>18</v>
      </c>
      <c r="S15">
        <v>6.4100000000000004E-2</v>
      </c>
      <c r="T15">
        <v>4.9680000000000002E-2</v>
      </c>
      <c r="U15">
        <v>4.0559999999999999E-2</v>
      </c>
      <c r="V15">
        <v>1.3460000000000001E-2</v>
      </c>
      <c r="W15">
        <v>0</v>
      </c>
    </row>
    <row r="16" spans="1:23" x14ac:dyDescent="0.25">
      <c r="A16" t="s">
        <v>36</v>
      </c>
      <c r="B16">
        <v>1.9230000000000001E-2</v>
      </c>
      <c r="C16">
        <v>2.4840000000000001E-2</v>
      </c>
      <c r="D16">
        <v>2.7040000000000002E-2</v>
      </c>
      <c r="E16">
        <v>1.3460000000000001E-2</v>
      </c>
      <c r="J16" t="s">
        <v>7</v>
      </c>
      <c r="K16">
        <v>1.9230000000000001E-2</v>
      </c>
      <c r="L16">
        <v>1.8630000000000001E-2</v>
      </c>
      <c r="N16">
        <v>1.3460000000000001E-2</v>
      </c>
      <c r="O16">
        <v>1</v>
      </c>
      <c r="R16" t="s">
        <v>23</v>
      </c>
      <c r="S16">
        <v>1.282E-2</v>
      </c>
      <c r="T16">
        <v>6.2100000000000002E-3</v>
      </c>
      <c r="U16">
        <v>6.7600000000000004E-3</v>
      </c>
      <c r="W16">
        <v>1</v>
      </c>
    </row>
    <row r="17" spans="1:23" x14ac:dyDescent="0.25">
      <c r="A17" t="s">
        <v>16</v>
      </c>
      <c r="B17">
        <v>1.9230000000000001E-2</v>
      </c>
      <c r="C17">
        <v>1.8630000000000001E-2</v>
      </c>
      <c r="D17" t="e">
        <v>#N/A</v>
      </c>
      <c r="E17" t="e">
        <v>#N/A</v>
      </c>
      <c r="J17" t="s">
        <v>16</v>
      </c>
      <c r="K17">
        <v>1.9230000000000001E-2</v>
      </c>
      <c r="L17">
        <v>1.8630000000000001E-2</v>
      </c>
      <c r="O17">
        <v>2</v>
      </c>
      <c r="R17" t="s">
        <v>72</v>
      </c>
      <c r="S17">
        <v>6.4099999999999999E-3</v>
      </c>
      <c r="T17">
        <v>1.242E-2</v>
      </c>
      <c r="U17">
        <v>6.7600000000000004E-3</v>
      </c>
      <c r="W17">
        <v>1</v>
      </c>
    </row>
    <row r="18" spans="1:23" x14ac:dyDescent="0.25">
      <c r="A18" t="s">
        <v>3</v>
      </c>
      <c r="B18">
        <v>1.282E-2</v>
      </c>
      <c r="C18">
        <v>1.8630000000000001E-2</v>
      </c>
      <c r="D18">
        <v>1.3520000000000001E-2</v>
      </c>
      <c r="E18">
        <v>1.3460000000000001E-2</v>
      </c>
      <c r="J18" t="s">
        <v>57</v>
      </c>
      <c r="K18">
        <v>2.564E-2</v>
      </c>
      <c r="L18">
        <v>1.8630000000000001E-2</v>
      </c>
      <c r="M18">
        <v>2.0279999999999999E-2</v>
      </c>
      <c r="O18">
        <v>1</v>
      </c>
      <c r="R18" t="s">
        <v>32</v>
      </c>
      <c r="S18">
        <v>1.9230000000000001E-2</v>
      </c>
      <c r="T18">
        <v>1.8630000000000001E-2</v>
      </c>
      <c r="U18">
        <v>1.3520000000000001E-2</v>
      </c>
      <c r="W18">
        <v>1</v>
      </c>
    </row>
    <row r="19" spans="1:23" x14ac:dyDescent="0.25">
      <c r="A19" t="s">
        <v>2</v>
      </c>
      <c r="B19">
        <v>1.282E-2</v>
      </c>
      <c r="C19">
        <v>6.2100000000000002E-3</v>
      </c>
      <c r="D19">
        <v>1.3520000000000001E-2</v>
      </c>
      <c r="E19">
        <v>1.3460000000000001E-2</v>
      </c>
      <c r="J19" t="s">
        <v>36</v>
      </c>
      <c r="K19">
        <v>1.9230000000000001E-2</v>
      </c>
      <c r="L19">
        <v>2.4840000000000001E-2</v>
      </c>
      <c r="M19">
        <v>2.7040000000000002E-2</v>
      </c>
      <c r="N19">
        <v>1.3460000000000001E-2</v>
      </c>
      <c r="O19">
        <v>0</v>
      </c>
      <c r="R19" t="s">
        <v>13</v>
      </c>
      <c r="S19">
        <v>1.9230000000000001E-2</v>
      </c>
      <c r="T19">
        <v>1.8630000000000001E-2</v>
      </c>
      <c r="U19">
        <v>1.3520000000000001E-2</v>
      </c>
      <c r="W19">
        <v>1</v>
      </c>
    </row>
    <row r="20" spans="1:23" x14ac:dyDescent="0.25">
      <c r="A20" t="s">
        <v>6</v>
      </c>
      <c r="B20">
        <v>1.282E-2</v>
      </c>
      <c r="C20">
        <v>1.8630000000000001E-2</v>
      </c>
      <c r="D20">
        <v>1.3520000000000001E-2</v>
      </c>
      <c r="E20">
        <v>1.3460000000000001E-2</v>
      </c>
      <c r="J20" t="s">
        <v>8</v>
      </c>
      <c r="K20">
        <v>2.564E-2</v>
      </c>
      <c r="L20">
        <v>2.4840000000000001E-2</v>
      </c>
      <c r="O20">
        <v>2</v>
      </c>
      <c r="R20" t="s">
        <v>7</v>
      </c>
      <c r="S20">
        <v>1.9230000000000001E-2</v>
      </c>
      <c r="T20">
        <v>1.8630000000000001E-2</v>
      </c>
      <c r="V20">
        <v>1.3460000000000001E-2</v>
      </c>
      <c r="W20">
        <v>1</v>
      </c>
    </row>
    <row r="21" spans="1:23" x14ac:dyDescent="0.25">
      <c r="A21" t="s">
        <v>23</v>
      </c>
      <c r="B21">
        <v>1.282E-2</v>
      </c>
      <c r="C21">
        <v>6.2100000000000002E-3</v>
      </c>
      <c r="D21">
        <v>6.7600000000000004E-3</v>
      </c>
      <c r="E21" t="e">
        <v>#N/A</v>
      </c>
      <c r="J21" t="s">
        <v>71</v>
      </c>
      <c r="K21">
        <v>3.2050000000000002E-2</v>
      </c>
      <c r="L21">
        <v>2.4840000000000001E-2</v>
      </c>
      <c r="M21">
        <v>2.0279999999999999E-2</v>
      </c>
      <c r="O21">
        <v>1</v>
      </c>
      <c r="R21" t="s">
        <v>57</v>
      </c>
      <c r="S21">
        <v>2.564E-2</v>
      </c>
      <c r="T21">
        <v>1.8630000000000001E-2</v>
      </c>
      <c r="U21">
        <v>2.0279999999999999E-2</v>
      </c>
      <c r="W21">
        <v>1</v>
      </c>
    </row>
    <row r="22" spans="1:23" x14ac:dyDescent="0.25">
      <c r="A22" t="s">
        <v>53</v>
      </c>
      <c r="B22">
        <v>6.4099999999999999E-3</v>
      </c>
      <c r="C22" t="e">
        <v>#N/A</v>
      </c>
      <c r="D22">
        <v>6.7600000000000004E-3</v>
      </c>
      <c r="E22" t="e">
        <v>#N/A</v>
      </c>
      <c r="J22" t="s">
        <v>20</v>
      </c>
      <c r="K22">
        <v>4.4870000000000007E-2</v>
      </c>
      <c r="L22">
        <v>2.4840000000000001E-2</v>
      </c>
      <c r="M22">
        <v>3.3800000000000004E-2</v>
      </c>
      <c r="N22">
        <v>1.3460000000000001E-2</v>
      </c>
      <c r="O22">
        <v>0</v>
      </c>
      <c r="R22" t="s">
        <v>71</v>
      </c>
      <c r="S22">
        <v>3.2050000000000002E-2</v>
      </c>
      <c r="T22">
        <v>2.4840000000000001E-2</v>
      </c>
      <c r="U22">
        <v>2.0279999999999999E-2</v>
      </c>
      <c r="W22">
        <v>1</v>
      </c>
    </row>
    <row r="23" spans="1:23" x14ac:dyDescent="0.25">
      <c r="A23" t="s">
        <v>11</v>
      </c>
      <c r="B23">
        <v>6.4099999999999999E-3</v>
      </c>
      <c r="C23">
        <v>1.8630000000000001E-2</v>
      </c>
      <c r="D23">
        <v>8.7880000000000014E-2</v>
      </c>
      <c r="E23">
        <v>1.3460000000000001E-2</v>
      </c>
      <c r="J23" t="s">
        <v>12</v>
      </c>
      <c r="K23">
        <v>3.2050000000000002E-2</v>
      </c>
      <c r="L23">
        <v>3.1050000000000001E-2</v>
      </c>
      <c r="M23">
        <v>3.3800000000000004E-2</v>
      </c>
      <c r="O23">
        <v>1</v>
      </c>
      <c r="R23" t="s">
        <v>12</v>
      </c>
      <c r="S23">
        <v>3.2050000000000002E-2</v>
      </c>
      <c r="T23">
        <v>3.1050000000000001E-2</v>
      </c>
      <c r="U23">
        <v>3.3800000000000004E-2</v>
      </c>
      <c r="W23">
        <v>1</v>
      </c>
    </row>
    <row r="24" spans="1:23" x14ac:dyDescent="0.25">
      <c r="A24" t="s">
        <v>33</v>
      </c>
      <c r="B24">
        <v>6.4099999999999999E-3</v>
      </c>
      <c r="C24">
        <v>6.2100000000000002E-3</v>
      </c>
      <c r="D24">
        <v>3.3800000000000004E-2</v>
      </c>
      <c r="E24">
        <v>1.3460000000000001E-2</v>
      </c>
      <c r="J24" t="s">
        <v>5</v>
      </c>
      <c r="K24">
        <v>3.2050000000000002E-2</v>
      </c>
      <c r="L24">
        <v>3.7260000000000001E-2</v>
      </c>
      <c r="M24">
        <v>4.0559999999999999E-2</v>
      </c>
      <c r="N24">
        <v>1.3460000000000001E-2</v>
      </c>
      <c r="O24">
        <v>0</v>
      </c>
      <c r="R24" t="s">
        <v>1</v>
      </c>
      <c r="S24">
        <v>5.7689999999999998E-2</v>
      </c>
      <c r="T24">
        <v>4.9680000000000002E-2</v>
      </c>
      <c r="U24">
        <v>5.4080000000000003E-2</v>
      </c>
      <c r="W24">
        <v>1</v>
      </c>
    </row>
    <row r="25" spans="1:23" x14ac:dyDescent="0.25">
      <c r="A25" t="s">
        <v>37</v>
      </c>
      <c r="B25">
        <v>6.4099999999999999E-3</v>
      </c>
      <c r="C25">
        <v>1.242E-2</v>
      </c>
      <c r="D25">
        <v>1.3520000000000001E-2</v>
      </c>
      <c r="E25">
        <v>1.3460000000000001E-2</v>
      </c>
      <c r="J25" t="s">
        <v>34</v>
      </c>
      <c r="K25">
        <v>4.4870000000000007E-2</v>
      </c>
      <c r="L25">
        <v>4.3470000000000002E-2</v>
      </c>
      <c r="M25">
        <v>4.0559999999999999E-2</v>
      </c>
      <c r="N25">
        <v>1.3460000000000001E-2</v>
      </c>
      <c r="O25">
        <v>0</v>
      </c>
      <c r="R25" t="s">
        <v>15</v>
      </c>
      <c r="S25">
        <v>6.4099999999999999E-3</v>
      </c>
      <c r="U25">
        <v>6.7600000000000004E-3</v>
      </c>
      <c r="V25">
        <v>1.3460000000000001E-2</v>
      </c>
      <c r="W25">
        <v>1</v>
      </c>
    </row>
    <row r="26" spans="1:23" x14ac:dyDescent="0.25">
      <c r="A26" t="s">
        <v>44</v>
      </c>
      <c r="B26">
        <v>6.4099999999999999E-3</v>
      </c>
      <c r="C26">
        <v>1.8630000000000001E-2</v>
      </c>
      <c r="D26">
        <v>6.7600000000000004E-3</v>
      </c>
      <c r="E26">
        <v>1.3460000000000001E-2</v>
      </c>
      <c r="J26" t="s">
        <v>1</v>
      </c>
      <c r="K26">
        <v>5.7689999999999998E-2</v>
      </c>
      <c r="L26">
        <v>4.9680000000000002E-2</v>
      </c>
      <c r="M26">
        <v>5.4080000000000003E-2</v>
      </c>
      <c r="O26">
        <v>1</v>
      </c>
      <c r="R26" t="s">
        <v>16</v>
      </c>
      <c r="S26">
        <v>1.9230000000000001E-2</v>
      </c>
      <c r="T26">
        <v>1.8630000000000001E-2</v>
      </c>
      <c r="W26">
        <v>2</v>
      </c>
    </row>
    <row r="27" spans="1:23" x14ac:dyDescent="0.25">
      <c r="A27" t="s">
        <v>15</v>
      </c>
      <c r="B27">
        <v>6.4099999999999999E-3</v>
      </c>
      <c r="C27" t="e">
        <v>#N/A</v>
      </c>
      <c r="D27">
        <v>6.7600000000000004E-3</v>
      </c>
      <c r="E27">
        <v>1.3460000000000001E-2</v>
      </c>
      <c r="J27" t="s">
        <v>18</v>
      </c>
      <c r="K27">
        <v>6.4100000000000004E-2</v>
      </c>
      <c r="L27">
        <v>4.9680000000000002E-2</v>
      </c>
      <c r="M27">
        <v>4.0559999999999999E-2</v>
      </c>
      <c r="N27">
        <v>1.3460000000000001E-2</v>
      </c>
      <c r="O27">
        <v>0</v>
      </c>
      <c r="R27" t="s">
        <v>8</v>
      </c>
      <c r="S27">
        <v>2.564E-2</v>
      </c>
      <c r="T27">
        <v>2.4840000000000001E-2</v>
      </c>
      <c r="W27">
        <v>2</v>
      </c>
    </row>
    <row r="28" spans="1:23" x14ac:dyDescent="0.25">
      <c r="A28" t="s">
        <v>72</v>
      </c>
      <c r="B28">
        <v>6.4099999999999999E-3</v>
      </c>
      <c r="C28">
        <v>1.242E-2</v>
      </c>
      <c r="D28">
        <v>6.7600000000000004E-3</v>
      </c>
      <c r="E28" t="e">
        <v>#N/A</v>
      </c>
      <c r="J28" s="4" t="s">
        <v>15</v>
      </c>
      <c r="K28" s="4">
        <v>6.4099999999999999E-3</v>
      </c>
      <c r="L28" s="4"/>
      <c r="M28" s="4">
        <v>6.7600000000000004E-3</v>
      </c>
      <c r="N28" s="4">
        <v>1.3460000000000001E-2</v>
      </c>
      <c r="O28" s="4">
        <v>1</v>
      </c>
      <c r="R28" t="s">
        <v>53</v>
      </c>
      <c r="S28">
        <v>6.4099999999999999E-3</v>
      </c>
      <c r="U28">
        <v>6.7600000000000004E-3</v>
      </c>
      <c r="W28">
        <v>2</v>
      </c>
    </row>
    <row r="29" spans="1:23" x14ac:dyDescent="0.25">
      <c r="A29" t="s">
        <v>73</v>
      </c>
      <c r="B29">
        <v>6.4099999999999999E-3</v>
      </c>
      <c r="C29">
        <v>6.2100000000000002E-3</v>
      </c>
      <c r="D29" t="e">
        <v>#N/A</v>
      </c>
      <c r="E29">
        <v>1.3460000000000001E-2</v>
      </c>
      <c r="J29" s="4" t="s">
        <v>53</v>
      </c>
      <c r="K29" s="4">
        <v>6.4099999999999999E-3</v>
      </c>
      <c r="L29" s="4"/>
      <c r="M29" s="4">
        <v>6.7600000000000004E-3</v>
      </c>
      <c r="N29" s="4"/>
      <c r="O29" s="4">
        <v>2</v>
      </c>
      <c r="R29" t="s">
        <v>17</v>
      </c>
      <c r="S29">
        <v>6.4099999999999999E-3</v>
      </c>
      <c r="U29">
        <v>6.7600000000000004E-3</v>
      </c>
      <c r="W29">
        <v>2</v>
      </c>
    </row>
    <row r="30" spans="1:23" x14ac:dyDescent="0.25">
      <c r="A30" t="s">
        <v>22</v>
      </c>
      <c r="B30">
        <v>6.4099999999999999E-3</v>
      </c>
      <c r="C30">
        <v>1.242E-2</v>
      </c>
      <c r="D30">
        <v>2.7040000000000002E-2</v>
      </c>
      <c r="E30">
        <v>1.3460000000000001E-2</v>
      </c>
      <c r="J30" s="4" t="s">
        <v>17</v>
      </c>
      <c r="K30" s="4">
        <v>6.4099999999999999E-3</v>
      </c>
      <c r="L30" s="4"/>
      <c r="M30" s="4">
        <v>6.7600000000000004E-3</v>
      </c>
      <c r="N30" s="4"/>
      <c r="O30" s="4">
        <v>2</v>
      </c>
      <c r="R30" t="s">
        <v>42</v>
      </c>
      <c r="S30">
        <v>4.4870000000000007E-2</v>
      </c>
      <c r="W30">
        <v>3</v>
      </c>
    </row>
    <row r="31" spans="1:23" x14ac:dyDescent="0.25">
      <c r="A31" t="s">
        <v>17</v>
      </c>
      <c r="B31">
        <v>6.4099999999999999E-3</v>
      </c>
      <c r="C31" t="e">
        <v>#N/A</v>
      </c>
      <c r="D31">
        <v>6.7600000000000004E-3</v>
      </c>
      <c r="E31" t="e">
        <v>#N/A</v>
      </c>
      <c r="J31" s="5" t="s">
        <v>42</v>
      </c>
      <c r="K31" s="5">
        <v>4.4870000000000007E-2</v>
      </c>
      <c r="L31" s="5"/>
      <c r="M31" s="5"/>
      <c r="N31" s="5"/>
      <c r="O31" s="5">
        <v>3</v>
      </c>
    </row>
  </sheetData>
  <sortState ref="R2:W31">
    <sortCondition ref="W2:W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B13" workbookViewId="0">
      <selection activeCell="I27" sqref="I1:I1048576"/>
    </sheetView>
  </sheetViews>
  <sheetFormatPr defaultRowHeight="15" x14ac:dyDescent="0.25"/>
  <cols>
    <col min="1" max="1" width="26.28515625" bestFit="1" customWidth="1"/>
    <col min="2" max="5" width="8" bestFit="1" customWidth="1"/>
    <col min="6" max="7" width="21.42578125" bestFit="1" customWidth="1"/>
    <col min="9" max="9" width="26.28515625" bestFit="1" customWidth="1"/>
    <col min="10" max="13" width="8" bestFit="1" customWidth="1"/>
  </cols>
  <sheetData>
    <row r="1" spans="1:14" x14ac:dyDescent="0.25">
      <c r="A1" t="s">
        <v>0</v>
      </c>
      <c r="B1" t="s">
        <v>38</v>
      </c>
      <c r="C1" t="s">
        <v>43</v>
      </c>
      <c r="D1" t="s">
        <v>45</v>
      </c>
      <c r="E1" t="s">
        <v>46</v>
      </c>
      <c r="G1" t="s">
        <v>79</v>
      </c>
      <c r="I1" t="s">
        <v>0</v>
      </c>
      <c r="J1" t="s">
        <v>38</v>
      </c>
      <c r="K1" t="s">
        <v>43</v>
      </c>
      <c r="L1" t="s">
        <v>45</v>
      </c>
      <c r="M1" t="s">
        <v>46</v>
      </c>
      <c r="N1" t="s">
        <v>70</v>
      </c>
    </row>
    <row r="2" spans="1:14" x14ac:dyDescent="0.25">
      <c r="A2" t="s">
        <v>1</v>
      </c>
      <c r="B2">
        <v>6.5839999999999996E-2</v>
      </c>
      <c r="C2">
        <v>6.5119999999999997E-2</v>
      </c>
      <c r="D2">
        <v>0.22626000000000002</v>
      </c>
      <c r="E2">
        <v>0.14957999999999999</v>
      </c>
      <c r="F2" t="s">
        <v>77</v>
      </c>
      <c r="G2" t="e">
        <f>VLOOKUP(A2,$F$2:$F$8,1,FALSE)</f>
        <v>#N/A</v>
      </c>
      <c r="I2" t="s">
        <v>7</v>
      </c>
      <c r="J2">
        <v>1.6459999999999999E-2</v>
      </c>
      <c r="K2">
        <v>1.6279999999999999E-2</v>
      </c>
      <c r="L2">
        <v>2.5139999999999999E-2</v>
      </c>
      <c r="M2">
        <v>3.3239999999999999E-2</v>
      </c>
      <c r="N2">
        <v>0</v>
      </c>
    </row>
    <row r="3" spans="1:14" x14ac:dyDescent="0.25">
      <c r="A3" t="s">
        <v>13</v>
      </c>
      <c r="B3">
        <v>5.7610000000000001E-2</v>
      </c>
      <c r="C3">
        <v>4.8839999999999995E-2</v>
      </c>
      <c r="D3">
        <v>7.5420000000000001E-2</v>
      </c>
      <c r="E3">
        <v>3.3239999999999999E-2</v>
      </c>
      <c r="F3" t="s">
        <v>48</v>
      </c>
      <c r="G3" t="e">
        <f t="shared" ref="G3:G27" si="0">VLOOKUP(A3,$F$2:$F$8,1,FALSE)</f>
        <v>#N/A</v>
      </c>
      <c r="I3" t="s">
        <v>44</v>
      </c>
      <c r="J3">
        <v>2.4689999999999997E-2</v>
      </c>
      <c r="K3">
        <v>2.4419999999999997E-2</v>
      </c>
      <c r="L3">
        <v>6.7040000000000002E-2</v>
      </c>
      <c r="M3">
        <v>1.6619999999999999E-2</v>
      </c>
      <c r="N3">
        <v>0</v>
      </c>
    </row>
    <row r="4" spans="1:14" x14ac:dyDescent="0.25">
      <c r="A4" t="s">
        <v>16</v>
      </c>
      <c r="B4">
        <v>4.9379999999999993E-2</v>
      </c>
      <c r="C4">
        <v>4.8839999999999995E-2</v>
      </c>
      <c r="D4">
        <v>6.7040000000000002E-2</v>
      </c>
      <c r="E4">
        <v>2.4929999999999997E-2</v>
      </c>
      <c r="F4" t="s">
        <v>29</v>
      </c>
      <c r="G4" t="e">
        <f t="shared" si="0"/>
        <v>#N/A</v>
      </c>
      <c r="I4" t="s">
        <v>17</v>
      </c>
      <c r="J4">
        <v>2.4689999999999997E-2</v>
      </c>
      <c r="K4">
        <v>2.4419999999999997E-2</v>
      </c>
      <c r="L4">
        <v>1.6760000000000001E-2</v>
      </c>
      <c r="M4">
        <v>2.4929999999999997E-2</v>
      </c>
      <c r="N4">
        <v>0</v>
      </c>
    </row>
    <row r="5" spans="1:14" x14ac:dyDescent="0.25">
      <c r="A5" t="s">
        <v>15</v>
      </c>
      <c r="B5">
        <v>4.1149999999999999E-2</v>
      </c>
      <c r="C5">
        <v>3.2559999999999999E-2</v>
      </c>
      <c r="D5">
        <v>1.6760000000000001E-2</v>
      </c>
      <c r="E5">
        <v>2.4929999999999997E-2</v>
      </c>
      <c r="F5" t="s">
        <v>57</v>
      </c>
      <c r="G5" t="e">
        <f t="shared" si="0"/>
        <v>#N/A</v>
      </c>
      <c r="I5" t="s">
        <v>15</v>
      </c>
      <c r="J5">
        <v>4.1149999999999999E-2</v>
      </c>
      <c r="K5">
        <v>3.2559999999999999E-2</v>
      </c>
      <c r="L5">
        <v>1.6760000000000001E-2</v>
      </c>
      <c r="M5">
        <v>2.4929999999999997E-2</v>
      </c>
      <c r="N5">
        <v>0</v>
      </c>
    </row>
    <row r="6" spans="1:14" x14ac:dyDescent="0.25">
      <c r="A6" t="s">
        <v>21</v>
      </c>
      <c r="B6">
        <v>4.1149999999999999E-2</v>
      </c>
      <c r="C6">
        <v>3.2559999999999999E-2</v>
      </c>
      <c r="D6" t="e">
        <v>#N/A</v>
      </c>
      <c r="E6" t="e">
        <v>#N/A</v>
      </c>
      <c r="F6" t="s">
        <v>32</v>
      </c>
      <c r="G6" t="e">
        <f t="shared" si="0"/>
        <v>#N/A</v>
      </c>
      <c r="I6" t="s">
        <v>16</v>
      </c>
      <c r="J6">
        <v>4.9379999999999993E-2</v>
      </c>
      <c r="K6">
        <v>4.8839999999999995E-2</v>
      </c>
      <c r="L6">
        <v>6.7040000000000002E-2</v>
      </c>
      <c r="M6">
        <v>2.4929999999999997E-2</v>
      </c>
      <c r="N6">
        <v>0</v>
      </c>
    </row>
    <row r="7" spans="1:14" x14ac:dyDescent="0.25">
      <c r="A7" t="s">
        <v>44</v>
      </c>
      <c r="B7">
        <v>2.4689999999999997E-2</v>
      </c>
      <c r="C7">
        <v>2.4419999999999997E-2</v>
      </c>
      <c r="D7">
        <v>6.7040000000000002E-2</v>
      </c>
      <c r="E7">
        <v>1.6619999999999999E-2</v>
      </c>
      <c r="F7" t="s">
        <v>10</v>
      </c>
      <c r="G7" t="e">
        <f t="shared" si="0"/>
        <v>#N/A</v>
      </c>
      <c r="I7" t="s">
        <v>13</v>
      </c>
      <c r="J7">
        <v>5.7610000000000001E-2</v>
      </c>
      <c r="K7">
        <v>4.8839999999999995E-2</v>
      </c>
      <c r="L7">
        <v>7.5420000000000001E-2</v>
      </c>
      <c r="M7">
        <v>3.3239999999999999E-2</v>
      </c>
      <c r="N7">
        <v>0</v>
      </c>
    </row>
    <row r="8" spans="1:14" x14ac:dyDescent="0.25">
      <c r="A8" t="s">
        <v>74</v>
      </c>
      <c r="B8">
        <v>2.4689999999999997E-2</v>
      </c>
      <c r="C8">
        <v>2.4419999999999997E-2</v>
      </c>
      <c r="D8" t="e">
        <v>#N/A</v>
      </c>
      <c r="E8">
        <v>1.6619999999999999E-2</v>
      </c>
      <c r="F8" t="s">
        <v>78</v>
      </c>
      <c r="G8" t="e">
        <f t="shared" si="0"/>
        <v>#N/A</v>
      </c>
      <c r="I8" t="s">
        <v>1</v>
      </c>
      <c r="J8">
        <v>6.5839999999999996E-2</v>
      </c>
      <c r="K8">
        <v>6.5119999999999997E-2</v>
      </c>
      <c r="L8">
        <v>0.22626000000000002</v>
      </c>
      <c r="M8">
        <v>0.14957999999999999</v>
      </c>
      <c r="N8">
        <v>0</v>
      </c>
    </row>
    <row r="9" spans="1:14" x14ac:dyDescent="0.25">
      <c r="A9" t="s">
        <v>17</v>
      </c>
      <c r="B9">
        <v>2.4689999999999997E-2</v>
      </c>
      <c r="C9">
        <v>2.4419999999999997E-2</v>
      </c>
      <c r="D9">
        <v>1.6760000000000001E-2</v>
      </c>
      <c r="E9">
        <v>2.4929999999999997E-2</v>
      </c>
      <c r="G9" t="e">
        <f t="shared" si="0"/>
        <v>#N/A</v>
      </c>
      <c r="I9" t="s">
        <v>72</v>
      </c>
      <c r="J9">
        <v>1.6459999999999999E-2</v>
      </c>
      <c r="K9">
        <v>1.6279999999999999E-2</v>
      </c>
      <c r="M9">
        <v>1.6619999999999999E-2</v>
      </c>
      <c r="N9">
        <v>1</v>
      </c>
    </row>
    <row r="10" spans="1:14" x14ac:dyDescent="0.25">
      <c r="A10" t="s">
        <v>53</v>
      </c>
      <c r="B10">
        <v>2.4689999999999997E-2</v>
      </c>
      <c r="C10">
        <v>2.4419999999999997E-2</v>
      </c>
      <c r="D10" t="e">
        <v>#N/A</v>
      </c>
      <c r="E10" t="e">
        <v>#N/A</v>
      </c>
      <c r="G10" t="e">
        <f t="shared" si="0"/>
        <v>#N/A</v>
      </c>
      <c r="I10" t="s">
        <v>4</v>
      </c>
      <c r="J10">
        <v>1.6459999999999999E-2</v>
      </c>
      <c r="K10">
        <v>1.6279999999999999E-2</v>
      </c>
      <c r="M10">
        <v>1.6619999999999999E-2</v>
      </c>
      <c r="N10">
        <v>1</v>
      </c>
    </row>
    <row r="11" spans="1:14" x14ac:dyDescent="0.25">
      <c r="A11" t="s">
        <v>34</v>
      </c>
      <c r="B11">
        <v>2.4689999999999997E-2</v>
      </c>
      <c r="C11">
        <v>3.2559999999999999E-2</v>
      </c>
      <c r="D11" t="e">
        <v>#N/A</v>
      </c>
      <c r="E11" t="e">
        <v>#N/A</v>
      </c>
      <c r="G11" t="e">
        <f t="shared" si="0"/>
        <v>#N/A</v>
      </c>
      <c r="I11" t="s">
        <v>74</v>
      </c>
      <c r="J11">
        <v>2.4689999999999997E-2</v>
      </c>
      <c r="K11">
        <v>2.4419999999999997E-2</v>
      </c>
      <c r="M11">
        <v>1.6619999999999999E-2</v>
      </c>
      <c r="N11">
        <v>1</v>
      </c>
    </row>
    <row r="12" spans="1:14" x14ac:dyDescent="0.25">
      <c r="A12" t="s">
        <v>3</v>
      </c>
      <c r="B12">
        <v>2.4689999999999997E-2</v>
      </c>
      <c r="C12">
        <v>1.6279999999999999E-2</v>
      </c>
      <c r="D12" t="e">
        <v>#N/A</v>
      </c>
      <c r="E12" t="e">
        <v>#N/A</v>
      </c>
      <c r="G12" t="e">
        <f t="shared" si="0"/>
        <v>#N/A</v>
      </c>
      <c r="I12" t="s">
        <v>75</v>
      </c>
      <c r="J12">
        <v>2.4689999999999997E-2</v>
      </c>
      <c r="K12">
        <v>2.4419999999999997E-2</v>
      </c>
      <c r="M12">
        <v>1.6619999999999999E-2</v>
      </c>
      <c r="N12">
        <v>1</v>
      </c>
    </row>
    <row r="13" spans="1:14" x14ac:dyDescent="0.25">
      <c r="A13" t="s">
        <v>75</v>
      </c>
      <c r="B13">
        <v>2.4689999999999997E-2</v>
      </c>
      <c r="C13">
        <v>2.4419999999999997E-2</v>
      </c>
      <c r="D13" t="e">
        <v>#N/A</v>
      </c>
      <c r="E13">
        <v>1.6619999999999999E-2</v>
      </c>
      <c r="G13" t="e">
        <f t="shared" si="0"/>
        <v>#N/A</v>
      </c>
      <c r="I13" t="s">
        <v>5</v>
      </c>
      <c r="K13">
        <v>6.5119999999999997E-2</v>
      </c>
      <c r="L13">
        <v>0.18436</v>
      </c>
      <c r="M13">
        <v>6.6479999999999997E-2</v>
      </c>
      <c r="N13">
        <v>1</v>
      </c>
    </row>
    <row r="14" spans="1:14" x14ac:dyDescent="0.25">
      <c r="A14" t="s">
        <v>11</v>
      </c>
      <c r="B14">
        <v>2.4689999999999997E-2</v>
      </c>
      <c r="C14">
        <v>1.6279999999999999E-2</v>
      </c>
      <c r="D14" t="e">
        <v>#N/A</v>
      </c>
      <c r="E14" t="e">
        <v>#N/A</v>
      </c>
      <c r="G14" t="e">
        <f t="shared" si="0"/>
        <v>#N/A</v>
      </c>
      <c r="I14" t="s">
        <v>6</v>
      </c>
      <c r="J14">
        <v>1.6459999999999999E-2</v>
      </c>
      <c r="K14">
        <v>1.6279999999999999E-2</v>
      </c>
      <c r="N14">
        <v>2</v>
      </c>
    </row>
    <row r="15" spans="1:14" x14ac:dyDescent="0.25">
      <c r="A15" t="s">
        <v>7</v>
      </c>
      <c r="B15">
        <v>1.6459999999999999E-2</v>
      </c>
      <c r="C15">
        <v>1.6279999999999999E-2</v>
      </c>
      <c r="D15">
        <v>2.5139999999999999E-2</v>
      </c>
      <c r="E15">
        <v>3.3239999999999999E-2</v>
      </c>
      <c r="G15" t="e">
        <f t="shared" si="0"/>
        <v>#N/A</v>
      </c>
      <c r="I15" t="s">
        <v>35</v>
      </c>
      <c r="J15">
        <v>1.6459999999999999E-2</v>
      </c>
      <c r="K15">
        <v>1.6279999999999999E-2</v>
      </c>
      <c r="N15">
        <v>2</v>
      </c>
    </row>
    <row r="16" spans="1:14" x14ac:dyDescent="0.25">
      <c r="A16" t="s">
        <v>6</v>
      </c>
      <c r="B16">
        <v>1.6459999999999999E-2</v>
      </c>
      <c r="C16">
        <v>1.6279999999999999E-2</v>
      </c>
      <c r="D16" t="e">
        <v>#N/A</v>
      </c>
      <c r="E16" t="e">
        <v>#N/A</v>
      </c>
      <c r="G16" t="e">
        <f t="shared" si="0"/>
        <v>#N/A</v>
      </c>
      <c r="I16" t="s">
        <v>14</v>
      </c>
      <c r="J16">
        <v>1.6459999999999999E-2</v>
      </c>
      <c r="K16">
        <v>1.6279999999999999E-2</v>
      </c>
      <c r="N16">
        <v>2</v>
      </c>
    </row>
    <row r="17" spans="1:14" x14ac:dyDescent="0.25">
      <c r="A17" t="s">
        <v>35</v>
      </c>
      <c r="B17">
        <v>1.6459999999999999E-2</v>
      </c>
      <c r="C17">
        <v>1.6279999999999999E-2</v>
      </c>
      <c r="D17" t="e">
        <v>#N/A</v>
      </c>
      <c r="E17" t="e">
        <v>#N/A</v>
      </c>
      <c r="G17" t="e">
        <f t="shared" si="0"/>
        <v>#N/A</v>
      </c>
      <c r="I17" t="s">
        <v>3</v>
      </c>
      <c r="J17">
        <v>2.4689999999999997E-2</v>
      </c>
      <c r="K17">
        <v>1.6279999999999999E-2</v>
      </c>
      <c r="N17">
        <v>2</v>
      </c>
    </row>
    <row r="18" spans="1:14" x14ac:dyDescent="0.25">
      <c r="A18" t="s">
        <v>14</v>
      </c>
      <c r="B18">
        <v>1.6459999999999999E-2</v>
      </c>
      <c r="C18">
        <v>1.6279999999999999E-2</v>
      </c>
      <c r="D18" t="e">
        <v>#N/A</v>
      </c>
      <c r="E18" t="e">
        <v>#N/A</v>
      </c>
      <c r="G18" t="e">
        <f t="shared" si="0"/>
        <v>#N/A</v>
      </c>
      <c r="I18" t="s">
        <v>11</v>
      </c>
      <c r="J18">
        <v>2.4689999999999997E-2</v>
      </c>
      <c r="K18">
        <v>1.6279999999999999E-2</v>
      </c>
      <c r="N18">
        <v>2</v>
      </c>
    </row>
    <row r="19" spans="1:14" x14ac:dyDescent="0.25">
      <c r="A19" t="s">
        <v>72</v>
      </c>
      <c r="B19">
        <v>1.6459999999999999E-2</v>
      </c>
      <c r="C19">
        <v>1.6279999999999999E-2</v>
      </c>
      <c r="D19" t="e">
        <v>#N/A</v>
      </c>
      <c r="E19">
        <v>1.6619999999999999E-2</v>
      </c>
      <c r="G19" t="e">
        <f t="shared" si="0"/>
        <v>#N/A</v>
      </c>
      <c r="I19" t="s">
        <v>76</v>
      </c>
      <c r="K19">
        <v>1.6279999999999999E-2</v>
      </c>
      <c r="M19">
        <v>3.3239999999999999E-2</v>
      </c>
      <c r="N19">
        <v>2</v>
      </c>
    </row>
    <row r="20" spans="1:14" x14ac:dyDescent="0.25">
      <c r="A20" t="s">
        <v>4</v>
      </c>
      <c r="B20">
        <v>1.6459999999999999E-2</v>
      </c>
      <c r="C20">
        <v>1.6279999999999999E-2</v>
      </c>
      <c r="D20" t="e">
        <v>#N/A</v>
      </c>
      <c r="E20">
        <v>1.6619999999999999E-2</v>
      </c>
      <c r="G20" t="e">
        <f t="shared" si="0"/>
        <v>#N/A</v>
      </c>
      <c r="I20" t="s">
        <v>53</v>
      </c>
      <c r="J20">
        <v>2.4689999999999997E-2</v>
      </c>
      <c r="K20">
        <v>2.4419999999999997E-2</v>
      </c>
      <c r="N20">
        <v>2</v>
      </c>
    </row>
    <row r="21" spans="1:14" x14ac:dyDescent="0.25">
      <c r="A21" t="s">
        <v>27</v>
      </c>
      <c r="B21">
        <v>1.6459999999999999E-2</v>
      </c>
      <c r="C21" t="e">
        <v>#N/A</v>
      </c>
      <c r="D21" t="e">
        <v>#N/A</v>
      </c>
      <c r="E21">
        <v>1.6619999999999999E-2</v>
      </c>
      <c r="G21" t="e">
        <f t="shared" si="0"/>
        <v>#N/A</v>
      </c>
      <c r="I21" t="s">
        <v>34</v>
      </c>
      <c r="J21">
        <v>2.4689999999999997E-2</v>
      </c>
      <c r="K21">
        <v>3.2559999999999999E-2</v>
      </c>
      <c r="N21">
        <v>2</v>
      </c>
    </row>
    <row r="22" spans="1:14" x14ac:dyDescent="0.25">
      <c r="A22" t="s">
        <v>5</v>
      </c>
      <c r="B22" t="e">
        <v>#N/A</v>
      </c>
      <c r="C22">
        <v>6.5119999999999997E-2</v>
      </c>
      <c r="D22">
        <v>0.18436</v>
      </c>
      <c r="E22">
        <v>6.6479999999999997E-2</v>
      </c>
      <c r="G22" t="e">
        <f t="shared" si="0"/>
        <v>#N/A</v>
      </c>
      <c r="I22" t="s">
        <v>21</v>
      </c>
      <c r="J22">
        <v>4.1149999999999999E-2</v>
      </c>
      <c r="K22">
        <v>3.2559999999999999E-2</v>
      </c>
      <c r="N22">
        <v>2</v>
      </c>
    </row>
    <row r="23" spans="1:14" x14ac:dyDescent="0.25">
      <c r="A23" t="s">
        <v>76</v>
      </c>
      <c r="B23" t="e">
        <v>#N/A</v>
      </c>
      <c r="C23">
        <v>1.6279999999999999E-2</v>
      </c>
      <c r="D23" t="e">
        <v>#N/A</v>
      </c>
      <c r="E23">
        <v>3.3239999999999999E-2</v>
      </c>
      <c r="G23" t="e">
        <f t="shared" si="0"/>
        <v>#N/A</v>
      </c>
      <c r="I23" t="s">
        <v>27</v>
      </c>
      <c r="J23">
        <v>1.6459999999999999E-2</v>
      </c>
      <c r="M23">
        <v>1.6619999999999999E-2</v>
      </c>
      <c r="N23">
        <v>2</v>
      </c>
    </row>
    <row r="24" spans="1:14" x14ac:dyDescent="0.25">
      <c r="A24" t="s">
        <v>33</v>
      </c>
      <c r="B24" t="e">
        <v>#N/A</v>
      </c>
      <c r="C24" t="e">
        <v>#N/A</v>
      </c>
      <c r="D24">
        <v>2.5139999999999999E-2</v>
      </c>
      <c r="E24">
        <v>1.6619999999999999E-2</v>
      </c>
      <c r="G24" t="e">
        <f t="shared" si="0"/>
        <v>#N/A</v>
      </c>
      <c r="I24" t="s">
        <v>33</v>
      </c>
      <c r="L24">
        <v>2.5139999999999999E-2</v>
      </c>
      <c r="M24">
        <v>1.6619999999999999E-2</v>
      </c>
      <c r="N24">
        <v>2</v>
      </c>
    </row>
    <row r="25" spans="1:14" x14ac:dyDescent="0.25">
      <c r="A25" t="s">
        <v>36</v>
      </c>
      <c r="B25" t="e">
        <v>#N/A</v>
      </c>
      <c r="C25" t="e">
        <v>#N/A</v>
      </c>
      <c r="D25" t="e">
        <v>#N/A</v>
      </c>
      <c r="E25">
        <v>2.4929999999999997E-2</v>
      </c>
      <c r="G25" t="e">
        <f t="shared" si="0"/>
        <v>#N/A</v>
      </c>
      <c r="I25" t="s">
        <v>36</v>
      </c>
      <c r="M25">
        <v>2.4929999999999997E-2</v>
      </c>
      <c r="N25">
        <v>3</v>
      </c>
    </row>
    <row r="26" spans="1:14" x14ac:dyDescent="0.25">
      <c r="A26" t="s">
        <v>12</v>
      </c>
      <c r="B26" t="e">
        <v>#N/A</v>
      </c>
      <c r="C26" t="e">
        <v>#N/A</v>
      </c>
      <c r="D26" t="e">
        <v>#N/A</v>
      </c>
      <c r="E26">
        <v>2.4929999999999997E-2</v>
      </c>
      <c r="G26" t="e">
        <f t="shared" si="0"/>
        <v>#N/A</v>
      </c>
      <c r="I26" t="s">
        <v>12</v>
      </c>
      <c r="M26">
        <v>2.4929999999999997E-2</v>
      </c>
      <c r="N26">
        <v>3</v>
      </c>
    </row>
    <row r="27" spans="1:14" x14ac:dyDescent="0.25">
      <c r="A27" t="s">
        <v>18</v>
      </c>
      <c r="B27" t="e">
        <v>#N/A</v>
      </c>
      <c r="C27" t="e">
        <v>#N/A</v>
      </c>
      <c r="D27" t="e">
        <v>#N/A</v>
      </c>
      <c r="E27">
        <v>2.4929999999999997E-2</v>
      </c>
      <c r="G27" t="e">
        <f t="shared" si="0"/>
        <v>#N/A</v>
      </c>
      <c r="I27" t="s">
        <v>18</v>
      </c>
      <c r="M27">
        <v>2.4929999999999997E-2</v>
      </c>
      <c r="N27">
        <v>3</v>
      </c>
    </row>
  </sheetData>
  <sortState ref="I2:N27">
    <sortCondition ref="N2:N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1" workbookViewId="0">
      <selection activeCell="C32" sqref="C32"/>
    </sheetView>
  </sheetViews>
  <sheetFormatPr defaultRowHeight="15" x14ac:dyDescent="0.25"/>
  <cols>
    <col min="1" max="1" width="26.28515625" bestFit="1" customWidth="1"/>
    <col min="2" max="2" width="12.85546875" bestFit="1" customWidth="1"/>
    <col min="3" max="3" width="12.7109375" style="1" bestFit="1" customWidth="1"/>
    <col min="5" max="5" width="21" bestFit="1" customWidth="1"/>
    <col min="6" max="6" width="12" bestFit="1" customWidth="1"/>
    <col min="9" max="9" width="26.28515625" bestFit="1" customWidth="1"/>
    <col min="10" max="10" width="12.85546875" bestFit="1" customWidth="1"/>
    <col min="11" max="11" width="12.7109375" bestFit="1" customWidth="1"/>
  </cols>
  <sheetData>
    <row r="1" spans="1:11" x14ac:dyDescent="0.25">
      <c r="A1" t="s">
        <v>0</v>
      </c>
      <c r="B1" t="s">
        <v>80</v>
      </c>
      <c r="C1" s="1" t="s">
        <v>82</v>
      </c>
      <c r="E1" t="s">
        <v>0</v>
      </c>
      <c r="F1" t="s">
        <v>81</v>
      </c>
      <c r="I1" t="s">
        <v>0</v>
      </c>
      <c r="J1" t="s">
        <v>80</v>
      </c>
      <c r="K1" t="s">
        <v>82</v>
      </c>
    </row>
    <row r="2" spans="1:11" x14ac:dyDescent="0.25">
      <c r="A2" t="s">
        <v>1</v>
      </c>
      <c r="B2" s="1">
        <v>0.12829702584383437</v>
      </c>
      <c r="C2" s="1">
        <v>0.13926238558618054</v>
      </c>
      <c r="E2" t="s">
        <v>18</v>
      </c>
      <c r="F2" s="1">
        <v>8.2653583953974055E-2</v>
      </c>
      <c r="I2" t="s">
        <v>1</v>
      </c>
      <c r="J2" s="1">
        <v>0.19765605194906508</v>
      </c>
      <c r="K2" s="1">
        <v>0.20705067185246612</v>
      </c>
    </row>
    <row r="3" spans="1:11" x14ac:dyDescent="0.25">
      <c r="A3" t="s">
        <v>2</v>
      </c>
      <c r="B3" s="1">
        <v>7.2987322879184802E-2</v>
      </c>
      <c r="C3" s="1">
        <v>7.922544295045765E-2</v>
      </c>
      <c r="E3" t="s">
        <v>1</v>
      </c>
      <c r="F3" s="1">
        <v>7.9525751664893382E-2</v>
      </c>
      <c r="I3" t="s">
        <v>5</v>
      </c>
      <c r="J3" s="1">
        <v>0.12322692615198622</v>
      </c>
      <c r="K3" s="1">
        <v>0.12908391925514048</v>
      </c>
    </row>
    <row r="4" spans="1:11" x14ac:dyDescent="0.25">
      <c r="A4" t="s">
        <v>3</v>
      </c>
      <c r="B4" s="1">
        <v>5.7272826660455738E-2</v>
      </c>
      <c r="C4" s="1">
        <v>6.2167851651583485E-2</v>
      </c>
      <c r="E4" t="s">
        <v>34</v>
      </c>
      <c r="F4" s="1">
        <v>7.012255191709027E-2</v>
      </c>
      <c r="I4" t="s">
        <v>13</v>
      </c>
      <c r="J4" s="1">
        <v>8.389461983970678E-2</v>
      </c>
      <c r="K4" s="1">
        <v>8.7882142900915533E-2</v>
      </c>
    </row>
    <row r="5" spans="1:11" x14ac:dyDescent="0.25">
      <c r="A5" t="s">
        <v>4</v>
      </c>
      <c r="B5" s="1">
        <v>5.6469514542801393E-2</v>
      </c>
      <c r="C5" s="1">
        <v>6.1295881618458919E-2</v>
      </c>
      <c r="E5" t="s">
        <v>11</v>
      </c>
      <c r="F5" s="1">
        <v>6.2251251132915623E-2</v>
      </c>
      <c r="I5" t="s">
        <v>16</v>
      </c>
      <c r="J5" s="1">
        <v>7.4175620600222369E-2</v>
      </c>
      <c r="K5" s="1">
        <v>7.7701198262866103E-2</v>
      </c>
    </row>
    <row r="6" spans="1:11" x14ac:dyDescent="0.25">
      <c r="A6" t="s">
        <v>5</v>
      </c>
      <c r="B6" s="1">
        <v>5.0432790345044005E-2</v>
      </c>
      <c r="C6" s="1">
        <v>5.4743207405037811E-2</v>
      </c>
      <c r="E6" t="s">
        <v>5</v>
      </c>
      <c r="F6" s="1">
        <v>6.0748906490128846E-2</v>
      </c>
      <c r="I6" t="s">
        <v>44</v>
      </c>
      <c r="J6" s="1">
        <v>5.1781361517911156E-2</v>
      </c>
      <c r="K6" s="1">
        <v>5.4242536901838848E-2</v>
      </c>
    </row>
    <row r="7" spans="1:11" x14ac:dyDescent="0.25">
      <c r="A7" t="s">
        <v>6</v>
      </c>
      <c r="B7" s="1">
        <v>3.9999239467817659E-2</v>
      </c>
      <c r="C7" s="1">
        <v>4.3417916146408407E-2</v>
      </c>
      <c r="E7" t="s">
        <v>20</v>
      </c>
      <c r="F7" s="1">
        <v>5.7616148480907903E-2</v>
      </c>
      <c r="I7" t="s">
        <v>15</v>
      </c>
      <c r="J7" s="1">
        <v>4.5006922641914193E-2</v>
      </c>
      <c r="K7" s="1">
        <v>4.7146107994819636E-2</v>
      </c>
    </row>
    <row r="8" spans="1:11" x14ac:dyDescent="0.25">
      <c r="A8" t="s">
        <v>7</v>
      </c>
      <c r="B8" s="1">
        <v>3.9975472837117824E-2</v>
      </c>
      <c r="C8" s="1">
        <v>4.3392118216434308E-2</v>
      </c>
      <c r="E8" t="s">
        <v>12</v>
      </c>
      <c r="F8" s="1">
        <v>4.7730228159356888E-2</v>
      </c>
      <c r="I8" t="s">
        <v>7</v>
      </c>
      <c r="J8" s="1">
        <v>3.5537528519334685E-2</v>
      </c>
      <c r="K8" s="1">
        <v>3.7226632239930391E-2</v>
      </c>
    </row>
    <row r="9" spans="1:11" x14ac:dyDescent="0.25">
      <c r="A9" t="s">
        <v>8</v>
      </c>
      <c r="B9" s="1">
        <v>3.588761235674668E-2</v>
      </c>
      <c r="C9" s="1">
        <v>3.8954874260889304E-2</v>
      </c>
      <c r="E9" t="s">
        <v>36</v>
      </c>
      <c r="F9" s="1">
        <v>4.165681522638609E-2</v>
      </c>
      <c r="I9" t="s">
        <v>17</v>
      </c>
      <c r="J9" s="1">
        <v>3.5412725960882227E-2</v>
      </c>
      <c r="K9" s="1">
        <v>3.7095897798350291E-2</v>
      </c>
    </row>
    <row r="10" spans="1:11" x14ac:dyDescent="0.25">
      <c r="A10" t="s">
        <v>9</v>
      </c>
      <c r="B10" s="1">
        <v>3.4029061836019801E-2</v>
      </c>
      <c r="C10" s="1">
        <v>3.6937476136914775E-2</v>
      </c>
      <c r="E10" t="s">
        <v>71</v>
      </c>
      <c r="F10" s="1">
        <v>3.8011782322575551E-2</v>
      </c>
      <c r="I10" t="s">
        <v>21</v>
      </c>
      <c r="J10" s="1">
        <v>2.8747489323531158E-2</v>
      </c>
      <c r="K10" s="1">
        <v>3.0113861527713656E-2</v>
      </c>
    </row>
    <row r="11" spans="1:11" x14ac:dyDescent="0.25">
      <c r="A11" t="s">
        <v>10</v>
      </c>
      <c r="B11" s="1">
        <v>3.400529520531996E-2</v>
      </c>
      <c r="C11" s="1">
        <v>3.6911678206940662E-2</v>
      </c>
      <c r="E11" t="s">
        <v>29</v>
      </c>
      <c r="F11" s="1">
        <v>3.526815620443708E-2</v>
      </c>
      <c r="I11" t="s">
        <v>74</v>
      </c>
      <c r="J11" s="1">
        <v>2.5635225522123228E-2</v>
      </c>
      <c r="K11" s="1">
        <v>2.6853671390810185E-2</v>
      </c>
    </row>
    <row r="12" spans="1:11" x14ac:dyDescent="0.25">
      <c r="A12" t="s">
        <v>11</v>
      </c>
      <c r="B12" s="1">
        <v>3.1471772372717852E-2</v>
      </c>
      <c r="C12" s="1">
        <v>3.4161618871701736E-2</v>
      </c>
      <c r="E12" t="s">
        <v>57</v>
      </c>
      <c r="F12" s="1">
        <v>3.1795523505536494E-2</v>
      </c>
      <c r="I12" t="s">
        <v>75</v>
      </c>
      <c r="J12" s="1">
        <v>2.5635225522123228E-2</v>
      </c>
      <c r="K12" s="1">
        <v>2.6853671390810185E-2</v>
      </c>
    </row>
    <row r="13" spans="1:11" x14ac:dyDescent="0.25">
      <c r="A13" t="s">
        <v>12</v>
      </c>
      <c r="B13" s="1">
        <v>3.1234106065719525E-2</v>
      </c>
      <c r="C13" s="1">
        <v>3.3903639571960742E-2</v>
      </c>
      <c r="E13" t="s">
        <v>33</v>
      </c>
      <c r="F13" s="1">
        <v>2.949521220002364E-2</v>
      </c>
      <c r="I13" t="s">
        <v>34</v>
      </c>
      <c r="J13" s="1">
        <v>2.232795772313334E-2</v>
      </c>
      <c r="K13" s="1">
        <v>2.3389208688937818E-2</v>
      </c>
    </row>
    <row r="14" spans="1:11" x14ac:dyDescent="0.25">
      <c r="A14" t="s">
        <v>13</v>
      </c>
      <c r="B14" s="1">
        <v>2.8334577120339995E-2</v>
      </c>
      <c r="C14" s="1">
        <v>3.0756292115120681E-2</v>
      </c>
      <c r="E14" t="s">
        <v>22</v>
      </c>
      <c r="F14" s="1">
        <v>2.9224297592307987E-2</v>
      </c>
      <c r="I14" t="s">
        <v>76</v>
      </c>
      <c r="J14" s="1">
        <v>1.9313195920516387E-2</v>
      </c>
      <c r="K14" s="1">
        <v>2.0231154834518792E-2</v>
      </c>
    </row>
    <row r="15" spans="1:11" x14ac:dyDescent="0.25">
      <c r="A15" t="s">
        <v>14</v>
      </c>
      <c r="B15" s="1">
        <v>2.7445705132166268E-2</v>
      </c>
      <c r="C15" s="1">
        <v>2.9791449534089381E-2</v>
      </c>
      <c r="E15" t="s">
        <v>3</v>
      </c>
      <c r="F15" s="1">
        <v>2.8780982779682381E-2</v>
      </c>
      <c r="I15" t="s">
        <v>72</v>
      </c>
      <c r="J15" s="1">
        <v>1.9250794641290165E-2</v>
      </c>
      <c r="K15" s="1">
        <v>2.0165787613728749E-2</v>
      </c>
    </row>
    <row r="16" spans="1:11" x14ac:dyDescent="0.25">
      <c r="A16" t="s">
        <v>15</v>
      </c>
      <c r="B16" s="1">
        <v>2.305363177883727E-2</v>
      </c>
      <c r="C16" s="1">
        <v>2.5023992074875909E-2</v>
      </c>
      <c r="E16" t="s">
        <v>6</v>
      </c>
      <c r="F16" s="1">
        <v>2.8780982779682381E-2</v>
      </c>
      <c r="I16" t="s">
        <v>4</v>
      </c>
      <c r="J16" s="1">
        <v>1.9250794641290165E-2</v>
      </c>
      <c r="K16" s="1">
        <v>2.0165787613728749E-2</v>
      </c>
    </row>
    <row r="17" spans="1:11" x14ac:dyDescent="0.25">
      <c r="A17" t="s">
        <v>16</v>
      </c>
      <c r="B17" s="1">
        <v>2.2426192728361698E-2</v>
      </c>
      <c r="C17" s="1">
        <v>2.4342926723559696E-2</v>
      </c>
      <c r="E17" t="s">
        <v>32</v>
      </c>
      <c r="F17" s="1">
        <v>2.5308350080781809E-2</v>
      </c>
      <c r="I17" t="s">
        <v>53</v>
      </c>
      <c r="J17" s="1">
        <v>1.9153292642499185E-2</v>
      </c>
      <c r="K17" s="1">
        <v>2.0063651331244301E-2</v>
      </c>
    </row>
    <row r="18" spans="1:11" x14ac:dyDescent="0.25">
      <c r="A18" t="s">
        <v>17</v>
      </c>
      <c r="B18" s="1">
        <v>2.214099315996371E-2</v>
      </c>
      <c r="C18" s="1">
        <v>2.4033351563870511E-2</v>
      </c>
      <c r="E18" t="s">
        <v>13</v>
      </c>
      <c r="F18" s="1">
        <v>2.5308350080781809E-2</v>
      </c>
      <c r="I18" t="s">
        <v>33</v>
      </c>
      <c r="J18" s="1">
        <v>1.6286733878044513E-2</v>
      </c>
      <c r="K18" s="1">
        <v>1.7060844626201631E-2</v>
      </c>
    </row>
    <row r="19" spans="1:11" x14ac:dyDescent="0.25">
      <c r="A19" t="s">
        <v>18</v>
      </c>
      <c r="B19" s="1">
        <v>1.9198684279324477E-2</v>
      </c>
      <c r="C19" s="1">
        <v>2.0839567833077065E-2</v>
      </c>
      <c r="E19" t="s">
        <v>7</v>
      </c>
      <c r="F19" s="1">
        <v>2.5278795759940097E-2</v>
      </c>
      <c r="I19" t="s">
        <v>3</v>
      </c>
      <c r="J19" s="1">
        <v>1.5978627561865032E-2</v>
      </c>
      <c r="K19" s="1">
        <v>1.6738093973550788E-2</v>
      </c>
    </row>
    <row r="20" spans="1:11" x14ac:dyDescent="0.25">
      <c r="A20" t="s">
        <v>19</v>
      </c>
      <c r="B20" s="1">
        <v>1.6926594384420519E-2</v>
      </c>
      <c r="C20" s="1">
        <v>1.8373285727553219E-2</v>
      </c>
      <c r="E20" t="s">
        <v>8</v>
      </c>
      <c r="F20" s="1">
        <v>2.4865035268156196E-2</v>
      </c>
      <c r="I20" t="s">
        <v>11</v>
      </c>
      <c r="J20" s="1">
        <v>1.5978627561865032E-2</v>
      </c>
      <c r="K20" s="1">
        <v>1.6738093973550788E-2</v>
      </c>
    </row>
    <row r="21" spans="1:11" x14ac:dyDescent="0.25">
      <c r="A21" t="s">
        <v>20</v>
      </c>
      <c r="B21" s="1">
        <v>1.1384216105219643E-2</v>
      </c>
      <c r="C21" s="1">
        <v>1.2357208457593362E-2</v>
      </c>
      <c r="E21" t="s">
        <v>2</v>
      </c>
      <c r="F21" s="1">
        <v>2.2663238365449017E-2</v>
      </c>
      <c r="I21" t="s">
        <v>27</v>
      </c>
      <c r="J21" s="1">
        <v>1.290146448002185E-2</v>
      </c>
      <c r="K21" s="1">
        <v>1.3514672898341712E-2</v>
      </c>
    </row>
    <row r="22" spans="1:11" x14ac:dyDescent="0.25">
      <c r="A22" t="s">
        <v>21</v>
      </c>
      <c r="B22" s="1">
        <v>1.1384216105219643E-2</v>
      </c>
      <c r="C22" s="1">
        <v>1.2357208457593362E-2</v>
      </c>
      <c r="E22" t="s">
        <v>37</v>
      </c>
      <c r="F22" s="1">
        <v>2.2564723962643331E-2</v>
      </c>
      <c r="I22" t="s">
        <v>6</v>
      </c>
      <c r="J22" s="1">
        <v>1.2768861761666125E-2</v>
      </c>
      <c r="K22" s="1">
        <v>1.3375767554162869E-2</v>
      </c>
    </row>
    <row r="23" spans="1:11" x14ac:dyDescent="0.25">
      <c r="A23" t="s">
        <v>22</v>
      </c>
      <c r="B23" s="1">
        <v>1.118932973348102E-2</v>
      </c>
      <c r="C23" s="1">
        <v>1.2145665431805754E-2</v>
      </c>
      <c r="E23" t="s">
        <v>44</v>
      </c>
      <c r="F23" s="1">
        <v>2.2293809354927686E-2</v>
      </c>
      <c r="I23" t="s">
        <v>35</v>
      </c>
      <c r="J23" s="1">
        <v>1.2768861761666125E-2</v>
      </c>
      <c r="K23" s="1">
        <v>1.3375767554162869E-2</v>
      </c>
    </row>
    <row r="24" spans="1:11" x14ac:dyDescent="0.25">
      <c r="A24" t="s">
        <v>23</v>
      </c>
      <c r="B24" s="1">
        <v>1.0951663426482695E-2</v>
      </c>
      <c r="C24" s="1">
        <v>1.1887686132064762E-2</v>
      </c>
      <c r="E24" t="s">
        <v>31</v>
      </c>
      <c r="F24" s="1">
        <v>2.2101706269456591E-2</v>
      </c>
      <c r="I24" t="s">
        <v>14</v>
      </c>
      <c r="J24" s="1">
        <v>1.2768861761666125E-2</v>
      </c>
      <c r="K24" s="1">
        <v>1.3375767554162869E-2</v>
      </c>
    </row>
    <row r="25" spans="1:11" x14ac:dyDescent="0.25">
      <c r="A25" t="s">
        <v>24</v>
      </c>
      <c r="B25" s="1">
        <v>8.8506932726175255E-3</v>
      </c>
      <c r="C25" s="1">
        <v>9.6071491223544206E-3</v>
      </c>
      <c r="E25" t="s">
        <v>16</v>
      </c>
      <c r="F25" s="1">
        <v>1.8648776451117153E-2</v>
      </c>
      <c r="I25" t="s">
        <v>36</v>
      </c>
      <c r="J25" s="1">
        <v>9.7228993194360559E-3</v>
      </c>
      <c r="K25" s="1">
        <v>1.0185030089348818E-2</v>
      </c>
    </row>
    <row r="26" spans="1:11" x14ac:dyDescent="0.25">
      <c r="A26" t="s">
        <v>25</v>
      </c>
      <c r="B26" s="1">
        <v>8.8269266419176932E-3</v>
      </c>
      <c r="C26" s="1">
        <v>9.5813511923803218E-3</v>
      </c>
      <c r="E26" t="s">
        <v>15</v>
      </c>
      <c r="F26" s="1">
        <v>1.3117192733577646E-2</v>
      </c>
      <c r="I26" t="s">
        <v>12</v>
      </c>
      <c r="J26" s="1">
        <v>9.7228993194360559E-3</v>
      </c>
      <c r="K26" s="1">
        <v>1.0185030089348818E-2</v>
      </c>
    </row>
    <row r="27" spans="1:11" x14ac:dyDescent="0.25">
      <c r="A27" t="s">
        <v>26</v>
      </c>
      <c r="B27" s="1">
        <v>8.703340162278566E-3</v>
      </c>
      <c r="C27" s="1">
        <v>9.4472019565150084E-3</v>
      </c>
      <c r="E27" t="s">
        <v>73</v>
      </c>
      <c r="F27" s="1">
        <v>1.2846278125861997E-2</v>
      </c>
      <c r="I27" t="s">
        <v>18</v>
      </c>
      <c r="J27" s="1">
        <v>9.7228993194360559E-3</v>
      </c>
      <c r="K27" s="1">
        <v>1.0185030089348818E-2</v>
      </c>
    </row>
    <row r="28" spans="1:11" x14ac:dyDescent="0.25">
      <c r="A28" t="s">
        <v>27</v>
      </c>
      <c r="B28" s="1">
        <v>8.6130269656192037E-3</v>
      </c>
      <c r="C28" s="1">
        <v>9.3491698226134332E-3</v>
      </c>
      <c r="E28" t="s">
        <v>23</v>
      </c>
      <c r="F28" s="1">
        <v>1.2703432241793745E-2</v>
      </c>
    </row>
    <row r="29" spans="1:11" x14ac:dyDescent="0.25">
      <c r="A29" t="s">
        <v>28</v>
      </c>
      <c r="B29" s="1">
        <v>8.6130269656192037E-3</v>
      </c>
      <c r="C29" s="1">
        <v>9.3491698226134332E-3</v>
      </c>
      <c r="E29" t="s">
        <v>72</v>
      </c>
      <c r="F29" s="1">
        <v>1.2604917838988056E-2</v>
      </c>
    </row>
    <row r="30" spans="1:11" x14ac:dyDescent="0.25">
      <c r="A30" t="s">
        <v>29</v>
      </c>
      <c r="B30" s="1">
        <v>8.4181405938805794E-3</v>
      </c>
      <c r="C30" s="1">
        <v>9.1376267968258217E-3</v>
      </c>
      <c r="E30" t="s">
        <v>53</v>
      </c>
      <c r="F30" s="1">
        <v>6.4871734247546982E-3</v>
      </c>
    </row>
    <row r="31" spans="1:11" x14ac:dyDescent="0.25">
      <c r="A31" t="s">
        <v>41</v>
      </c>
      <c r="B31" s="1">
        <v>8.3515940279210478E-3</v>
      </c>
      <c r="C31" s="1">
        <v>9.0653925928983435E-3</v>
      </c>
      <c r="E31" t="s">
        <v>17</v>
      </c>
      <c r="F31" s="1">
        <v>6.4871734247546982E-3</v>
      </c>
    </row>
    <row r="32" spans="1:11" x14ac:dyDescent="0.25">
      <c r="A32" t="s">
        <v>42</v>
      </c>
      <c r="B32" s="1">
        <v>8.3135674188013192E-3</v>
      </c>
      <c r="C32" s="1">
        <v>9.0241159049397855E-3</v>
      </c>
    </row>
    <row r="33" spans="1:10" x14ac:dyDescent="0.25">
      <c r="A33" t="s">
        <v>32</v>
      </c>
      <c r="B33" s="1">
        <v>8.2470208528417858E-3</v>
      </c>
      <c r="C33" s="1">
        <v>8.951881701012309E-3</v>
      </c>
      <c r="J33">
        <f>SUM(J2:J27)</f>
        <v>0.95462646984263266</v>
      </c>
    </row>
    <row r="34" spans="1:10" x14ac:dyDescent="0.25">
      <c r="A34" t="s">
        <v>33</v>
      </c>
      <c r="B34" s="1">
        <v>5.6469514542801394E-3</v>
      </c>
      <c r="C34" s="1">
        <v>6.1295881618458926E-3</v>
      </c>
      <c r="J34">
        <f>1/J33</f>
        <v>1.0475301404169601</v>
      </c>
    </row>
    <row r="35" spans="1:10" x14ac:dyDescent="0.25">
      <c r="A35" t="s">
        <v>34</v>
      </c>
      <c r="B35" s="1">
        <v>5.6469514542801394E-3</v>
      </c>
      <c r="C35" s="1">
        <v>6.1295881618458926E-3</v>
      </c>
      <c r="F35">
        <f>SUM(F2:F31)</f>
        <v>0.99694112779288302</v>
      </c>
    </row>
    <row r="36" spans="1:10" x14ac:dyDescent="0.25">
      <c r="A36" t="s">
        <v>35</v>
      </c>
      <c r="B36" s="1">
        <v>5.6469514542801394E-3</v>
      </c>
      <c r="C36" s="1">
        <v>6.1295881618458926E-3</v>
      </c>
    </row>
    <row r="37" spans="1:10" x14ac:dyDescent="0.25">
      <c r="A37" t="s">
        <v>36</v>
      </c>
      <c r="B37" s="1">
        <v>5.4758317132413475E-3</v>
      </c>
      <c r="C37" s="1">
        <v>5.9438430660323808E-3</v>
      </c>
    </row>
    <row r="38" spans="1:10" x14ac:dyDescent="0.25">
      <c r="A38" t="s">
        <v>37</v>
      </c>
      <c r="B38" s="1">
        <v>5.4092851472818176E-3</v>
      </c>
      <c r="C38" s="1">
        <v>5.8716088621049043E-3</v>
      </c>
    </row>
    <row r="42" spans="1:10" x14ac:dyDescent="0.25">
      <c r="B42" s="1">
        <f>SUM(B2:B38)</f>
        <v>0.92126115249145712</v>
      </c>
    </row>
    <row r="43" spans="1:10" x14ac:dyDescent="0.25">
      <c r="B43">
        <f>1/B42</f>
        <v>1.0854685420041881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workbookViewId="0">
      <selection activeCell="E21" sqref="E21"/>
    </sheetView>
  </sheetViews>
  <sheetFormatPr defaultRowHeight="15" x14ac:dyDescent="0.25"/>
  <cols>
    <col min="1" max="1" width="26.28515625" bestFit="1" customWidth="1"/>
    <col min="2" max="2" width="12.7109375" bestFit="1" customWidth="1"/>
    <col min="3" max="4" width="12.7109375" customWidth="1"/>
    <col min="5" max="5" width="21" bestFit="1" customWidth="1"/>
    <col min="6" max="6" width="12" bestFit="1" customWidth="1"/>
    <col min="7" max="8" width="12" customWidth="1"/>
    <col min="9" max="9" width="26.28515625" bestFit="1" customWidth="1"/>
    <col min="10" max="10" width="12.7109375" bestFit="1" customWidth="1"/>
    <col min="16" max="16" width="26.28515625" bestFit="1" customWidth="1"/>
    <col min="19" max="19" width="26.28515625" bestFit="1" customWidth="1"/>
    <col min="25" max="25" width="26.28515625" bestFit="1" customWidth="1"/>
    <col min="26" max="28" width="12" bestFit="1" customWidth="1"/>
  </cols>
  <sheetData>
    <row r="1" spans="1:29" x14ac:dyDescent="0.25">
      <c r="A1" s="6" t="s">
        <v>83</v>
      </c>
      <c r="B1" s="6"/>
      <c r="E1" s="6" t="s">
        <v>84</v>
      </c>
      <c r="F1" s="6"/>
      <c r="I1" s="6" t="s">
        <v>85</v>
      </c>
      <c r="J1" s="6"/>
      <c r="P1" t="s">
        <v>0</v>
      </c>
      <c r="S1" t="s">
        <v>0</v>
      </c>
      <c r="T1" t="s">
        <v>83</v>
      </c>
      <c r="U1" t="s">
        <v>84</v>
      </c>
      <c r="V1" t="s">
        <v>85</v>
      </c>
      <c r="Y1" t="s">
        <v>0</v>
      </c>
      <c r="Z1" t="s">
        <v>83</v>
      </c>
      <c r="AA1" t="s">
        <v>84</v>
      </c>
      <c r="AB1" t="s">
        <v>85</v>
      </c>
      <c r="AC1" t="s">
        <v>86</v>
      </c>
    </row>
    <row r="2" spans="1:29" x14ac:dyDescent="0.25">
      <c r="A2" t="s">
        <v>0</v>
      </c>
      <c r="B2" t="s">
        <v>82</v>
      </c>
      <c r="E2" t="s">
        <v>0</v>
      </c>
      <c r="F2" t="s">
        <v>81</v>
      </c>
      <c r="I2" t="s">
        <v>0</v>
      </c>
      <c r="J2" t="s">
        <v>82</v>
      </c>
      <c r="P2" t="s">
        <v>1</v>
      </c>
      <c r="S2" t="s">
        <v>1</v>
      </c>
      <c r="T2">
        <f>VLOOKUP(S2,$A$2:$B$39,2,FALSE)</f>
        <v>0.13926238558618054</v>
      </c>
      <c r="U2">
        <f>VLOOKUP(S2,$E$2:$F$32,2,FALSE)</f>
        <v>7.9525751664893382E-2</v>
      </c>
      <c r="V2">
        <f>VLOOKUP(S2,$I$2:$J$28,2,FALSE)</f>
        <v>0.20705067185246612</v>
      </c>
      <c r="Y2" t="s">
        <v>9</v>
      </c>
      <c r="Z2">
        <v>3.6937476136914775E-2</v>
      </c>
      <c r="AC2">
        <v>2</v>
      </c>
    </row>
    <row r="3" spans="1:29" x14ac:dyDescent="0.25">
      <c r="A3" t="s">
        <v>1</v>
      </c>
      <c r="B3">
        <v>0.13926238558618054</v>
      </c>
      <c r="E3" t="s">
        <v>18</v>
      </c>
      <c r="F3">
        <v>8.2653583953974055E-2</v>
      </c>
      <c r="I3" t="s">
        <v>1</v>
      </c>
      <c r="J3">
        <v>0.20705067185246612</v>
      </c>
      <c r="P3" t="s">
        <v>2</v>
      </c>
      <c r="S3" t="s">
        <v>2</v>
      </c>
      <c r="T3">
        <f t="shared" ref="T3:T48" si="0">VLOOKUP(S3,$A$2:$B$39,2,FALSE)</f>
        <v>7.922544295045765E-2</v>
      </c>
      <c r="U3">
        <f t="shared" ref="U3:U48" si="1">VLOOKUP(S3,$E$2:$F$32,2,FALSE)</f>
        <v>2.2663238365449017E-2</v>
      </c>
      <c r="V3" t="e">
        <f t="shared" ref="V3:V48" si="2">VLOOKUP(S3,$I$2:$J$28,2,FALSE)</f>
        <v>#N/A</v>
      </c>
      <c r="Y3" t="s">
        <v>10</v>
      </c>
      <c r="Z3">
        <v>3.6911678206940662E-2</v>
      </c>
      <c r="AC3">
        <v>2</v>
      </c>
    </row>
    <row r="4" spans="1:29" x14ac:dyDescent="0.25">
      <c r="A4" t="s">
        <v>2</v>
      </c>
      <c r="B4">
        <v>7.922544295045765E-2</v>
      </c>
      <c r="E4" t="s">
        <v>1</v>
      </c>
      <c r="F4">
        <v>7.9525751664893382E-2</v>
      </c>
      <c r="I4" t="s">
        <v>5</v>
      </c>
      <c r="J4">
        <v>0.12908391925514048</v>
      </c>
      <c r="P4" t="s">
        <v>3</v>
      </c>
      <c r="S4" t="s">
        <v>3</v>
      </c>
      <c r="T4">
        <f t="shared" si="0"/>
        <v>6.2167851651583485E-2</v>
      </c>
      <c r="U4">
        <f t="shared" si="1"/>
        <v>2.8780982779682381E-2</v>
      </c>
      <c r="V4">
        <f t="shared" si="2"/>
        <v>1.6738093973550788E-2</v>
      </c>
      <c r="Y4" t="s">
        <v>19</v>
      </c>
      <c r="Z4">
        <v>1.8373285727553219E-2</v>
      </c>
      <c r="AC4">
        <v>2</v>
      </c>
    </row>
    <row r="5" spans="1:29" x14ac:dyDescent="0.25">
      <c r="A5" t="s">
        <v>3</v>
      </c>
      <c r="B5">
        <v>6.2167851651583485E-2</v>
      </c>
      <c r="E5" t="s">
        <v>34</v>
      </c>
      <c r="F5">
        <v>7.012255191709027E-2</v>
      </c>
      <c r="I5" t="s">
        <v>13</v>
      </c>
      <c r="J5">
        <v>8.7882142900915533E-2</v>
      </c>
      <c r="P5" t="s">
        <v>4</v>
      </c>
      <c r="S5" t="s">
        <v>4</v>
      </c>
      <c r="T5">
        <f t="shared" si="0"/>
        <v>6.1295881618458919E-2</v>
      </c>
      <c r="U5" t="e">
        <f t="shared" si="1"/>
        <v>#N/A</v>
      </c>
      <c r="V5">
        <f t="shared" si="2"/>
        <v>2.0165787613728749E-2</v>
      </c>
      <c r="Y5" t="s">
        <v>24</v>
      </c>
      <c r="Z5">
        <v>9.6071491223544206E-3</v>
      </c>
      <c r="AC5">
        <v>2</v>
      </c>
    </row>
    <row r="6" spans="1:29" x14ac:dyDescent="0.25">
      <c r="A6" t="s">
        <v>4</v>
      </c>
      <c r="B6">
        <v>6.1295881618458919E-2</v>
      </c>
      <c r="E6" t="s">
        <v>11</v>
      </c>
      <c r="F6">
        <v>6.2251251132915623E-2</v>
      </c>
      <c r="I6" t="s">
        <v>16</v>
      </c>
      <c r="J6">
        <v>7.7701198262866103E-2</v>
      </c>
      <c r="P6" t="s">
        <v>5</v>
      </c>
      <c r="S6" t="s">
        <v>5</v>
      </c>
      <c r="T6">
        <f t="shared" si="0"/>
        <v>5.4743207405037811E-2</v>
      </c>
      <c r="U6">
        <f t="shared" si="1"/>
        <v>6.0748906490128846E-2</v>
      </c>
      <c r="V6">
        <f t="shared" si="2"/>
        <v>0.12908391925514048</v>
      </c>
      <c r="Y6" t="s">
        <v>25</v>
      </c>
      <c r="Z6">
        <v>9.5813511923803218E-3</v>
      </c>
      <c r="AC6">
        <v>2</v>
      </c>
    </row>
    <row r="7" spans="1:29" x14ac:dyDescent="0.25">
      <c r="A7" t="s">
        <v>5</v>
      </c>
      <c r="B7">
        <v>5.4743207405037811E-2</v>
      </c>
      <c r="E7" t="s">
        <v>5</v>
      </c>
      <c r="F7">
        <v>6.0748906490128846E-2</v>
      </c>
      <c r="I7" t="s">
        <v>44</v>
      </c>
      <c r="J7">
        <v>5.4242536901838848E-2</v>
      </c>
      <c r="P7" t="s">
        <v>6</v>
      </c>
      <c r="S7" t="s">
        <v>6</v>
      </c>
      <c r="T7">
        <f t="shared" si="0"/>
        <v>4.3417916146408407E-2</v>
      </c>
      <c r="U7">
        <f t="shared" si="1"/>
        <v>2.8780982779682381E-2</v>
      </c>
      <c r="V7">
        <f t="shared" si="2"/>
        <v>1.3375767554162869E-2</v>
      </c>
      <c r="Y7" t="s">
        <v>26</v>
      </c>
      <c r="Z7">
        <v>9.4472019565150084E-3</v>
      </c>
      <c r="AC7">
        <v>2</v>
      </c>
    </row>
    <row r="8" spans="1:29" x14ac:dyDescent="0.25">
      <c r="A8" t="s">
        <v>6</v>
      </c>
      <c r="B8">
        <v>4.3417916146408407E-2</v>
      </c>
      <c r="E8" t="s">
        <v>20</v>
      </c>
      <c r="F8">
        <v>5.7616148480907903E-2</v>
      </c>
      <c r="I8" t="s">
        <v>15</v>
      </c>
      <c r="J8">
        <v>4.7146107994819636E-2</v>
      </c>
      <c r="P8" t="s">
        <v>7</v>
      </c>
      <c r="S8" t="s">
        <v>7</v>
      </c>
      <c r="T8">
        <f t="shared" si="0"/>
        <v>4.3392118216434308E-2</v>
      </c>
      <c r="U8">
        <f t="shared" si="1"/>
        <v>2.5278795759940097E-2</v>
      </c>
      <c r="V8">
        <f t="shared" si="2"/>
        <v>3.7226632239930391E-2</v>
      </c>
      <c r="Y8" t="s">
        <v>28</v>
      </c>
      <c r="Z8">
        <v>9.3491698226134332E-3</v>
      </c>
      <c r="AC8">
        <v>2</v>
      </c>
    </row>
    <row r="9" spans="1:29" x14ac:dyDescent="0.25">
      <c r="A9" t="s">
        <v>7</v>
      </c>
      <c r="B9">
        <v>4.3392118216434308E-2</v>
      </c>
      <c r="E9" t="s">
        <v>12</v>
      </c>
      <c r="F9">
        <v>4.7730228159356888E-2</v>
      </c>
      <c r="I9" t="s">
        <v>7</v>
      </c>
      <c r="J9">
        <v>3.7226632239930391E-2</v>
      </c>
      <c r="P9" t="s">
        <v>8</v>
      </c>
      <c r="S9" t="s">
        <v>8</v>
      </c>
      <c r="T9">
        <f t="shared" si="0"/>
        <v>3.8954874260889304E-2</v>
      </c>
      <c r="U9">
        <f t="shared" si="1"/>
        <v>2.4865035268156196E-2</v>
      </c>
      <c r="V9" t="e">
        <f t="shared" si="2"/>
        <v>#N/A</v>
      </c>
      <c r="Y9" t="s">
        <v>41</v>
      </c>
      <c r="Z9">
        <v>9.0653925928983435E-3</v>
      </c>
      <c r="AC9">
        <v>2</v>
      </c>
    </row>
    <row r="10" spans="1:29" x14ac:dyDescent="0.25">
      <c r="A10" t="s">
        <v>8</v>
      </c>
      <c r="B10">
        <v>3.8954874260889304E-2</v>
      </c>
      <c r="E10" t="s">
        <v>36</v>
      </c>
      <c r="F10">
        <v>4.165681522638609E-2</v>
      </c>
      <c r="I10" t="s">
        <v>17</v>
      </c>
      <c r="J10">
        <v>3.7095897798350291E-2</v>
      </c>
      <c r="P10" t="s">
        <v>9</v>
      </c>
      <c r="S10" t="s">
        <v>9</v>
      </c>
      <c r="T10">
        <f t="shared" si="0"/>
        <v>3.6937476136914775E-2</v>
      </c>
      <c r="U10" t="e">
        <f t="shared" si="1"/>
        <v>#N/A</v>
      </c>
      <c r="V10" t="e">
        <f t="shared" si="2"/>
        <v>#N/A</v>
      </c>
      <c r="Y10" t="s">
        <v>42</v>
      </c>
      <c r="Z10">
        <v>9.0241159049397855E-3</v>
      </c>
      <c r="AC10">
        <v>2</v>
      </c>
    </row>
    <row r="11" spans="1:29" x14ac:dyDescent="0.25">
      <c r="A11" t="s">
        <v>9</v>
      </c>
      <c r="B11">
        <v>3.6937476136914775E-2</v>
      </c>
      <c r="E11" t="s">
        <v>71</v>
      </c>
      <c r="F11">
        <v>3.8011782322575551E-2</v>
      </c>
      <c r="I11" t="s">
        <v>21</v>
      </c>
      <c r="J11">
        <v>3.0113861527713656E-2</v>
      </c>
      <c r="P11" t="s">
        <v>10</v>
      </c>
      <c r="S11" t="s">
        <v>10</v>
      </c>
      <c r="T11">
        <f t="shared" si="0"/>
        <v>3.6911678206940662E-2</v>
      </c>
      <c r="U11" t="e">
        <f t="shared" si="1"/>
        <v>#N/A</v>
      </c>
      <c r="V11" t="e">
        <f t="shared" si="2"/>
        <v>#N/A</v>
      </c>
      <c r="Y11" t="s">
        <v>71</v>
      </c>
      <c r="AA11">
        <v>3.8011782322575551E-2</v>
      </c>
      <c r="AC11">
        <v>2</v>
      </c>
    </row>
    <row r="12" spans="1:29" x14ac:dyDescent="0.25">
      <c r="A12" t="s">
        <v>10</v>
      </c>
      <c r="B12">
        <v>3.6911678206940662E-2</v>
      </c>
      <c r="E12" t="s">
        <v>29</v>
      </c>
      <c r="F12">
        <v>3.526815620443708E-2</v>
      </c>
      <c r="I12" t="s">
        <v>74</v>
      </c>
      <c r="J12">
        <v>2.6853671390810185E-2</v>
      </c>
      <c r="P12" t="s">
        <v>11</v>
      </c>
      <c r="S12" t="s">
        <v>11</v>
      </c>
      <c r="T12">
        <f t="shared" si="0"/>
        <v>3.4161618871701736E-2</v>
      </c>
      <c r="U12">
        <f t="shared" si="1"/>
        <v>6.2251251132915623E-2</v>
      </c>
      <c r="V12">
        <f t="shared" si="2"/>
        <v>1.6738093973550788E-2</v>
      </c>
      <c r="Y12" t="s">
        <v>57</v>
      </c>
      <c r="AA12">
        <v>3.1795523505536494E-2</v>
      </c>
      <c r="AC12">
        <v>2</v>
      </c>
    </row>
    <row r="13" spans="1:29" x14ac:dyDescent="0.25">
      <c r="A13" t="s">
        <v>11</v>
      </c>
      <c r="B13">
        <v>3.4161618871701736E-2</v>
      </c>
      <c r="E13" t="s">
        <v>57</v>
      </c>
      <c r="F13">
        <v>3.1795523505536494E-2</v>
      </c>
      <c r="I13" t="s">
        <v>75</v>
      </c>
      <c r="J13">
        <v>2.6853671390810185E-2</v>
      </c>
      <c r="P13" t="s">
        <v>12</v>
      </c>
      <c r="S13" t="s">
        <v>12</v>
      </c>
      <c r="T13">
        <f t="shared" si="0"/>
        <v>3.3903639571960742E-2</v>
      </c>
      <c r="U13">
        <f t="shared" si="1"/>
        <v>4.7730228159356888E-2</v>
      </c>
      <c r="V13">
        <f t="shared" si="2"/>
        <v>1.0185030089348818E-2</v>
      </c>
      <c r="Y13" t="s">
        <v>31</v>
      </c>
      <c r="AA13">
        <v>2.2101706269456591E-2</v>
      </c>
      <c r="AC13">
        <v>2</v>
      </c>
    </row>
    <row r="14" spans="1:29" x14ac:dyDescent="0.25">
      <c r="A14" t="s">
        <v>12</v>
      </c>
      <c r="B14">
        <v>3.3903639571960742E-2</v>
      </c>
      <c r="E14" t="s">
        <v>33</v>
      </c>
      <c r="F14">
        <v>2.949521220002364E-2</v>
      </c>
      <c r="I14" t="s">
        <v>34</v>
      </c>
      <c r="J14">
        <v>2.3389208688937818E-2</v>
      </c>
      <c r="P14" t="s">
        <v>13</v>
      </c>
      <c r="S14" t="s">
        <v>13</v>
      </c>
      <c r="T14">
        <f t="shared" si="0"/>
        <v>3.0756292115120681E-2</v>
      </c>
      <c r="U14">
        <f t="shared" si="1"/>
        <v>2.5308350080781809E-2</v>
      </c>
      <c r="V14">
        <f t="shared" si="2"/>
        <v>8.7882142900915533E-2</v>
      </c>
      <c r="Y14" t="s">
        <v>73</v>
      </c>
      <c r="AA14">
        <v>1.2846278125861997E-2</v>
      </c>
      <c r="AC14">
        <v>2</v>
      </c>
    </row>
    <row r="15" spans="1:29" x14ac:dyDescent="0.25">
      <c r="A15" t="s">
        <v>13</v>
      </c>
      <c r="B15">
        <v>3.0756292115120681E-2</v>
      </c>
      <c r="E15" t="s">
        <v>22</v>
      </c>
      <c r="F15">
        <v>2.9224297592307987E-2</v>
      </c>
      <c r="I15" t="s">
        <v>76</v>
      </c>
      <c r="J15">
        <v>2.0231154834518792E-2</v>
      </c>
      <c r="P15" t="s">
        <v>14</v>
      </c>
      <c r="S15" t="s">
        <v>14</v>
      </c>
      <c r="T15">
        <f t="shared" si="0"/>
        <v>2.9791449534089381E-2</v>
      </c>
      <c r="U15" t="e">
        <f t="shared" si="1"/>
        <v>#N/A</v>
      </c>
      <c r="V15">
        <f t="shared" si="2"/>
        <v>1.3375767554162869E-2</v>
      </c>
      <c r="Y15" t="s">
        <v>74</v>
      </c>
      <c r="AB15">
        <v>2.6853671390810185E-2</v>
      </c>
      <c r="AC15">
        <v>2</v>
      </c>
    </row>
    <row r="16" spans="1:29" x14ac:dyDescent="0.25">
      <c r="A16" t="s">
        <v>14</v>
      </c>
      <c r="B16">
        <v>2.9791449534089381E-2</v>
      </c>
      <c r="E16" t="s">
        <v>3</v>
      </c>
      <c r="F16">
        <v>2.8780982779682381E-2</v>
      </c>
      <c r="I16" t="s">
        <v>72</v>
      </c>
      <c r="J16">
        <v>2.0165787613728749E-2</v>
      </c>
      <c r="P16" t="s">
        <v>15</v>
      </c>
      <c r="S16" t="s">
        <v>15</v>
      </c>
      <c r="T16">
        <f t="shared" si="0"/>
        <v>2.5023992074875909E-2</v>
      </c>
      <c r="U16">
        <f t="shared" si="1"/>
        <v>1.3117192733577646E-2</v>
      </c>
      <c r="V16">
        <f t="shared" si="2"/>
        <v>4.7146107994819636E-2</v>
      </c>
      <c r="Y16" t="s">
        <v>75</v>
      </c>
      <c r="AB16">
        <v>2.6853671390810185E-2</v>
      </c>
      <c r="AC16">
        <v>2</v>
      </c>
    </row>
    <row r="17" spans="1:29" x14ac:dyDescent="0.25">
      <c r="A17" t="s">
        <v>15</v>
      </c>
      <c r="B17">
        <v>2.5023992074875909E-2</v>
      </c>
      <c r="E17" t="s">
        <v>6</v>
      </c>
      <c r="F17">
        <v>2.8780982779682381E-2</v>
      </c>
      <c r="I17" t="s">
        <v>4</v>
      </c>
      <c r="J17">
        <v>2.0165787613728749E-2</v>
      </c>
      <c r="P17" t="s">
        <v>16</v>
      </c>
      <c r="S17" t="s">
        <v>16</v>
      </c>
      <c r="T17">
        <f t="shared" si="0"/>
        <v>2.4342926723559696E-2</v>
      </c>
      <c r="U17">
        <f t="shared" si="1"/>
        <v>1.8648776451117153E-2</v>
      </c>
      <c r="V17">
        <f t="shared" si="2"/>
        <v>7.7701198262866103E-2</v>
      </c>
      <c r="Y17" t="s">
        <v>76</v>
      </c>
      <c r="AB17">
        <v>2.0231154834518792E-2</v>
      </c>
      <c r="AC17">
        <v>2</v>
      </c>
    </row>
    <row r="18" spans="1:29" x14ac:dyDescent="0.25">
      <c r="A18" t="s">
        <v>16</v>
      </c>
      <c r="B18">
        <v>2.4342926723559696E-2</v>
      </c>
      <c r="E18" t="s">
        <v>32</v>
      </c>
      <c r="F18">
        <v>2.5308350080781809E-2</v>
      </c>
      <c r="I18" t="s">
        <v>53</v>
      </c>
      <c r="J18">
        <v>2.0063651331244301E-2</v>
      </c>
      <c r="P18" t="s">
        <v>17</v>
      </c>
      <c r="S18" t="s">
        <v>17</v>
      </c>
      <c r="T18">
        <f t="shared" si="0"/>
        <v>2.4033351563870511E-2</v>
      </c>
      <c r="U18">
        <f t="shared" si="1"/>
        <v>6.4871734247546982E-3</v>
      </c>
      <c r="V18">
        <f t="shared" si="2"/>
        <v>3.7095897798350291E-2</v>
      </c>
      <c r="Y18" t="s">
        <v>2</v>
      </c>
      <c r="Z18">
        <v>7.922544295045765E-2</v>
      </c>
      <c r="AA18">
        <v>2.2663238365449017E-2</v>
      </c>
      <c r="AC18">
        <v>1</v>
      </c>
    </row>
    <row r="19" spans="1:29" x14ac:dyDescent="0.25">
      <c r="A19" t="s">
        <v>17</v>
      </c>
      <c r="B19">
        <v>2.4033351563870511E-2</v>
      </c>
      <c r="E19" t="s">
        <v>13</v>
      </c>
      <c r="F19">
        <v>2.5308350080781809E-2</v>
      </c>
      <c r="I19" t="s">
        <v>33</v>
      </c>
      <c r="J19">
        <v>1.7060844626201631E-2</v>
      </c>
      <c r="P19" t="s">
        <v>18</v>
      </c>
      <c r="S19" t="s">
        <v>18</v>
      </c>
      <c r="T19">
        <f t="shared" si="0"/>
        <v>2.0839567833077065E-2</v>
      </c>
      <c r="U19">
        <f t="shared" si="1"/>
        <v>8.2653583953974055E-2</v>
      </c>
      <c r="V19">
        <f t="shared" si="2"/>
        <v>1.0185030089348818E-2</v>
      </c>
      <c r="Y19" t="s">
        <v>8</v>
      </c>
      <c r="Z19">
        <v>3.8954874260889304E-2</v>
      </c>
      <c r="AA19">
        <v>2.4865035268156196E-2</v>
      </c>
      <c r="AC19">
        <v>1</v>
      </c>
    </row>
    <row r="20" spans="1:29" x14ac:dyDescent="0.25">
      <c r="A20" t="s">
        <v>18</v>
      </c>
      <c r="B20">
        <v>2.0839567833077065E-2</v>
      </c>
      <c r="E20" t="s">
        <v>7</v>
      </c>
      <c r="F20">
        <v>2.5278795759940097E-2</v>
      </c>
      <c r="I20" t="s">
        <v>3</v>
      </c>
      <c r="J20">
        <v>1.6738093973550788E-2</v>
      </c>
      <c r="P20" t="s">
        <v>19</v>
      </c>
      <c r="S20" t="s">
        <v>19</v>
      </c>
      <c r="T20">
        <f t="shared" si="0"/>
        <v>1.8373285727553219E-2</v>
      </c>
      <c r="U20" t="e">
        <f t="shared" si="1"/>
        <v>#N/A</v>
      </c>
      <c r="V20" t="e">
        <f t="shared" si="2"/>
        <v>#N/A</v>
      </c>
      <c r="Y20" t="s">
        <v>20</v>
      </c>
      <c r="Z20">
        <v>1.2357208457593362E-2</v>
      </c>
      <c r="AA20">
        <v>5.7616148480907903E-2</v>
      </c>
      <c r="AC20">
        <v>1</v>
      </c>
    </row>
    <row r="21" spans="1:29" x14ac:dyDescent="0.25">
      <c r="A21" t="s">
        <v>19</v>
      </c>
      <c r="B21">
        <v>1.8373285727553219E-2</v>
      </c>
      <c r="E21" t="s">
        <v>8</v>
      </c>
      <c r="F21">
        <v>2.4865035268156196E-2</v>
      </c>
      <c r="I21" t="s">
        <v>11</v>
      </c>
      <c r="J21">
        <v>1.6738093973550788E-2</v>
      </c>
      <c r="P21" t="s">
        <v>20</v>
      </c>
      <c r="S21" t="s">
        <v>20</v>
      </c>
      <c r="T21">
        <f t="shared" si="0"/>
        <v>1.2357208457593362E-2</v>
      </c>
      <c r="U21">
        <f t="shared" si="1"/>
        <v>5.7616148480907903E-2</v>
      </c>
      <c r="V21" t="e">
        <f t="shared" si="2"/>
        <v>#N/A</v>
      </c>
      <c r="Y21" t="s">
        <v>22</v>
      </c>
      <c r="Z21">
        <v>1.2145665431805754E-2</v>
      </c>
      <c r="AA21">
        <v>2.9224297592307987E-2</v>
      </c>
      <c r="AC21">
        <v>1</v>
      </c>
    </row>
    <row r="22" spans="1:29" x14ac:dyDescent="0.25">
      <c r="A22" t="s">
        <v>20</v>
      </c>
      <c r="B22">
        <v>1.2357208457593362E-2</v>
      </c>
      <c r="E22" t="s">
        <v>2</v>
      </c>
      <c r="F22">
        <v>2.2663238365449017E-2</v>
      </c>
      <c r="I22" t="s">
        <v>27</v>
      </c>
      <c r="J22">
        <v>1.3514672898341712E-2</v>
      </c>
      <c r="P22" t="s">
        <v>21</v>
      </c>
      <c r="S22" t="s">
        <v>21</v>
      </c>
      <c r="T22">
        <f t="shared" si="0"/>
        <v>1.2357208457593362E-2</v>
      </c>
      <c r="U22" t="e">
        <f t="shared" si="1"/>
        <v>#N/A</v>
      </c>
      <c r="V22">
        <f t="shared" si="2"/>
        <v>3.0113861527713656E-2</v>
      </c>
      <c r="Y22" t="s">
        <v>23</v>
      </c>
      <c r="Z22">
        <v>1.1887686132064762E-2</v>
      </c>
      <c r="AA22">
        <v>1.2703432241793745E-2</v>
      </c>
      <c r="AC22">
        <v>1</v>
      </c>
    </row>
    <row r="23" spans="1:29" x14ac:dyDescent="0.25">
      <c r="A23" t="s">
        <v>21</v>
      </c>
      <c r="B23">
        <v>1.2357208457593362E-2</v>
      </c>
      <c r="E23" t="s">
        <v>37</v>
      </c>
      <c r="F23">
        <v>2.2564723962643331E-2</v>
      </c>
      <c r="I23" t="s">
        <v>6</v>
      </c>
      <c r="J23">
        <v>1.3375767554162869E-2</v>
      </c>
      <c r="P23" t="s">
        <v>22</v>
      </c>
      <c r="S23" t="s">
        <v>22</v>
      </c>
      <c r="T23">
        <f t="shared" si="0"/>
        <v>1.2145665431805754E-2</v>
      </c>
      <c r="U23">
        <f t="shared" si="1"/>
        <v>2.9224297592307987E-2</v>
      </c>
      <c r="V23" t="e">
        <f t="shared" si="2"/>
        <v>#N/A</v>
      </c>
      <c r="Y23" t="s">
        <v>29</v>
      </c>
      <c r="Z23">
        <v>9.1376267968258217E-3</v>
      </c>
      <c r="AA23">
        <v>3.526815620443708E-2</v>
      </c>
      <c r="AC23">
        <v>1</v>
      </c>
    </row>
    <row r="24" spans="1:29" x14ac:dyDescent="0.25">
      <c r="A24" t="s">
        <v>22</v>
      </c>
      <c r="B24">
        <v>1.2145665431805754E-2</v>
      </c>
      <c r="E24" t="s">
        <v>44</v>
      </c>
      <c r="F24">
        <v>2.2293809354927686E-2</v>
      </c>
      <c r="I24" t="s">
        <v>35</v>
      </c>
      <c r="J24">
        <v>1.3375767554162869E-2</v>
      </c>
      <c r="P24" t="s">
        <v>23</v>
      </c>
      <c r="S24" t="s">
        <v>23</v>
      </c>
      <c r="T24">
        <f t="shared" si="0"/>
        <v>1.1887686132064762E-2</v>
      </c>
      <c r="U24">
        <f t="shared" si="1"/>
        <v>1.2703432241793745E-2</v>
      </c>
      <c r="V24" t="e">
        <f t="shared" si="2"/>
        <v>#N/A</v>
      </c>
      <c r="Y24" t="s">
        <v>32</v>
      </c>
      <c r="Z24">
        <v>8.951881701012309E-3</v>
      </c>
      <c r="AA24">
        <v>2.5308350080781809E-2</v>
      </c>
      <c r="AC24">
        <v>1</v>
      </c>
    </row>
    <row r="25" spans="1:29" x14ac:dyDescent="0.25">
      <c r="A25" t="s">
        <v>23</v>
      </c>
      <c r="B25">
        <v>1.1887686132064762E-2</v>
      </c>
      <c r="E25" t="s">
        <v>31</v>
      </c>
      <c r="F25">
        <v>2.2101706269456591E-2</v>
      </c>
      <c r="I25" t="s">
        <v>14</v>
      </c>
      <c r="J25">
        <v>1.3375767554162869E-2</v>
      </c>
      <c r="P25" t="s">
        <v>24</v>
      </c>
      <c r="S25" t="s">
        <v>24</v>
      </c>
      <c r="T25">
        <f t="shared" si="0"/>
        <v>9.6071491223544206E-3</v>
      </c>
      <c r="U25" t="e">
        <f t="shared" si="1"/>
        <v>#N/A</v>
      </c>
      <c r="V25" t="e">
        <f t="shared" si="2"/>
        <v>#N/A</v>
      </c>
      <c r="Y25" t="s">
        <v>37</v>
      </c>
      <c r="Z25">
        <v>5.8716088621049043E-3</v>
      </c>
      <c r="AA25">
        <v>2.2564723962643331E-2</v>
      </c>
      <c r="AC25">
        <v>1</v>
      </c>
    </row>
    <row r="26" spans="1:29" x14ac:dyDescent="0.25">
      <c r="A26" t="s">
        <v>24</v>
      </c>
      <c r="B26">
        <v>9.6071491223544206E-3</v>
      </c>
      <c r="E26" t="s">
        <v>16</v>
      </c>
      <c r="F26">
        <v>1.8648776451117153E-2</v>
      </c>
      <c r="I26" t="s">
        <v>36</v>
      </c>
      <c r="J26">
        <v>1.0185030089348818E-2</v>
      </c>
      <c r="P26" t="s">
        <v>25</v>
      </c>
      <c r="S26" t="s">
        <v>25</v>
      </c>
      <c r="T26">
        <f t="shared" si="0"/>
        <v>9.5813511923803218E-3</v>
      </c>
      <c r="U26" t="e">
        <f t="shared" si="1"/>
        <v>#N/A</v>
      </c>
      <c r="V26" t="e">
        <f t="shared" si="2"/>
        <v>#N/A</v>
      </c>
      <c r="Y26" t="s">
        <v>4</v>
      </c>
      <c r="Z26">
        <v>6.1295881618458919E-2</v>
      </c>
      <c r="AB26">
        <v>2.0165787613728749E-2</v>
      </c>
      <c r="AC26">
        <v>1</v>
      </c>
    </row>
    <row r="27" spans="1:29" x14ac:dyDescent="0.25">
      <c r="A27" t="s">
        <v>25</v>
      </c>
      <c r="B27">
        <v>9.5813511923803218E-3</v>
      </c>
      <c r="E27" t="s">
        <v>15</v>
      </c>
      <c r="F27">
        <v>1.3117192733577646E-2</v>
      </c>
      <c r="I27" t="s">
        <v>12</v>
      </c>
      <c r="J27">
        <v>1.0185030089348818E-2</v>
      </c>
      <c r="P27" t="s">
        <v>26</v>
      </c>
      <c r="S27" t="s">
        <v>26</v>
      </c>
      <c r="T27">
        <f t="shared" si="0"/>
        <v>9.4472019565150084E-3</v>
      </c>
      <c r="U27" t="e">
        <f t="shared" si="1"/>
        <v>#N/A</v>
      </c>
      <c r="V27" t="e">
        <f t="shared" si="2"/>
        <v>#N/A</v>
      </c>
      <c r="Y27" t="s">
        <v>14</v>
      </c>
      <c r="Z27">
        <v>2.9791449534089381E-2</v>
      </c>
      <c r="AB27">
        <v>1.3375767554162869E-2</v>
      </c>
      <c r="AC27">
        <v>1</v>
      </c>
    </row>
    <row r="28" spans="1:29" x14ac:dyDescent="0.25">
      <c r="A28" t="s">
        <v>26</v>
      </c>
      <c r="B28">
        <v>9.4472019565150084E-3</v>
      </c>
      <c r="E28" t="s">
        <v>73</v>
      </c>
      <c r="F28">
        <v>1.2846278125861997E-2</v>
      </c>
      <c r="I28" t="s">
        <v>18</v>
      </c>
      <c r="J28">
        <v>1.0185030089348818E-2</v>
      </c>
      <c r="P28" t="s">
        <v>27</v>
      </c>
      <c r="S28" t="s">
        <v>27</v>
      </c>
      <c r="T28">
        <f t="shared" si="0"/>
        <v>9.3491698226134332E-3</v>
      </c>
      <c r="U28" t="e">
        <f t="shared" si="1"/>
        <v>#N/A</v>
      </c>
      <c r="V28">
        <f t="shared" si="2"/>
        <v>1.3514672898341712E-2</v>
      </c>
      <c r="Y28" t="s">
        <v>21</v>
      </c>
      <c r="Z28">
        <v>1.2357208457593362E-2</v>
      </c>
      <c r="AB28">
        <v>3.0113861527713656E-2</v>
      </c>
      <c r="AC28">
        <v>1</v>
      </c>
    </row>
    <row r="29" spans="1:29" x14ac:dyDescent="0.25">
      <c r="A29" t="s">
        <v>27</v>
      </c>
      <c r="B29">
        <v>9.3491698226134332E-3</v>
      </c>
      <c r="E29" t="s">
        <v>23</v>
      </c>
      <c r="F29">
        <v>1.2703432241793745E-2</v>
      </c>
      <c r="P29" t="s">
        <v>28</v>
      </c>
      <c r="S29" t="s">
        <v>28</v>
      </c>
      <c r="T29">
        <f t="shared" si="0"/>
        <v>9.3491698226134332E-3</v>
      </c>
      <c r="U29" t="e">
        <f t="shared" si="1"/>
        <v>#N/A</v>
      </c>
      <c r="V29" t="e">
        <f t="shared" si="2"/>
        <v>#N/A</v>
      </c>
      <c r="Y29" t="s">
        <v>27</v>
      </c>
      <c r="Z29">
        <v>9.3491698226134332E-3</v>
      </c>
      <c r="AB29">
        <v>1.3514672898341712E-2</v>
      </c>
      <c r="AC29">
        <v>1</v>
      </c>
    </row>
    <row r="30" spans="1:29" x14ac:dyDescent="0.25">
      <c r="A30" t="s">
        <v>28</v>
      </c>
      <c r="B30">
        <v>9.3491698226134332E-3</v>
      </c>
      <c r="E30" t="s">
        <v>72</v>
      </c>
      <c r="F30">
        <v>1.2604917838988056E-2</v>
      </c>
      <c r="P30" t="s">
        <v>29</v>
      </c>
      <c r="S30" t="s">
        <v>29</v>
      </c>
      <c r="T30">
        <f t="shared" si="0"/>
        <v>9.1376267968258217E-3</v>
      </c>
      <c r="U30">
        <f t="shared" si="1"/>
        <v>3.526815620443708E-2</v>
      </c>
      <c r="V30" t="e">
        <f t="shared" si="2"/>
        <v>#N/A</v>
      </c>
      <c r="Y30" t="s">
        <v>35</v>
      </c>
      <c r="Z30">
        <v>6.1295881618458926E-3</v>
      </c>
      <c r="AB30">
        <v>1.3375767554162869E-2</v>
      </c>
      <c r="AC30">
        <v>1</v>
      </c>
    </row>
    <row r="31" spans="1:29" x14ac:dyDescent="0.25">
      <c r="A31" t="s">
        <v>29</v>
      </c>
      <c r="B31">
        <v>9.1376267968258217E-3</v>
      </c>
      <c r="E31" t="s">
        <v>53</v>
      </c>
      <c r="F31">
        <v>6.4871734247546982E-3</v>
      </c>
      <c r="P31" t="s">
        <v>41</v>
      </c>
      <c r="S31" t="s">
        <v>41</v>
      </c>
      <c r="T31">
        <f t="shared" si="0"/>
        <v>9.0653925928983435E-3</v>
      </c>
      <c r="U31" t="e">
        <f t="shared" si="1"/>
        <v>#N/A</v>
      </c>
      <c r="V31" t="e">
        <f t="shared" si="2"/>
        <v>#N/A</v>
      </c>
      <c r="Y31" t="s">
        <v>44</v>
      </c>
      <c r="AA31">
        <v>2.2293809354927686E-2</v>
      </c>
      <c r="AB31">
        <v>5.4242536901838848E-2</v>
      </c>
      <c r="AC31">
        <v>1</v>
      </c>
    </row>
    <row r="32" spans="1:29" x14ac:dyDescent="0.25">
      <c r="A32" t="s">
        <v>41</v>
      </c>
      <c r="B32">
        <v>9.0653925928983435E-3</v>
      </c>
      <c r="E32" t="s">
        <v>17</v>
      </c>
      <c r="F32">
        <v>6.4871734247546982E-3</v>
      </c>
      <c r="P32" t="s">
        <v>42</v>
      </c>
      <c r="S32" t="s">
        <v>42</v>
      </c>
      <c r="T32">
        <f t="shared" si="0"/>
        <v>9.0241159049397855E-3</v>
      </c>
      <c r="U32" t="e">
        <f t="shared" si="1"/>
        <v>#N/A</v>
      </c>
      <c r="V32" t="e">
        <f t="shared" si="2"/>
        <v>#N/A</v>
      </c>
      <c r="Y32" t="s">
        <v>72</v>
      </c>
      <c r="AA32">
        <v>1.2604917838988056E-2</v>
      </c>
      <c r="AB32">
        <v>2.0165787613728749E-2</v>
      </c>
      <c r="AC32">
        <v>1</v>
      </c>
    </row>
    <row r="33" spans="1:29" x14ac:dyDescent="0.25">
      <c r="A33" t="s">
        <v>42</v>
      </c>
      <c r="B33">
        <v>9.0241159049397855E-3</v>
      </c>
      <c r="P33" t="s">
        <v>32</v>
      </c>
      <c r="S33" t="s">
        <v>32</v>
      </c>
      <c r="T33">
        <f t="shared" si="0"/>
        <v>8.951881701012309E-3</v>
      </c>
      <c r="U33">
        <f t="shared" si="1"/>
        <v>2.5308350080781809E-2</v>
      </c>
      <c r="V33" t="e">
        <f t="shared" si="2"/>
        <v>#N/A</v>
      </c>
      <c r="Y33" t="s">
        <v>53</v>
      </c>
      <c r="AA33">
        <v>6.4871734247546982E-3</v>
      </c>
      <c r="AB33">
        <v>2.0063651331244301E-2</v>
      </c>
      <c r="AC33">
        <v>1</v>
      </c>
    </row>
    <row r="34" spans="1:29" x14ac:dyDescent="0.25">
      <c r="A34" t="s">
        <v>32</v>
      </c>
      <c r="B34">
        <v>8.951881701012309E-3</v>
      </c>
      <c r="P34" t="s">
        <v>33</v>
      </c>
      <c r="S34" t="s">
        <v>33</v>
      </c>
      <c r="T34">
        <f t="shared" si="0"/>
        <v>6.1295881618458926E-3</v>
      </c>
      <c r="U34">
        <f t="shared" si="1"/>
        <v>2.949521220002364E-2</v>
      </c>
      <c r="V34">
        <f t="shared" si="2"/>
        <v>1.7060844626201631E-2</v>
      </c>
      <c r="Y34" t="s">
        <v>1</v>
      </c>
      <c r="Z34">
        <v>0.13926238558618054</v>
      </c>
      <c r="AA34">
        <v>7.9525751664893382E-2</v>
      </c>
      <c r="AB34">
        <v>0.20705067185246612</v>
      </c>
      <c r="AC34">
        <v>0</v>
      </c>
    </row>
    <row r="35" spans="1:29" x14ac:dyDescent="0.25">
      <c r="A35" t="s">
        <v>33</v>
      </c>
      <c r="B35">
        <v>6.1295881618458926E-3</v>
      </c>
      <c r="P35" t="s">
        <v>34</v>
      </c>
      <c r="S35" t="s">
        <v>34</v>
      </c>
      <c r="T35">
        <f t="shared" si="0"/>
        <v>6.1295881618458926E-3</v>
      </c>
      <c r="U35">
        <f t="shared" si="1"/>
        <v>7.012255191709027E-2</v>
      </c>
      <c r="V35">
        <f t="shared" si="2"/>
        <v>2.3389208688937818E-2</v>
      </c>
      <c r="Y35" t="s">
        <v>3</v>
      </c>
      <c r="Z35">
        <v>6.2167851651583485E-2</v>
      </c>
      <c r="AA35">
        <v>2.8780982779682381E-2</v>
      </c>
      <c r="AB35">
        <v>1.6738093973550788E-2</v>
      </c>
      <c r="AC35">
        <v>0</v>
      </c>
    </row>
    <row r="36" spans="1:29" x14ac:dyDescent="0.25">
      <c r="A36" t="s">
        <v>34</v>
      </c>
      <c r="B36">
        <v>6.1295881618458926E-3</v>
      </c>
      <c r="F36">
        <v>0.99694112779288302</v>
      </c>
      <c r="P36" t="s">
        <v>35</v>
      </c>
      <c r="S36" t="s">
        <v>35</v>
      </c>
      <c r="T36">
        <f t="shared" si="0"/>
        <v>6.1295881618458926E-3</v>
      </c>
      <c r="U36" t="e">
        <f t="shared" si="1"/>
        <v>#N/A</v>
      </c>
      <c r="V36">
        <f t="shared" si="2"/>
        <v>1.3375767554162869E-2</v>
      </c>
      <c r="Y36" t="s">
        <v>5</v>
      </c>
      <c r="Z36">
        <v>5.4743207405037811E-2</v>
      </c>
      <c r="AA36">
        <v>6.0748906490128846E-2</v>
      </c>
      <c r="AB36">
        <v>0.12908391925514048</v>
      </c>
      <c r="AC36">
        <v>0</v>
      </c>
    </row>
    <row r="37" spans="1:29" x14ac:dyDescent="0.25">
      <c r="A37" t="s">
        <v>35</v>
      </c>
      <c r="B37">
        <v>6.1295881618458926E-3</v>
      </c>
      <c r="P37" t="s">
        <v>36</v>
      </c>
      <c r="S37" t="s">
        <v>36</v>
      </c>
      <c r="T37">
        <f t="shared" si="0"/>
        <v>5.9438430660323808E-3</v>
      </c>
      <c r="U37">
        <f t="shared" si="1"/>
        <v>4.165681522638609E-2</v>
      </c>
      <c r="V37">
        <f t="shared" si="2"/>
        <v>1.0185030089348818E-2</v>
      </c>
      <c r="Y37" t="s">
        <v>6</v>
      </c>
      <c r="Z37">
        <v>4.3417916146408407E-2</v>
      </c>
      <c r="AA37">
        <v>2.8780982779682381E-2</v>
      </c>
      <c r="AB37">
        <v>1.3375767554162869E-2</v>
      </c>
      <c r="AC37">
        <v>0</v>
      </c>
    </row>
    <row r="38" spans="1:29" x14ac:dyDescent="0.25">
      <c r="A38" t="s">
        <v>36</v>
      </c>
      <c r="B38">
        <v>5.9438430660323808E-3</v>
      </c>
      <c r="P38" t="s">
        <v>37</v>
      </c>
      <c r="S38" t="s">
        <v>37</v>
      </c>
      <c r="T38">
        <f t="shared" si="0"/>
        <v>5.8716088621049043E-3</v>
      </c>
      <c r="U38">
        <f t="shared" si="1"/>
        <v>2.2564723962643331E-2</v>
      </c>
      <c r="V38" t="e">
        <f t="shared" si="2"/>
        <v>#N/A</v>
      </c>
      <c r="Y38" t="s">
        <v>7</v>
      </c>
      <c r="Z38">
        <v>4.3392118216434308E-2</v>
      </c>
      <c r="AA38">
        <v>2.5278795759940097E-2</v>
      </c>
      <c r="AB38">
        <v>3.7226632239930391E-2</v>
      </c>
      <c r="AC38">
        <v>0</v>
      </c>
    </row>
    <row r="39" spans="1:29" x14ac:dyDescent="0.25">
      <c r="A39" t="s">
        <v>37</v>
      </c>
      <c r="B39">
        <v>5.8716088621049043E-3</v>
      </c>
      <c r="P39" t="s">
        <v>18</v>
      </c>
      <c r="S39" t="s">
        <v>71</v>
      </c>
      <c r="T39" t="e">
        <f t="shared" si="0"/>
        <v>#N/A</v>
      </c>
      <c r="U39">
        <f t="shared" si="1"/>
        <v>3.8011782322575551E-2</v>
      </c>
      <c r="V39" t="e">
        <f t="shared" si="2"/>
        <v>#N/A</v>
      </c>
      <c r="Y39" t="s">
        <v>11</v>
      </c>
      <c r="Z39">
        <v>3.4161618871701736E-2</v>
      </c>
      <c r="AA39">
        <v>6.2251251132915623E-2</v>
      </c>
      <c r="AB39">
        <v>1.6738093973550788E-2</v>
      </c>
      <c r="AC39">
        <v>0</v>
      </c>
    </row>
    <row r="40" spans="1:29" x14ac:dyDescent="0.25">
      <c r="P40" t="s">
        <v>1</v>
      </c>
      <c r="S40" t="s">
        <v>57</v>
      </c>
      <c r="T40" t="e">
        <f t="shared" si="0"/>
        <v>#N/A</v>
      </c>
      <c r="U40">
        <f t="shared" si="1"/>
        <v>3.1795523505536494E-2</v>
      </c>
      <c r="V40" t="e">
        <f t="shared" si="2"/>
        <v>#N/A</v>
      </c>
      <c r="Y40" t="s">
        <v>12</v>
      </c>
      <c r="Z40">
        <v>3.3903639571960742E-2</v>
      </c>
      <c r="AA40">
        <v>4.7730228159356888E-2</v>
      </c>
      <c r="AB40">
        <v>1.0185030089348818E-2</v>
      </c>
      <c r="AC40">
        <v>0</v>
      </c>
    </row>
    <row r="41" spans="1:29" x14ac:dyDescent="0.25">
      <c r="P41" t="s">
        <v>34</v>
      </c>
      <c r="S41" t="s">
        <v>44</v>
      </c>
      <c r="T41" t="e">
        <f t="shared" si="0"/>
        <v>#N/A</v>
      </c>
      <c r="U41">
        <f t="shared" si="1"/>
        <v>2.2293809354927686E-2</v>
      </c>
      <c r="V41">
        <f t="shared" si="2"/>
        <v>5.4242536901838848E-2</v>
      </c>
      <c r="Y41" t="s">
        <v>13</v>
      </c>
      <c r="Z41">
        <v>3.0756292115120681E-2</v>
      </c>
      <c r="AA41">
        <v>2.5308350080781809E-2</v>
      </c>
      <c r="AB41">
        <v>8.7882142900915533E-2</v>
      </c>
      <c r="AC41">
        <v>0</v>
      </c>
    </row>
    <row r="42" spans="1:29" x14ac:dyDescent="0.25">
      <c r="P42" t="s">
        <v>11</v>
      </c>
      <c r="S42" t="s">
        <v>31</v>
      </c>
      <c r="T42" t="e">
        <f t="shared" si="0"/>
        <v>#N/A</v>
      </c>
      <c r="U42">
        <f t="shared" si="1"/>
        <v>2.2101706269456591E-2</v>
      </c>
      <c r="V42" t="e">
        <f t="shared" si="2"/>
        <v>#N/A</v>
      </c>
      <c r="Y42" t="s">
        <v>15</v>
      </c>
      <c r="Z42">
        <v>2.5023992074875909E-2</v>
      </c>
      <c r="AA42">
        <v>1.3117192733577646E-2</v>
      </c>
      <c r="AB42">
        <v>4.7146107994819636E-2</v>
      </c>
      <c r="AC42">
        <v>0</v>
      </c>
    </row>
    <row r="43" spans="1:29" x14ac:dyDescent="0.25">
      <c r="P43" t="s">
        <v>5</v>
      </c>
      <c r="S43" t="s">
        <v>73</v>
      </c>
      <c r="T43" t="e">
        <f t="shared" si="0"/>
        <v>#N/A</v>
      </c>
      <c r="U43">
        <f t="shared" si="1"/>
        <v>1.2846278125861997E-2</v>
      </c>
      <c r="V43" t="e">
        <f t="shared" si="2"/>
        <v>#N/A</v>
      </c>
      <c r="Y43" t="s">
        <v>16</v>
      </c>
      <c r="Z43">
        <v>2.4342926723559696E-2</v>
      </c>
      <c r="AA43">
        <v>1.8648776451117153E-2</v>
      </c>
      <c r="AB43">
        <v>7.7701198262866103E-2</v>
      </c>
      <c r="AC43">
        <v>0</v>
      </c>
    </row>
    <row r="44" spans="1:29" x14ac:dyDescent="0.25">
      <c r="P44" t="s">
        <v>20</v>
      </c>
      <c r="S44" t="s">
        <v>72</v>
      </c>
      <c r="T44" t="e">
        <f t="shared" si="0"/>
        <v>#N/A</v>
      </c>
      <c r="U44">
        <f t="shared" si="1"/>
        <v>1.2604917838988056E-2</v>
      </c>
      <c r="V44">
        <f t="shared" si="2"/>
        <v>2.0165787613728749E-2</v>
      </c>
      <c r="Y44" t="s">
        <v>17</v>
      </c>
      <c r="Z44">
        <v>2.4033351563870511E-2</v>
      </c>
      <c r="AA44">
        <v>6.4871734247546982E-3</v>
      </c>
      <c r="AB44">
        <v>3.7095897798350291E-2</v>
      </c>
      <c r="AC44">
        <v>0</v>
      </c>
    </row>
    <row r="45" spans="1:29" x14ac:dyDescent="0.25">
      <c r="P45" t="s">
        <v>12</v>
      </c>
      <c r="S45" t="s">
        <v>53</v>
      </c>
      <c r="T45" t="e">
        <f t="shared" si="0"/>
        <v>#N/A</v>
      </c>
      <c r="U45">
        <f t="shared" si="1"/>
        <v>6.4871734247546982E-3</v>
      </c>
      <c r="V45">
        <f t="shared" si="2"/>
        <v>2.0063651331244301E-2</v>
      </c>
      <c r="Y45" t="s">
        <v>18</v>
      </c>
      <c r="Z45">
        <v>2.0839567833077065E-2</v>
      </c>
      <c r="AA45">
        <v>8.2653583953974055E-2</v>
      </c>
      <c r="AB45">
        <v>1.0185030089348818E-2</v>
      </c>
      <c r="AC45">
        <v>0</v>
      </c>
    </row>
    <row r="46" spans="1:29" x14ac:dyDescent="0.25">
      <c r="P46" t="s">
        <v>36</v>
      </c>
      <c r="S46" t="s">
        <v>74</v>
      </c>
      <c r="T46" t="e">
        <f t="shared" si="0"/>
        <v>#N/A</v>
      </c>
      <c r="U46" t="e">
        <f t="shared" si="1"/>
        <v>#N/A</v>
      </c>
      <c r="V46">
        <f t="shared" si="2"/>
        <v>2.6853671390810185E-2</v>
      </c>
      <c r="Y46" t="s">
        <v>33</v>
      </c>
      <c r="Z46">
        <v>6.1295881618458926E-3</v>
      </c>
      <c r="AA46">
        <v>2.949521220002364E-2</v>
      </c>
      <c r="AB46">
        <v>1.7060844626201631E-2</v>
      </c>
      <c r="AC46">
        <v>0</v>
      </c>
    </row>
    <row r="47" spans="1:29" x14ac:dyDescent="0.25">
      <c r="P47" t="s">
        <v>71</v>
      </c>
      <c r="S47" t="s">
        <v>75</v>
      </c>
      <c r="T47" t="e">
        <f t="shared" si="0"/>
        <v>#N/A</v>
      </c>
      <c r="U47" t="e">
        <f t="shared" si="1"/>
        <v>#N/A</v>
      </c>
      <c r="V47">
        <f t="shared" si="2"/>
        <v>2.6853671390810185E-2</v>
      </c>
      <c r="Y47" t="s">
        <v>34</v>
      </c>
      <c r="Z47">
        <v>6.1295881618458926E-3</v>
      </c>
      <c r="AA47">
        <v>7.012255191709027E-2</v>
      </c>
      <c r="AB47">
        <v>2.3389208688937818E-2</v>
      </c>
      <c r="AC47">
        <v>0</v>
      </c>
    </row>
    <row r="48" spans="1:29" x14ac:dyDescent="0.25">
      <c r="P48" t="s">
        <v>29</v>
      </c>
      <c r="S48" t="s">
        <v>76</v>
      </c>
      <c r="T48" t="e">
        <f t="shared" si="0"/>
        <v>#N/A</v>
      </c>
      <c r="U48" t="e">
        <f t="shared" si="1"/>
        <v>#N/A</v>
      </c>
      <c r="V48">
        <f t="shared" si="2"/>
        <v>2.0231154834518792E-2</v>
      </c>
      <c r="Y48" t="s">
        <v>36</v>
      </c>
      <c r="Z48">
        <v>5.9438430660323808E-3</v>
      </c>
      <c r="AA48">
        <v>4.165681522638609E-2</v>
      </c>
      <c r="AB48">
        <v>1.0185030089348818E-2</v>
      </c>
      <c r="AC48">
        <v>0</v>
      </c>
    </row>
    <row r="49" spans="16:16" x14ac:dyDescent="0.25">
      <c r="P49" t="s">
        <v>57</v>
      </c>
    </row>
    <row r="50" spans="16:16" x14ac:dyDescent="0.25">
      <c r="P50" t="s">
        <v>33</v>
      </c>
    </row>
    <row r="51" spans="16:16" x14ac:dyDescent="0.25">
      <c r="P51" t="s">
        <v>22</v>
      </c>
    </row>
    <row r="52" spans="16:16" x14ac:dyDescent="0.25">
      <c r="P52" t="s">
        <v>3</v>
      </c>
    </row>
    <row r="53" spans="16:16" x14ac:dyDescent="0.25">
      <c r="P53" t="s">
        <v>6</v>
      </c>
    </row>
    <row r="54" spans="16:16" x14ac:dyDescent="0.25">
      <c r="P54" t="s">
        <v>32</v>
      </c>
    </row>
    <row r="55" spans="16:16" x14ac:dyDescent="0.25">
      <c r="P55" t="s">
        <v>13</v>
      </c>
    </row>
    <row r="56" spans="16:16" x14ac:dyDescent="0.25">
      <c r="P56" t="s">
        <v>7</v>
      </c>
    </row>
    <row r="57" spans="16:16" x14ac:dyDescent="0.25">
      <c r="P57" t="s">
        <v>8</v>
      </c>
    </row>
    <row r="58" spans="16:16" x14ac:dyDescent="0.25">
      <c r="P58" t="s">
        <v>2</v>
      </c>
    </row>
    <row r="59" spans="16:16" x14ac:dyDescent="0.25">
      <c r="P59" t="s">
        <v>37</v>
      </c>
    </row>
    <row r="60" spans="16:16" x14ac:dyDescent="0.25">
      <c r="P60" t="s">
        <v>44</v>
      </c>
    </row>
    <row r="61" spans="16:16" x14ac:dyDescent="0.25">
      <c r="P61" t="s">
        <v>31</v>
      </c>
    </row>
    <row r="62" spans="16:16" x14ac:dyDescent="0.25">
      <c r="P62" t="s">
        <v>16</v>
      </c>
    </row>
    <row r="63" spans="16:16" x14ac:dyDescent="0.25">
      <c r="P63" t="s">
        <v>15</v>
      </c>
    </row>
    <row r="64" spans="16:16" x14ac:dyDescent="0.25">
      <c r="P64" t="s">
        <v>73</v>
      </c>
    </row>
    <row r="65" spans="16:16" x14ac:dyDescent="0.25">
      <c r="P65" t="s">
        <v>23</v>
      </c>
    </row>
    <row r="66" spans="16:16" x14ac:dyDescent="0.25">
      <c r="P66" t="s">
        <v>72</v>
      </c>
    </row>
    <row r="67" spans="16:16" x14ac:dyDescent="0.25">
      <c r="P67" t="s">
        <v>53</v>
      </c>
    </row>
    <row r="68" spans="16:16" x14ac:dyDescent="0.25">
      <c r="P68" t="s">
        <v>17</v>
      </c>
    </row>
    <row r="69" spans="16:16" x14ac:dyDescent="0.25">
      <c r="P69" t="s">
        <v>1</v>
      </c>
    </row>
    <row r="70" spans="16:16" x14ac:dyDescent="0.25">
      <c r="P70" t="s">
        <v>5</v>
      </c>
    </row>
    <row r="71" spans="16:16" x14ac:dyDescent="0.25">
      <c r="P71" t="s">
        <v>13</v>
      </c>
    </row>
    <row r="72" spans="16:16" x14ac:dyDescent="0.25">
      <c r="P72" t="s">
        <v>16</v>
      </c>
    </row>
    <row r="73" spans="16:16" x14ac:dyDescent="0.25">
      <c r="P73" t="s">
        <v>44</v>
      </c>
    </row>
    <row r="74" spans="16:16" x14ac:dyDescent="0.25">
      <c r="P74" t="s">
        <v>15</v>
      </c>
    </row>
    <row r="75" spans="16:16" x14ac:dyDescent="0.25">
      <c r="P75" t="s">
        <v>7</v>
      </c>
    </row>
    <row r="76" spans="16:16" x14ac:dyDescent="0.25">
      <c r="P76" t="s">
        <v>17</v>
      </c>
    </row>
    <row r="77" spans="16:16" x14ac:dyDescent="0.25">
      <c r="P77" t="s">
        <v>21</v>
      </c>
    </row>
    <row r="78" spans="16:16" x14ac:dyDescent="0.25">
      <c r="P78" t="s">
        <v>74</v>
      </c>
    </row>
    <row r="79" spans="16:16" x14ac:dyDescent="0.25">
      <c r="P79" t="s">
        <v>75</v>
      </c>
    </row>
    <row r="80" spans="16:16" x14ac:dyDescent="0.25">
      <c r="P80" t="s">
        <v>34</v>
      </c>
    </row>
    <row r="81" spans="16:16" x14ac:dyDescent="0.25">
      <c r="P81" t="s">
        <v>76</v>
      </c>
    </row>
    <row r="82" spans="16:16" x14ac:dyDescent="0.25">
      <c r="P82" t="s">
        <v>72</v>
      </c>
    </row>
    <row r="83" spans="16:16" x14ac:dyDescent="0.25">
      <c r="P83" t="s">
        <v>4</v>
      </c>
    </row>
    <row r="84" spans="16:16" x14ac:dyDescent="0.25">
      <c r="P84" t="s">
        <v>53</v>
      </c>
    </row>
    <row r="85" spans="16:16" x14ac:dyDescent="0.25">
      <c r="P85" t="s">
        <v>33</v>
      </c>
    </row>
    <row r="86" spans="16:16" x14ac:dyDescent="0.25">
      <c r="P86" t="s">
        <v>3</v>
      </c>
    </row>
    <row r="87" spans="16:16" x14ac:dyDescent="0.25">
      <c r="P87" t="s">
        <v>11</v>
      </c>
    </row>
    <row r="88" spans="16:16" x14ac:dyDescent="0.25">
      <c r="P88" t="s">
        <v>27</v>
      </c>
    </row>
    <row r="89" spans="16:16" x14ac:dyDescent="0.25">
      <c r="P89" t="s">
        <v>6</v>
      </c>
    </row>
    <row r="90" spans="16:16" x14ac:dyDescent="0.25">
      <c r="P90" t="s">
        <v>35</v>
      </c>
    </row>
    <row r="91" spans="16:16" x14ac:dyDescent="0.25">
      <c r="P91" t="s">
        <v>14</v>
      </c>
    </row>
    <row r="92" spans="16:16" x14ac:dyDescent="0.25">
      <c r="P92" t="s">
        <v>36</v>
      </c>
    </row>
    <row r="93" spans="16:16" x14ac:dyDescent="0.25">
      <c r="P93" t="s">
        <v>12</v>
      </c>
    </row>
    <row r="94" spans="16:16" x14ac:dyDescent="0.25">
      <c r="P94" t="s">
        <v>18</v>
      </c>
    </row>
  </sheetData>
  <sortState ref="Y2:AC94">
    <sortCondition descending="1" ref="AC2:AC94"/>
  </sortState>
  <mergeCells count="3">
    <mergeCell ref="A1:B1"/>
    <mergeCell ref="E1:F1"/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"/>
  <sheetViews>
    <sheetView tabSelected="1" topLeftCell="Q36" zoomScaleNormal="100" workbookViewId="0">
      <selection activeCell="W46" sqref="W46"/>
    </sheetView>
  </sheetViews>
  <sheetFormatPr defaultRowHeight="15" x14ac:dyDescent="0.25"/>
  <cols>
    <col min="1" max="1" width="26.28515625" bestFit="1" customWidth="1"/>
    <col min="2" max="2" width="12.85546875" bestFit="1" customWidth="1"/>
    <col min="3" max="3" width="12.7109375" bestFit="1" customWidth="1"/>
    <col min="4" max="4" width="9.140625" style="1"/>
    <col min="5" max="5" width="21" bestFit="1" customWidth="1"/>
    <col min="6" max="6" width="21" customWidth="1"/>
    <col min="7" max="7" width="12.7109375" bestFit="1" customWidth="1"/>
    <col min="9" max="9" width="26.28515625" bestFit="1" customWidth="1"/>
    <col min="10" max="10" width="12.7109375" bestFit="1" customWidth="1"/>
    <col min="13" max="13" width="26.28515625" bestFit="1" customWidth="1"/>
    <col min="14" max="14" width="26.28515625" customWidth="1"/>
    <col min="16" max="16" width="26.28515625" bestFit="1" customWidth="1"/>
    <col min="22" max="22" width="26.28515625" bestFit="1" customWidth="1"/>
    <col min="23" max="25" width="12" bestFit="1" customWidth="1"/>
    <col min="30" max="30" width="18.42578125" bestFit="1" customWidth="1"/>
    <col min="31" max="31" width="15.7109375" bestFit="1" customWidth="1"/>
    <col min="32" max="33" width="12" bestFit="1" customWidth="1"/>
  </cols>
  <sheetData>
    <row r="1" spans="1:30" x14ac:dyDescent="0.25">
      <c r="A1" t="s">
        <v>0</v>
      </c>
      <c r="B1" t="s">
        <v>80</v>
      </c>
      <c r="C1" t="s">
        <v>82</v>
      </c>
      <c r="E1" t="s">
        <v>0</v>
      </c>
      <c r="F1" t="s">
        <v>80</v>
      </c>
      <c r="G1" t="s">
        <v>82</v>
      </c>
      <c r="I1" t="s">
        <v>0</v>
      </c>
      <c r="J1" t="s">
        <v>80</v>
      </c>
      <c r="M1" t="s">
        <v>87</v>
      </c>
      <c r="P1" t="s">
        <v>87</v>
      </c>
      <c r="Q1" t="s">
        <v>83</v>
      </c>
      <c r="R1" t="s">
        <v>84</v>
      </c>
      <c r="S1" t="s">
        <v>88</v>
      </c>
      <c r="V1" t="s">
        <v>87</v>
      </c>
      <c r="W1" t="s">
        <v>83</v>
      </c>
      <c r="X1" t="s">
        <v>84</v>
      </c>
      <c r="Y1" t="s">
        <v>88</v>
      </c>
    </row>
    <row r="2" spans="1:30" x14ac:dyDescent="0.25">
      <c r="B2" t="e">
        <f>SUM(#REF!)</f>
        <v>#REF!</v>
      </c>
      <c r="C2" t="e">
        <f>SUM(#REF!)</f>
        <v>#REF!</v>
      </c>
      <c r="E2" t="s">
        <v>33</v>
      </c>
      <c r="F2">
        <v>2.949521220002364E-2</v>
      </c>
      <c r="G2">
        <v>2.9971920094901069E-2</v>
      </c>
      <c r="I2" t="s">
        <v>1</v>
      </c>
      <c r="J2">
        <v>0.20705067185246612</v>
      </c>
      <c r="M2" t="s">
        <v>11</v>
      </c>
      <c r="P2" t="s">
        <v>11</v>
      </c>
      <c r="Q2">
        <f>VLOOKUP(P2,$A$1:$C$29,3,FALSE)</f>
        <v>3.7035320469561157E-2</v>
      </c>
      <c r="R2">
        <f>VLOOKUP(P2,$E$1:$G$30,3,FALSE)</f>
        <v>6.3257369098089461E-2</v>
      </c>
      <c r="S2">
        <f t="shared" ref="S2:S45" si="0">VLOOKUP(P2,$I$1:$J$27,2,FALSE)</f>
        <v>1.6738093973550788E-2</v>
      </c>
      <c r="V2" t="s">
        <v>41</v>
      </c>
      <c r="W2" s="2">
        <v>9.8279803753238085E-3</v>
      </c>
      <c r="X2" s="2"/>
      <c r="Y2" s="2"/>
    </row>
    <row r="3" spans="1:30" x14ac:dyDescent="0.25">
      <c r="A3" t="s">
        <v>1</v>
      </c>
      <c r="B3">
        <v>0.13926238558618054</v>
      </c>
      <c r="C3">
        <v>0.15097724434283719</v>
      </c>
      <c r="E3" t="s">
        <v>2</v>
      </c>
      <c r="F3">
        <v>2.2663238365449017E-2</v>
      </c>
      <c r="G3">
        <v>2.3029526445664625E-2</v>
      </c>
      <c r="I3" t="s">
        <v>5</v>
      </c>
      <c r="J3">
        <v>0.12908391925514048</v>
      </c>
      <c r="M3" t="s">
        <v>2</v>
      </c>
      <c r="P3" t="s">
        <v>2</v>
      </c>
      <c r="Q3">
        <f t="shared" ref="Q3:Q44" si="1">VLOOKUP(P3,$A$1:$C$29,3,FALSE)</f>
        <v>8.5889948015422379E-2</v>
      </c>
      <c r="R3">
        <f t="shared" ref="R3:R44" si="2">VLOOKUP(P3,$E$1:$G$30,3,FALSE)</f>
        <v>2.3029526445664625E-2</v>
      </c>
      <c r="S3" t="e">
        <f t="shared" si="0"/>
        <v>#N/A</v>
      </c>
      <c r="V3" t="s">
        <v>25</v>
      </c>
      <c r="W3" s="2">
        <v>1.0387341808182307E-2</v>
      </c>
      <c r="X3" s="2"/>
      <c r="Y3" s="2"/>
    </row>
    <row r="4" spans="1:30" x14ac:dyDescent="0.25">
      <c r="A4" t="s">
        <v>2</v>
      </c>
      <c r="B4">
        <v>7.922544295045765E-2</v>
      </c>
      <c r="C4">
        <v>8.5889948015422379E-2</v>
      </c>
      <c r="E4" t="s">
        <v>23</v>
      </c>
      <c r="F4">
        <v>1.2703432241793745E-2</v>
      </c>
      <c r="G4">
        <v>1.2908747816424489E-2</v>
      </c>
      <c r="I4" t="s">
        <v>13</v>
      </c>
      <c r="J4">
        <v>8.7882142900915533E-2</v>
      </c>
      <c r="M4" t="s">
        <v>10</v>
      </c>
      <c r="P4" t="s">
        <v>10</v>
      </c>
      <c r="Q4">
        <f t="shared" si="1"/>
        <v>4.0016716906696941E-2</v>
      </c>
      <c r="R4" t="e">
        <f t="shared" si="2"/>
        <v>#N/A</v>
      </c>
      <c r="S4" t="e">
        <f t="shared" si="0"/>
        <v>#N/A</v>
      </c>
      <c r="V4" t="s">
        <v>24</v>
      </c>
      <c r="W4" s="2">
        <v>1.0415309879825233E-2</v>
      </c>
      <c r="X4" s="2"/>
      <c r="Y4" s="2"/>
    </row>
    <row r="5" spans="1:30" x14ac:dyDescent="0.25">
      <c r="A5" t="s">
        <v>3</v>
      </c>
      <c r="B5">
        <v>6.2167851651583485E-2</v>
      </c>
      <c r="C5">
        <v>6.7397459045120442E-2</v>
      </c>
      <c r="E5" t="s">
        <v>37</v>
      </c>
      <c r="F5">
        <v>2.2564723962643331E-2</v>
      </c>
      <c r="G5">
        <v>2.2929419832121205E-2</v>
      </c>
      <c r="I5" t="s">
        <v>16</v>
      </c>
      <c r="J5">
        <v>7.7701198262866103E-2</v>
      </c>
      <c r="M5" t="s">
        <v>7</v>
      </c>
      <c r="P5" t="s">
        <v>7</v>
      </c>
      <c r="Q5">
        <f t="shared" si="1"/>
        <v>4.704229650339968E-2</v>
      </c>
      <c r="R5">
        <f t="shared" si="2"/>
        <v>2.5687357035242532E-2</v>
      </c>
      <c r="S5">
        <f t="shared" si="0"/>
        <v>3.7226632239930391E-2</v>
      </c>
      <c r="V5" t="s">
        <v>19</v>
      </c>
      <c r="W5" s="2">
        <v>1.9918860624091112E-2</v>
      </c>
      <c r="X5" s="2"/>
      <c r="Y5" s="2"/>
    </row>
    <row r="6" spans="1:30" x14ac:dyDescent="0.25">
      <c r="A6" t="s">
        <v>4</v>
      </c>
      <c r="B6">
        <v>6.1295881618458919E-2</v>
      </c>
      <c r="C6">
        <v>6.6452138223589557E-2</v>
      </c>
      <c r="E6" t="s">
        <v>22</v>
      </c>
      <c r="F6">
        <v>2.9224297592307987E-2</v>
      </c>
      <c r="G6">
        <v>2.9696626907656652E-2</v>
      </c>
      <c r="I6" t="s">
        <v>44</v>
      </c>
      <c r="J6">
        <v>5.4242536901838848E-2</v>
      </c>
      <c r="M6" t="s">
        <v>15</v>
      </c>
      <c r="P6" t="s">
        <v>15</v>
      </c>
      <c r="Q6">
        <f t="shared" si="1"/>
        <v>2.7129029493637154E-2</v>
      </c>
      <c r="R6">
        <f t="shared" si="2"/>
        <v>1.3329195593306871E-2</v>
      </c>
      <c r="S6">
        <f t="shared" si="0"/>
        <v>4.7146107994819636E-2</v>
      </c>
      <c r="V6" t="s">
        <v>10</v>
      </c>
      <c r="W6" s="2">
        <v>4.0016716906696941E-2</v>
      </c>
      <c r="X6" s="2"/>
      <c r="Y6" s="2"/>
    </row>
    <row r="7" spans="1:30" x14ac:dyDescent="0.25">
      <c r="A7" t="s">
        <v>5</v>
      </c>
      <c r="B7">
        <v>5.4743207405037811E-2</v>
      </c>
      <c r="C7">
        <v>5.9348248026286639E-2</v>
      </c>
      <c r="E7" t="s">
        <v>72</v>
      </c>
      <c r="F7">
        <v>1.2604917838988056E-2</v>
      </c>
      <c r="G7">
        <v>1.2808641202881067E-2</v>
      </c>
      <c r="I7" t="s">
        <v>15</v>
      </c>
      <c r="J7">
        <v>4.7146107994819636E-2</v>
      </c>
      <c r="M7" t="s">
        <v>5</v>
      </c>
      <c r="P7" t="s">
        <v>5</v>
      </c>
      <c r="Q7">
        <f t="shared" si="1"/>
        <v>5.9348248026286639E-2</v>
      </c>
      <c r="R7">
        <f t="shared" si="2"/>
        <v>6.1730743241552248E-2</v>
      </c>
      <c r="S7">
        <f t="shared" si="0"/>
        <v>0.12908391925514048</v>
      </c>
      <c r="V7" t="s">
        <v>9</v>
      </c>
      <c r="W7" s="2">
        <v>4.0044684978339878E-2</v>
      </c>
      <c r="X7" s="2"/>
      <c r="Y7" s="2"/>
    </row>
    <row r="8" spans="1:30" x14ac:dyDescent="0.25">
      <c r="A8" t="s">
        <v>6</v>
      </c>
      <c r="B8">
        <v>4.3417916146408407E-2</v>
      </c>
      <c r="C8">
        <v>4.7070264575042604E-2</v>
      </c>
      <c r="E8" t="s">
        <v>11</v>
      </c>
      <c r="F8">
        <v>6.2251251132915623E-2</v>
      </c>
      <c r="G8">
        <v>6.3257369098089461E-2</v>
      </c>
      <c r="I8" t="s">
        <v>7</v>
      </c>
      <c r="J8">
        <v>3.7226632239930391E-2</v>
      </c>
      <c r="M8" t="s">
        <v>1</v>
      </c>
      <c r="P8" t="s">
        <v>1</v>
      </c>
      <c r="Q8">
        <f t="shared" si="1"/>
        <v>0.15097724434283719</v>
      </c>
      <c r="R8">
        <f t="shared" si="2"/>
        <v>8.0811063782928808E-2</v>
      </c>
      <c r="S8">
        <f t="shared" si="0"/>
        <v>0.20705067185246612</v>
      </c>
      <c r="V8" t="s">
        <v>57</v>
      </c>
      <c r="W8" s="2"/>
      <c r="X8" s="2">
        <v>3.2309409521140003E-2</v>
      </c>
      <c r="Y8" s="2"/>
    </row>
    <row r="9" spans="1:30" x14ac:dyDescent="0.25">
      <c r="A9" t="s">
        <v>7</v>
      </c>
      <c r="B9">
        <v>4.3392118216434308E-2</v>
      </c>
      <c r="C9">
        <v>4.704229650339968E-2</v>
      </c>
      <c r="E9" t="s">
        <v>44</v>
      </c>
      <c r="F9">
        <v>2.2293809354927686E-2</v>
      </c>
      <c r="G9">
        <v>2.2654126644876791E-2</v>
      </c>
      <c r="I9" t="s">
        <v>17</v>
      </c>
      <c r="J9">
        <v>3.7095897798350291E-2</v>
      </c>
      <c r="M9" t="s">
        <v>19</v>
      </c>
      <c r="P9" t="s">
        <v>19</v>
      </c>
      <c r="Q9">
        <f t="shared" si="1"/>
        <v>1.9918860624091112E-2</v>
      </c>
      <c r="R9" t="e">
        <f t="shared" si="2"/>
        <v>#N/A</v>
      </c>
      <c r="S9" t="e">
        <f t="shared" si="0"/>
        <v>#N/A</v>
      </c>
      <c r="V9" t="s">
        <v>29</v>
      </c>
      <c r="W9" s="2"/>
      <c r="X9" s="2">
        <v>3.58381676485457E-2</v>
      </c>
      <c r="Y9" s="2"/>
    </row>
    <row r="10" spans="1:30" x14ac:dyDescent="0.25">
      <c r="A10" t="s">
        <v>8</v>
      </c>
      <c r="B10">
        <v>3.8954874260889304E-2</v>
      </c>
      <c r="C10">
        <v>4.2231788180816604E-2</v>
      </c>
      <c r="E10" t="s">
        <v>3</v>
      </c>
      <c r="F10">
        <v>2.8780982779682381E-2</v>
      </c>
      <c r="G10">
        <v>2.9246147146711244E-2</v>
      </c>
      <c r="I10" t="s">
        <v>21</v>
      </c>
      <c r="J10">
        <v>3.0113861527713656E-2</v>
      </c>
      <c r="M10" t="s">
        <v>13</v>
      </c>
      <c r="P10" t="s">
        <v>13</v>
      </c>
      <c r="Q10">
        <f t="shared" si="1"/>
        <v>3.3343535012695068E-2</v>
      </c>
      <c r="R10">
        <f t="shared" si="2"/>
        <v>2.5717389019305561E-2</v>
      </c>
      <c r="S10">
        <f t="shared" si="0"/>
        <v>8.7882142900915533E-2</v>
      </c>
      <c r="V10" t="s">
        <v>71</v>
      </c>
      <c r="W10" s="2"/>
      <c r="X10" s="2">
        <v>3.8626136835730046E-2</v>
      </c>
      <c r="Y10" s="2"/>
    </row>
    <row r="11" spans="1:30" x14ac:dyDescent="0.25">
      <c r="A11" t="s">
        <v>9</v>
      </c>
      <c r="B11">
        <v>3.6937476136914775E-2</v>
      </c>
      <c r="C11">
        <v>4.0044684978339878E-2</v>
      </c>
      <c r="E11" t="s">
        <v>6</v>
      </c>
      <c r="F11">
        <v>2.8780982779682381E-2</v>
      </c>
      <c r="G11">
        <v>2.9246147146711244E-2</v>
      </c>
      <c r="I11" t="s">
        <v>74</v>
      </c>
      <c r="J11">
        <v>2.6853671390810185E-2</v>
      </c>
      <c r="M11" t="s">
        <v>12</v>
      </c>
      <c r="P11" t="s">
        <v>12</v>
      </c>
      <c r="Q11">
        <f t="shared" si="1"/>
        <v>3.6755639753131904E-2</v>
      </c>
      <c r="R11">
        <f t="shared" si="2"/>
        <v>4.8501654261788804E-2</v>
      </c>
      <c r="S11">
        <f t="shared" si="0"/>
        <v>1.0185030089348818E-2</v>
      </c>
      <c r="V11" t="s">
        <v>20</v>
      </c>
      <c r="W11" s="2"/>
      <c r="X11" s="2">
        <v>5.8547352930871384E-2</v>
      </c>
      <c r="Y11" s="2"/>
    </row>
    <row r="12" spans="1:30" x14ac:dyDescent="0.25">
      <c r="A12" t="s">
        <v>10</v>
      </c>
      <c r="B12">
        <v>3.6911678206940662E-2</v>
      </c>
      <c r="C12">
        <v>4.0016716906696941E-2</v>
      </c>
      <c r="E12" t="s">
        <v>29</v>
      </c>
      <c r="F12">
        <v>3.526815620443708E-2</v>
      </c>
      <c r="G12">
        <v>3.58381676485457E-2</v>
      </c>
      <c r="I12" t="s">
        <v>75</v>
      </c>
      <c r="J12">
        <v>2.6853671390810185E-2</v>
      </c>
      <c r="M12" t="s">
        <v>3</v>
      </c>
      <c r="P12" t="s">
        <v>3</v>
      </c>
      <c r="Q12">
        <f t="shared" si="1"/>
        <v>6.7397459045120442E-2</v>
      </c>
      <c r="R12">
        <f t="shared" si="2"/>
        <v>2.9246147146711244E-2</v>
      </c>
      <c r="S12">
        <f t="shared" si="0"/>
        <v>1.6738093973550788E-2</v>
      </c>
      <c r="V12" t="s">
        <v>35</v>
      </c>
      <c r="W12" s="2"/>
      <c r="X12" s="2"/>
      <c r="Y12" s="2">
        <v>1.3375767554162869E-2</v>
      </c>
    </row>
    <row r="13" spans="1:30" x14ac:dyDescent="0.25">
      <c r="A13" t="s">
        <v>11</v>
      </c>
      <c r="B13">
        <v>3.4161618871701736E-2</v>
      </c>
      <c r="C13">
        <v>3.7035320469561157E-2</v>
      </c>
      <c r="E13" t="s">
        <v>32</v>
      </c>
      <c r="F13">
        <v>2.5308350080781809E-2</v>
      </c>
      <c r="G13">
        <v>2.5717389019305561E-2</v>
      </c>
      <c r="I13" t="s">
        <v>34</v>
      </c>
      <c r="J13">
        <v>2.3389208688937818E-2</v>
      </c>
      <c r="M13" t="s">
        <v>6</v>
      </c>
      <c r="P13" t="s">
        <v>6</v>
      </c>
      <c r="Q13">
        <f t="shared" si="1"/>
        <v>4.7070264575042604E-2</v>
      </c>
      <c r="R13">
        <f t="shared" si="2"/>
        <v>2.9246147146711244E-2</v>
      </c>
      <c r="S13">
        <f t="shared" si="0"/>
        <v>1.3375767554162869E-2</v>
      </c>
      <c r="V13" t="s">
        <v>27</v>
      </c>
      <c r="W13" s="2"/>
      <c r="X13" s="2"/>
      <c r="Y13" s="2">
        <v>1.3514672898341712E-2</v>
      </c>
    </row>
    <row r="14" spans="1:30" x14ac:dyDescent="0.25">
      <c r="A14" t="s">
        <v>12</v>
      </c>
      <c r="B14">
        <v>3.3903639571960742E-2</v>
      </c>
      <c r="C14">
        <v>3.6755639753131904E-2</v>
      </c>
      <c r="E14" t="s">
        <v>13</v>
      </c>
      <c r="F14">
        <v>2.5308350080781809E-2</v>
      </c>
      <c r="G14">
        <v>2.5717389019305561E-2</v>
      </c>
      <c r="I14" t="s">
        <v>76</v>
      </c>
      <c r="J14">
        <v>2.0231154834518792E-2</v>
      </c>
      <c r="M14" t="s">
        <v>4</v>
      </c>
      <c r="P14" t="s">
        <v>4</v>
      </c>
      <c r="Q14">
        <f t="shared" si="1"/>
        <v>6.6452138223589557E-2</v>
      </c>
      <c r="R14" t="e">
        <f t="shared" si="2"/>
        <v>#N/A</v>
      </c>
      <c r="S14">
        <f t="shared" si="0"/>
        <v>2.0165787613728749E-2</v>
      </c>
      <c r="V14" t="s">
        <v>76</v>
      </c>
      <c r="W14" s="2"/>
      <c r="X14" s="2"/>
      <c r="Y14" s="2">
        <v>2.0231154834518792E-2</v>
      </c>
    </row>
    <row r="15" spans="1:30" x14ac:dyDescent="0.25">
      <c r="A15" t="s">
        <v>13</v>
      </c>
      <c r="B15">
        <v>3.0756292115120681E-2</v>
      </c>
      <c r="C15">
        <v>3.3343535012695068E-2</v>
      </c>
      <c r="E15" t="s">
        <v>7</v>
      </c>
      <c r="F15">
        <v>2.5278795759940097E-2</v>
      </c>
      <c r="G15">
        <v>2.5687357035242532E-2</v>
      </c>
      <c r="I15" t="s">
        <v>72</v>
      </c>
      <c r="J15">
        <v>2.0165787613728749E-2</v>
      </c>
      <c r="M15" t="s">
        <v>22</v>
      </c>
      <c r="P15" t="s">
        <v>22</v>
      </c>
      <c r="Q15">
        <f t="shared" si="1"/>
        <v>1.3167368129489047E-2</v>
      </c>
      <c r="R15">
        <f t="shared" si="2"/>
        <v>2.9696626907656652E-2</v>
      </c>
      <c r="S15" t="e">
        <f t="shared" si="0"/>
        <v>#N/A</v>
      </c>
      <c r="V15" t="s">
        <v>74</v>
      </c>
      <c r="W15" s="2"/>
      <c r="X15" s="2"/>
      <c r="Y15" s="2">
        <v>2.6853671390810185E-2</v>
      </c>
      <c r="AD15" t="s">
        <v>89</v>
      </c>
    </row>
    <row r="16" spans="1:30" x14ac:dyDescent="0.25">
      <c r="A16" t="s">
        <v>14</v>
      </c>
      <c r="B16">
        <v>2.9791449534089381E-2</v>
      </c>
      <c r="C16">
        <v>3.2297529133249674E-2</v>
      </c>
      <c r="E16" t="s">
        <v>16</v>
      </c>
      <c r="F16">
        <v>1.8648776451117153E-2</v>
      </c>
      <c r="G16">
        <v>1.8950181943770118E-2</v>
      </c>
      <c r="I16" t="s">
        <v>4</v>
      </c>
      <c r="J16">
        <v>2.0165787613728749E-2</v>
      </c>
      <c r="M16" t="s">
        <v>9</v>
      </c>
      <c r="P16" t="s">
        <v>9</v>
      </c>
      <c r="Q16">
        <f t="shared" si="1"/>
        <v>4.0044684978339878E-2</v>
      </c>
      <c r="R16" t="e">
        <f t="shared" si="2"/>
        <v>#N/A</v>
      </c>
      <c r="S16" t="e">
        <f t="shared" si="0"/>
        <v>#N/A</v>
      </c>
      <c r="V16" t="s">
        <v>75</v>
      </c>
      <c r="W16" s="2"/>
      <c r="X16" s="2"/>
      <c r="Y16" s="2">
        <v>2.6853671390810185E-2</v>
      </c>
    </row>
    <row r="17" spans="1:25" x14ac:dyDescent="0.25">
      <c r="A17" t="s">
        <v>15</v>
      </c>
      <c r="B17">
        <v>2.5023992074875909E-2</v>
      </c>
      <c r="C17">
        <v>2.7129029493637154E-2</v>
      </c>
      <c r="E17" t="s">
        <v>57</v>
      </c>
      <c r="F17">
        <v>3.1795523505536494E-2</v>
      </c>
      <c r="G17">
        <v>3.2309409521140003E-2</v>
      </c>
      <c r="I17" t="s">
        <v>53</v>
      </c>
      <c r="J17">
        <v>2.0063651331244301E-2</v>
      </c>
      <c r="M17" t="s">
        <v>17</v>
      </c>
      <c r="P17" t="s">
        <v>17</v>
      </c>
      <c r="Q17">
        <f t="shared" si="1"/>
        <v>2.6055055542548836E-2</v>
      </c>
      <c r="R17">
        <f t="shared" si="2"/>
        <v>6.5920205018344539E-3</v>
      </c>
      <c r="S17">
        <f t="shared" si="0"/>
        <v>3.7095897798350291E-2</v>
      </c>
      <c r="V17" t="s">
        <v>21</v>
      </c>
      <c r="W17" s="2"/>
      <c r="X17" s="2"/>
      <c r="Y17" s="2">
        <v>3.0113861527713656E-2</v>
      </c>
    </row>
    <row r="18" spans="1:25" x14ac:dyDescent="0.25">
      <c r="A18" t="s">
        <v>16</v>
      </c>
      <c r="B18">
        <v>2.4342926723559696E-2</v>
      </c>
      <c r="C18">
        <v>2.6390672402263931E-2</v>
      </c>
      <c r="E18" t="s">
        <v>36</v>
      </c>
      <c r="F18">
        <v>4.165681522638609E-2</v>
      </c>
      <c r="G18">
        <v>4.2330081536836726E-2</v>
      </c>
      <c r="I18" t="s">
        <v>33</v>
      </c>
      <c r="J18">
        <v>1.7060844626201631E-2</v>
      </c>
      <c r="M18" t="s">
        <v>8</v>
      </c>
      <c r="P18" t="s">
        <v>8</v>
      </c>
      <c r="Q18">
        <f t="shared" si="1"/>
        <v>4.2231788180816604E-2</v>
      </c>
      <c r="R18">
        <f t="shared" si="2"/>
        <v>2.526690925836015E-2</v>
      </c>
      <c r="S18" t="e">
        <f t="shared" si="0"/>
        <v>#N/A</v>
      </c>
      <c r="V18" t="s">
        <v>2</v>
      </c>
      <c r="W18" s="2">
        <v>8.5889948015422379E-2</v>
      </c>
      <c r="X18" s="2">
        <v>2.3029526445664625E-2</v>
      </c>
      <c r="Y18" s="2"/>
    </row>
    <row r="19" spans="1:25" x14ac:dyDescent="0.25">
      <c r="A19" t="s">
        <v>17</v>
      </c>
      <c r="B19">
        <v>2.4033351563870511E-2</v>
      </c>
      <c r="C19">
        <v>2.6055055542548836E-2</v>
      </c>
      <c r="E19" t="s">
        <v>8</v>
      </c>
      <c r="F19">
        <v>2.4865035268156196E-2</v>
      </c>
      <c r="G19">
        <v>2.526690925836015E-2</v>
      </c>
      <c r="I19" t="s">
        <v>3</v>
      </c>
      <c r="J19">
        <v>1.6738093973550788E-2</v>
      </c>
      <c r="M19" t="s">
        <v>16</v>
      </c>
      <c r="P19" t="s">
        <v>16</v>
      </c>
      <c r="Q19">
        <f t="shared" si="1"/>
        <v>2.6390672402263931E-2</v>
      </c>
      <c r="R19">
        <f t="shared" si="2"/>
        <v>1.8950181943770118E-2</v>
      </c>
      <c r="S19">
        <f t="shared" si="0"/>
        <v>7.7701198262866103E-2</v>
      </c>
      <c r="V19" t="s">
        <v>22</v>
      </c>
      <c r="W19" s="2">
        <v>1.3167368129489047E-2</v>
      </c>
      <c r="X19" s="2">
        <v>2.9696626907656652E-2</v>
      </c>
      <c r="Y19" s="2"/>
    </row>
    <row r="20" spans="1:25" x14ac:dyDescent="0.25">
      <c r="A20" t="s">
        <v>18</v>
      </c>
      <c r="B20">
        <v>2.0839567833077065E-2</v>
      </c>
      <c r="C20">
        <v>2.2592608273154728E-2</v>
      </c>
      <c r="E20" t="s">
        <v>71</v>
      </c>
      <c r="F20">
        <v>3.8011782322575551E-2</v>
      </c>
      <c r="G20">
        <v>3.8626136835730046E-2</v>
      </c>
      <c r="I20" t="s">
        <v>11</v>
      </c>
      <c r="J20">
        <v>1.6738093973550788E-2</v>
      </c>
      <c r="M20" t="s">
        <v>14</v>
      </c>
      <c r="P20" t="s">
        <v>14</v>
      </c>
      <c r="Q20">
        <f t="shared" si="1"/>
        <v>3.2297529133249674E-2</v>
      </c>
      <c r="R20" t="e">
        <f t="shared" si="2"/>
        <v>#N/A</v>
      </c>
      <c r="S20">
        <f t="shared" si="0"/>
        <v>1.3375767554162869E-2</v>
      </c>
      <c r="V20" t="s">
        <v>23</v>
      </c>
      <c r="W20" s="2">
        <v>1.2887687413059795E-2</v>
      </c>
      <c r="X20" s="2">
        <v>1.2908747816424489E-2</v>
      </c>
      <c r="Y20" s="2"/>
    </row>
    <row r="21" spans="1:25" x14ac:dyDescent="0.25">
      <c r="A21" t="s">
        <v>19</v>
      </c>
      <c r="B21">
        <v>1.8373285727553219E-2</v>
      </c>
      <c r="C21">
        <v>1.9918860624091112E-2</v>
      </c>
      <c r="E21" t="s">
        <v>20</v>
      </c>
      <c r="F21">
        <v>5.7616148480907903E-2</v>
      </c>
      <c r="G21">
        <v>5.8547352930871384E-2</v>
      </c>
      <c r="I21" t="s">
        <v>27</v>
      </c>
      <c r="J21">
        <v>1.3514672898341712E-2</v>
      </c>
      <c r="M21" s="4" t="s">
        <v>24</v>
      </c>
      <c r="N21" s="4"/>
      <c r="P21" s="4" t="s">
        <v>24</v>
      </c>
      <c r="Q21">
        <f t="shared" si="1"/>
        <v>1.0415309879825233E-2</v>
      </c>
      <c r="R21" t="e">
        <f t="shared" si="2"/>
        <v>#N/A</v>
      </c>
      <c r="S21" t="e">
        <f t="shared" si="0"/>
        <v>#N/A</v>
      </c>
      <c r="V21" t="s">
        <v>32</v>
      </c>
      <c r="W21" s="2">
        <v>9.7049208600949403E-3</v>
      </c>
      <c r="X21" s="2">
        <v>2.5717389019305561E-2</v>
      </c>
      <c r="Y21" s="2"/>
    </row>
    <row r="22" spans="1:25" x14ac:dyDescent="0.25">
      <c r="A22" t="s">
        <v>22</v>
      </c>
      <c r="B22">
        <v>1.2145665431805754E-2</v>
      </c>
      <c r="C22">
        <v>1.3167368129489047E-2</v>
      </c>
      <c r="E22" t="s">
        <v>12</v>
      </c>
      <c r="F22">
        <v>4.7730228159356888E-2</v>
      </c>
      <c r="G22">
        <v>4.8501654261788804E-2</v>
      </c>
      <c r="I22" t="s">
        <v>6</v>
      </c>
      <c r="J22">
        <v>1.3375767554162869E-2</v>
      </c>
      <c r="M22" t="s">
        <v>26</v>
      </c>
      <c r="P22" t="s">
        <v>26</v>
      </c>
      <c r="Q22">
        <f t="shared" si="1"/>
        <v>1.0241907835639099E-2</v>
      </c>
      <c r="R22" t="e">
        <f t="shared" si="2"/>
        <v>#N/A</v>
      </c>
      <c r="S22" t="e">
        <f t="shared" si="0"/>
        <v>#N/A</v>
      </c>
      <c r="V22" t="s">
        <v>37</v>
      </c>
      <c r="W22" s="2">
        <v>6.3655331059297073E-3</v>
      </c>
      <c r="X22" s="2">
        <v>2.2929419832121205E-2</v>
      </c>
      <c r="Y22" s="2"/>
    </row>
    <row r="23" spans="1:25" x14ac:dyDescent="0.25">
      <c r="A23" t="s">
        <v>23</v>
      </c>
      <c r="B23">
        <v>1.1887686132064762E-2</v>
      </c>
      <c r="C23">
        <v>1.2887687413059795E-2</v>
      </c>
      <c r="E23" t="s">
        <v>5</v>
      </c>
      <c r="F23">
        <v>6.0748906490128846E-2</v>
      </c>
      <c r="G23">
        <v>6.1730743241552248E-2</v>
      </c>
      <c r="I23" t="s">
        <v>35</v>
      </c>
      <c r="J23">
        <v>1.3375767554162869E-2</v>
      </c>
      <c r="M23" t="s">
        <v>18</v>
      </c>
      <c r="P23" t="s">
        <v>18</v>
      </c>
      <c r="Q23">
        <f t="shared" si="1"/>
        <v>2.2592608273154728E-2</v>
      </c>
      <c r="R23">
        <f t="shared" si="2"/>
        <v>8.3989448762932517E-2</v>
      </c>
      <c r="S23">
        <f t="shared" si="0"/>
        <v>1.0185030089348818E-2</v>
      </c>
      <c r="V23" t="s">
        <v>42</v>
      </c>
      <c r="W23" s="2">
        <v>9.0129110905706796E-3</v>
      </c>
      <c r="X23" s="2">
        <v>2.2458918748467126E-2</v>
      </c>
      <c r="Y23" s="2"/>
    </row>
    <row r="24" spans="1:25" x14ac:dyDescent="0.25">
      <c r="A24" s="4" t="s">
        <v>24</v>
      </c>
      <c r="B24">
        <v>9.6071491223544206E-3</v>
      </c>
      <c r="C24">
        <v>1.0415309879825233E-2</v>
      </c>
      <c r="E24" t="s">
        <v>34</v>
      </c>
      <c r="F24">
        <v>7.012255191709027E-2</v>
      </c>
      <c r="G24">
        <v>7.1255887520209019E-2</v>
      </c>
      <c r="I24" t="s">
        <v>14</v>
      </c>
      <c r="J24">
        <v>1.3375767554162869E-2</v>
      </c>
      <c r="M24" t="s">
        <v>23</v>
      </c>
      <c r="P24" t="s">
        <v>23</v>
      </c>
      <c r="Q24">
        <f t="shared" si="1"/>
        <v>1.2887687413059795E-2</v>
      </c>
      <c r="R24">
        <f t="shared" si="2"/>
        <v>1.2908747816424489E-2</v>
      </c>
      <c r="S24" t="e">
        <f t="shared" si="0"/>
        <v>#N/A</v>
      </c>
      <c r="V24" t="s">
        <v>8</v>
      </c>
      <c r="W24" s="2">
        <v>4.2231788180816604E-2</v>
      </c>
      <c r="X24" s="2">
        <v>2.526690925836015E-2</v>
      </c>
      <c r="Y24" s="2"/>
    </row>
    <row r="25" spans="1:25" x14ac:dyDescent="0.25">
      <c r="A25" t="s">
        <v>25</v>
      </c>
      <c r="B25">
        <v>9.5813511923803218E-3</v>
      </c>
      <c r="C25">
        <v>1.0387341808182307E-2</v>
      </c>
      <c r="E25" t="s">
        <v>1</v>
      </c>
      <c r="F25">
        <v>7.9525751664893382E-2</v>
      </c>
      <c r="G25">
        <v>8.0811063782928808E-2</v>
      </c>
      <c r="I25" t="s">
        <v>36</v>
      </c>
      <c r="J25">
        <v>1.0185030089348818E-2</v>
      </c>
      <c r="M25" t="s">
        <v>32</v>
      </c>
      <c r="P25" t="s">
        <v>32</v>
      </c>
      <c r="Q25">
        <f t="shared" si="1"/>
        <v>9.7049208600949403E-3</v>
      </c>
      <c r="R25">
        <f t="shared" si="2"/>
        <v>2.5717389019305561E-2</v>
      </c>
      <c r="S25" t="e">
        <f t="shared" si="0"/>
        <v>#N/A</v>
      </c>
      <c r="V25" t="s">
        <v>14</v>
      </c>
      <c r="W25" s="2">
        <v>3.2297529133249674E-2</v>
      </c>
      <c r="X25" s="2"/>
      <c r="Y25" s="2">
        <v>1.3375767554162869E-2</v>
      </c>
    </row>
    <row r="26" spans="1:25" x14ac:dyDescent="0.25">
      <c r="A26" t="s">
        <v>26</v>
      </c>
      <c r="B26">
        <v>9.4472019565150084E-3</v>
      </c>
      <c r="C26">
        <v>1.0241907835639099E-2</v>
      </c>
      <c r="E26" t="s">
        <v>18</v>
      </c>
      <c r="F26">
        <v>8.2653583953974055E-2</v>
      </c>
      <c r="G26">
        <v>8.3989448762932517E-2</v>
      </c>
      <c r="I26" t="s">
        <v>12</v>
      </c>
      <c r="J26">
        <v>1.0185030089348818E-2</v>
      </c>
      <c r="M26" t="s">
        <v>41</v>
      </c>
      <c r="P26" t="s">
        <v>41</v>
      </c>
      <c r="Q26">
        <f t="shared" si="1"/>
        <v>9.8279803753238085E-3</v>
      </c>
      <c r="R26" t="e">
        <f t="shared" si="2"/>
        <v>#N/A</v>
      </c>
      <c r="S26" t="e">
        <f t="shared" si="0"/>
        <v>#N/A</v>
      </c>
      <c r="V26" t="s">
        <v>4</v>
      </c>
      <c r="W26" s="2">
        <v>6.6452138223589557E-2</v>
      </c>
      <c r="X26" s="2"/>
      <c r="Y26" s="2">
        <v>2.0165787613728749E-2</v>
      </c>
    </row>
    <row r="27" spans="1:25" x14ac:dyDescent="0.25">
      <c r="A27" t="s">
        <v>41</v>
      </c>
      <c r="B27">
        <v>9.0653925928983435E-3</v>
      </c>
      <c r="C27">
        <v>9.8279803753238085E-3</v>
      </c>
      <c r="E27" s="4" t="s">
        <v>15</v>
      </c>
      <c r="F27">
        <v>1.3117192733577646E-2</v>
      </c>
      <c r="G27">
        <v>1.3329195593306871E-2</v>
      </c>
      <c r="I27" t="s">
        <v>18</v>
      </c>
      <c r="J27">
        <v>1.0185030089348818E-2</v>
      </c>
      <c r="M27" t="s">
        <v>37</v>
      </c>
      <c r="P27" t="s">
        <v>37</v>
      </c>
      <c r="Q27" t="e">
        <f t="shared" si="1"/>
        <v>#N/A</v>
      </c>
      <c r="R27">
        <f t="shared" si="2"/>
        <v>2.2929419832121205E-2</v>
      </c>
      <c r="S27" t="e">
        <f t="shared" si="0"/>
        <v>#N/A</v>
      </c>
      <c r="V27" t="s">
        <v>53</v>
      </c>
      <c r="W27" s="2"/>
      <c r="X27" s="2">
        <v>6.5920205018344539E-3</v>
      </c>
      <c r="Y27" s="2">
        <v>2.0063651331244301E-2</v>
      </c>
    </row>
    <row r="28" spans="1:25" x14ac:dyDescent="0.25">
      <c r="A28" t="s">
        <v>32</v>
      </c>
      <c r="B28">
        <v>8.951881701012309E-3</v>
      </c>
      <c r="C28">
        <v>9.7049208600949403E-3</v>
      </c>
      <c r="E28" s="4" t="s">
        <v>53</v>
      </c>
      <c r="F28">
        <v>6.4871734247546982E-3</v>
      </c>
      <c r="G28">
        <v>6.5920205018344539E-3</v>
      </c>
      <c r="M28" t="s">
        <v>25</v>
      </c>
      <c r="P28" t="s">
        <v>25</v>
      </c>
      <c r="Q28">
        <f t="shared" si="1"/>
        <v>1.0387341808182307E-2</v>
      </c>
      <c r="R28" t="e">
        <f t="shared" si="2"/>
        <v>#N/A</v>
      </c>
      <c r="S28" t="e">
        <f t="shared" si="0"/>
        <v>#N/A</v>
      </c>
      <c r="V28" t="s">
        <v>72</v>
      </c>
      <c r="W28" s="2"/>
      <c r="X28" s="2">
        <v>1.2808641202881067E-2</v>
      </c>
      <c r="Y28" s="2">
        <v>2.0165787613728749E-2</v>
      </c>
    </row>
    <row r="29" spans="1:25" x14ac:dyDescent="0.25">
      <c r="A29" t="s">
        <v>42</v>
      </c>
      <c r="B29">
        <v>8.3135674188013192E-3</v>
      </c>
      <c r="C29">
        <v>9.0129110905706796E-3</v>
      </c>
      <c r="E29" s="4" t="s">
        <v>17</v>
      </c>
      <c r="F29">
        <v>6.4871734247546982E-3</v>
      </c>
      <c r="G29">
        <v>6.5920205018344539E-3</v>
      </c>
      <c r="M29" t="s">
        <v>42</v>
      </c>
      <c r="P29" t="s">
        <v>42</v>
      </c>
      <c r="Q29">
        <f t="shared" si="1"/>
        <v>9.0129110905706796E-3</v>
      </c>
      <c r="R29">
        <f t="shared" si="2"/>
        <v>2.2458918748467126E-2</v>
      </c>
      <c r="S29" t="e">
        <f t="shared" si="0"/>
        <v>#N/A</v>
      </c>
      <c r="V29" t="s">
        <v>44</v>
      </c>
      <c r="W29" s="2"/>
      <c r="X29" s="2">
        <v>2.2654126644876791E-2</v>
      </c>
      <c r="Y29" s="2">
        <v>5.4242536901838848E-2</v>
      </c>
    </row>
    <row r="30" spans="1:25" x14ac:dyDescent="0.25">
      <c r="A30" t="s">
        <v>37</v>
      </c>
      <c r="B30">
        <v>5.8716088621049043E-3</v>
      </c>
      <c r="C30">
        <v>6.3655331059297073E-3</v>
      </c>
      <c r="E30" s="4" t="s">
        <v>42</v>
      </c>
      <c r="F30">
        <v>2.2101706269456602E-2</v>
      </c>
      <c r="G30">
        <v>2.2458918748467126E-2</v>
      </c>
      <c r="M30" t="s">
        <v>33</v>
      </c>
      <c r="P30" t="s">
        <v>33</v>
      </c>
      <c r="Q30" t="e">
        <f t="shared" si="1"/>
        <v>#N/A</v>
      </c>
      <c r="R30">
        <f t="shared" si="2"/>
        <v>2.9971920094901069E-2</v>
      </c>
      <c r="S30">
        <f t="shared" si="0"/>
        <v>1.7060844626201631E-2</v>
      </c>
      <c r="V30" t="s">
        <v>33</v>
      </c>
      <c r="W30" s="2"/>
      <c r="X30" s="2">
        <v>2.9971920094901069E-2</v>
      </c>
      <c r="Y30" s="2">
        <v>1.7060844626201631E-2</v>
      </c>
    </row>
    <row r="31" spans="1:25" x14ac:dyDescent="0.25">
      <c r="M31" t="s">
        <v>2</v>
      </c>
      <c r="P31" t="s">
        <v>72</v>
      </c>
      <c r="Q31" t="e">
        <f t="shared" si="1"/>
        <v>#N/A</v>
      </c>
      <c r="R31">
        <f t="shared" si="2"/>
        <v>1.2808641202881067E-2</v>
      </c>
      <c r="S31">
        <f t="shared" si="0"/>
        <v>2.0165787613728749E-2</v>
      </c>
      <c r="V31" t="s">
        <v>36</v>
      </c>
      <c r="W31" s="2"/>
      <c r="X31" s="2">
        <v>4.2330081536836726E-2</v>
      </c>
      <c r="Y31" s="2">
        <v>1.0185030089348818E-2</v>
      </c>
    </row>
    <row r="32" spans="1:25" x14ac:dyDescent="0.25">
      <c r="B32">
        <f>SUM(B3:B30)</f>
        <v>0.92240646060505205</v>
      </c>
      <c r="C32">
        <f>SUM(C3:C30)</f>
        <v>0.99999999999999989</v>
      </c>
      <c r="F32">
        <f>SUM(F2:F30)</f>
        <v>0.98409484966702121</v>
      </c>
      <c r="G32">
        <f>SUM(G2:G30)</f>
        <v>1</v>
      </c>
      <c r="J32">
        <f>SUM(J2:J30)</f>
        <v>1</v>
      </c>
      <c r="M32" t="s">
        <v>23</v>
      </c>
      <c r="P32" t="s">
        <v>44</v>
      </c>
      <c r="Q32" t="e">
        <f t="shared" si="1"/>
        <v>#N/A</v>
      </c>
      <c r="R32">
        <f t="shared" si="2"/>
        <v>2.2654126644876791E-2</v>
      </c>
      <c r="S32">
        <f t="shared" si="0"/>
        <v>5.4242536901838848E-2</v>
      </c>
      <c r="V32" t="s">
        <v>34</v>
      </c>
      <c r="W32" s="2"/>
      <c r="X32" s="2">
        <v>7.1255887520209019E-2</v>
      </c>
      <c r="Y32" s="2">
        <v>2.3389208688937818E-2</v>
      </c>
    </row>
    <row r="33" spans="6:25" x14ac:dyDescent="0.25">
      <c r="F33">
        <f>1/F32</f>
        <v>1.0161622127565859</v>
      </c>
      <c r="M33" t="s">
        <v>37</v>
      </c>
      <c r="P33" t="s">
        <v>29</v>
      </c>
      <c r="Q33" t="e">
        <f t="shared" si="1"/>
        <v>#N/A</v>
      </c>
      <c r="R33">
        <f t="shared" si="2"/>
        <v>3.58381676485457E-2</v>
      </c>
      <c r="S33" t="e">
        <f t="shared" si="0"/>
        <v>#N/A</v>
      </c>
      <c r="V33" t="s">
        <v>18</v>
      </c>
      <c r="W33" s="2">
        <v>2.2592608273154728E-2</v>
      </c>
      <c r="X33" s="2">
        <v>8.3989448762932517E-2</v>
      </c>
      <c r="Y33" s="2">
        <v>1.0185030089348818E-2</v>
      </c>
    </row>
    <row r="34" spans="6:25" x14ac:dyDescent="0.25">
      <c r="M34" t="s">
        <v>22</v>
      </c>
      <c r="P34" t="s">
        <v>57</v>
      </c>
      <c r="Q34" t="e">
        <f t="shared" si="1"/>
        <v>#N/A</v>
      </c>
      <c r="R34">
        <f t="shared" si="2"/>
        <v>3.2309409521140003E-2</v>
      </c>
      <c r="S34" t="e">
        <f t="shared" si="0"/>
        <v>#N/A</v>
      </c>
      <c r="V34" t="s">
        <v>17</v>
      </c>
      <c r="W34" s="2">
        <v>2.6055055542548836E-2</v>
      </c>
      <c r="X34" s="2">
        <v>6.5920205018344539E-3</v>
      </c>
      <c r="Y34" s="2">
        <v>3.7095897798350291E-2</v>
      </c>
    </row>
    <row r="35" spans="6:25" x14ac:dyDescent="0.25">
      <c r="M35" t="s">
        <v>72</v>
      </c>
      <c r="P35" t="s">
        <v>36</v>
      </c>
      <c r="Q35" t="e">
        <f t="shared" si="1"/>
        <v>#N/A</v>
      </c>
      <c r="R35">
        <f t="shared" si="2"/>
        <v>4.2330081536836726E-2</v>
      </c>
      <c r="S35">
        <f t="shared" si="0"/>
        <v>1.0185030089348818E-2</v>
      </c>
      <c r="V35" t="s">
        <v>16</v>
      </c>
      <c r="W35" s="2">
        <v>2.6390672402263931E-2</v>
      </c>
      <c r="X35" s="2">
        <v>1.8950181943770118E-2</v>
      </c>
      <c r="Y35" s="2">
        <v>7.7701198262866103E-2</v>
      </c>
    </row>
    <row r="36" spans="6:25" x14ac:dyDescent="0.25">
      <c r="M36" t="s">
        <v>11</v>
      </c>
      <c r="P36" t="s">
        <v>71</v>
      </c>
      <c r="Q36" t="e">
        <f t="shared" si="1"/>
        <v>#N/A</v>
      </c>
      <c r="R36">
        <f t="shared" si="2"/>
        <v>3.8626136835730046E-2</v>
      </c>
      <c r="S36" t="e">
        <f t="shared" si="0"/>
        <v>#N/A</v>
      </c>
      <c r="V36" t="s">
        <v>15</v>
      </c>
      <c r="W36" s="2">
        <v>2.7129029493637154E-2</v>
      </c>
      <c r="X36" s="2">
        <v>1.3329195593306871E-2</v>
      </c>
      <c r="Y36" s="2">
        <v>4.7146107994819636E-2</v>
      </c>
    </row>
    <row r="37" spans="6:25" x14ac:dyDescent="0.25">
      <c r="M37" t="s">
        <v>44</v>
      </c>
      <c r="P37" t="s">
        <v>20</v>
      </c>
      <c r="Q37" t="e">
        <f t="shared" si="1"/>
        <v>#N/A</v>
      </c>
      <c r="R37">
        <f t="shared" si="2"/>
        <v>5.8547352930871384E-2</v>
      </c>
      <c r="S37" t="e">
        <f t="shared" si="0"/>
        <v>#N/A</v>
      </c>
      <c r="V37" t="s">
        <v>13</v>
      </c>
      <c r="W37" s="2">
        <v>3.3343535012695068E-2</v>
      </c>
      <c r="X37" s="2">
        <v>2.5717389019305561E-2</v>
      </c>
      <c r="Y37" s="2">
        <v>8.7882142900915533E-2</v>
      </c>
    </row>
    <row r="38" spans="6:25" x14ac:dyDescent="0.25">
      <c r="M38" t="s">
        <v>3</v>
      </c>
      <c r="P38" t="s">
        <v>34</v>
      </c>
      <c r="Q38" t="e">
        <f t="shared" si="1"/>
        <v>#N/A</v>
      </c>
      <c r="R38">
        <f t="shared" si="2"/>
        <v>7.1255887520209019E-2</v>
      </c>
      <c r="S38">
        <f t="shared" si="0"/>
        <v>2.3389208688937818E-2</v>
      </c>
      <c r="V38" t="s">
        <v>12</v>
      </c>
      <c r="W38" s="2">
        <v>3.6755639753131904E-2</v>
      </c>
      <c r="X38" s="2">
        <v>4.8501654261788804E-2</v>
      </c>
      <c r="Y38" s="2">
        <v>1.0185030089348818E-2</v>
      </c>
    </row>
    <row r="39" spans="6:25" x14ac:dyDescent="0.25">
      <c r="M39" t="s">
        <v>6</v>
      </c>
      <c r="P39" t="s">
        <v>53</v>
      </c>
      <c r="Q39" t="e">
        <f t="shared" si="1"/>
        <v>#N/A</v>
      </c>
      <c r="R39">
        <f t="shared" si="2"/>
        <v>6.5920205018344539E-3</v>
      </c>
      <c r="S39">
        <f t="shared" si="0"/>
        <v>2.0063651331244301E-2</v>
      </c>
      <c r="V39" t="s">
        <v>11</v>
      </c>
      <c r="W39" s="2">
        <v>3.7035320469561157E-2</v>
      </c>
      <c r="X39" s="2">
        <v>6.3257369098089461E-2</v>
      </c>
      <c r="Y39" s="2">
        <v>1.6738093973550788E-2</v>
      </c>
    </row>
    <row r="40" spans="6:25" x14ac:dyDescent="0.25">
      <c r="M40" t="s">
        <v>29</v>
      </c>
      <c r="P40" t="s">
        <v>21</v>
      </c>
      <c r="Q40" t="e">
        <f t="shared" si="1"/>
        <v>#N/A</v>
      </c>
      <c r="R40" t="e">
        <f t="shared" si="2"/>
        <v>#N/A</v>
      </c>
      <c r="S40">
        <f t="shared" si="0"/>
        <v>3.0113861527713656E-2</v>
      </c>
      <c r="V40" t="s">
        <v>7</v>
      </c>
      <c r="W40" s="2">
        <v>4.704229650339968E-2</v>
      </c>
      <c r="X40" s="2">
        <v>2.5687357035242532E-2</v>
      </c>
      <c r="Y40" s="2">
        <v>3.7226632239930391E-2</v>
      </c>
    </row>
    <row r="41" spans="6:25" x14ac:dyDescent="0.25">
      <c r="M41" t="s">
        <v>32</v>
      </c>
      <c r="P41" t="s">
        <v>74</v>
      </c>
      <c r="Q41" t="e">
        <f t="shared" si="1"/>
        <v>#N/A</v>
      </c>
      <c r="R41" t="e">
        <f t="shared" si="2"/>
        <v>#N/A</v>
      </c>
      <c r="S41">
        <f t="shared" si="0"/>
        <v>2.6853671390810185E-2</v>
      </c>
      <c r="V41" t="s">
        <v>6</v>
      </c>
      <c r="W41" s="2">
        <v>4.7070264575042604E-2</v>
      </c>
      <c r="X41" s="2">
        <v>2.9246147146711244E-2</v>
      </c>
      <c r="Y41" s="2">
        <v>1.3375767554162869E-2</v>
      </c>
    </row>
    <row r="42" spans="6:25" x14ac:dyDescent="0.25">
      <c r="M42" t="s">
        <v>13</v>
      </c>
      <c r="P42" t="s">
        <v>75</v>
      </c>
      <c r="Q42" t="e">
        <f t="shared" si="1"/>
        <v>#N/A</v>
      </c>
      <c r="R42" t="e">
        <f t="shared" si="2"/>
        <v>#N/A</v>
      </c>
      <c r="S42">
        <f t="shared" si="0"/>
        <v>2.6853671390810185E-2</v>
      </c>
      <c r="V42" t="s">
        <v>5</v>
      </c>
      <c r="W42" s="2">
        <v>5.9348248026286639E-2</v>
      </c>
      <c r="X42" s="2">
        <v>6.1730743241552248E-2</v>
      </c>
      <c r="Y42" s="2">
        <v>0.12908391925514048</v>
      </c>
    </row>
    <row r="43" spans="6:25" x14ac:dyDescent="0.25">
      <c r="M43" t="s">
        <v>7</v>
      </c>
      <c r="P43" t="s">
        <v>76</v>
      </c>
      <c r="Q43" t="e">
        <f t="shared" si="1"/>
        <v>#N/A</v>
      </c>
      <c r="R43" t="e">
        <f t="shared" si="2"/>
        <v>#N/A</v>
      </c>
      <c r="S43">
        <f t="shared" si="0"/>
        <v>2.0231154834518792E-2</v>
      </c>
      <c r="V43" t="s">
        <v>3</v>
      </c>
      <c r="W43" s="2">
        <v>6.7397459045120442E-2</v>
      </c>
      <c r="X43" s="2">
        <v>2.9246147146711244E-2</v>
      </c>
      <c r="Y43" s="2">
        <v>1.6738093973550788E-2</v>
      </c>
    </row>
    <row r="44" spans="6:25" x14ac:dyDescent="0.25">
      <c r="M44" t="s">
        <v>16</v>
      </c>
      <c r="P44" t="s">
        <v>27</v>
      </c>
      <c r="Q44" t="e">
        <f t="shared" si="1"/>
        <v>#N/A</v>
      </c>
      <c r="R44" t="e">
        <f t="shared" si="2"/>
        <v>#N/A</v>
      </c>
      <c r="S44">
        <f t="shared" si="0"/>
        <v>1.3514672898341712E-2</v>
      </c>
      <c r="V44" t="s">
        <v>1</v>
      </c>
      <c r="W44" s="2">
        <v>0.15097724434283719</v>
      </c>
      <c r="X44" s="2">
        <v>8.0811063782928808E-2</v>
      </c>
      <c r="Y44" s="2">
        <v>0.20705067185246612</v>
      </c>
    </row>
    <row r="45" spans="6:25" x14ac:dyDescent="0.25">
      <c r="M45" t="s">
        <v>57</v>
      </c>
      <c r="P45" t="s">
        <v>35</v>
      </c>
      <c r="Q45" t="e">
        <f>VLOOKUP(P45,$A$1:$C$29,3,FALSE)</f>
        <v>#N/A</v>
      </c>
      <c r="R45" t="e">
        <f>VLOOKUP(P45,$E$1:$G$30,3,FALSE)</f>
        <v>#N/A</v>
      </c>
      <c r="S45">
        <f t="shared" si="0"/>
        <v>1.3375767554162869E-2</v>
      </c>
    </row>
    <row r="46" spans="6:25" x14ac:dyDescent="0.25">
      <c r="M46" t="s">
        <v>36</v>
      </c>
    </row>
    <row r="47" spans="6:25" x14ac:dyDescent="0.25">
      <c r="M47" t="s">
        <v>8</v>
      </c>
    </row>
    <row r="48" spans="6:25" x14ac:dyDescent="0.25">
      <c r="M48" t="s">
        <v>71</v>
      </c>
    </row>
    <row r="49" spans="13:13" x14ac:dyDescent="0.25">
      <c r="M49" t="s">
        <v>20</v>
      </c>
    </row>
    <row r="50" spans="13:13" x14ac:dyDescent="0.25">
      <c r="M50" t="s">
        <v>12</v>
      </c>
    </row>
    <row r="51" spans="13:13" x14ac:dyDescent="0.25">
      <c r="M51" t="s">
        <v>5</v>
      </c>
    </row>
    <row r="52" spans="13:13" x14ac:dyDescent="0.25">
      <c r="M52" t="s">
        <v>34</v>
      </c>
    </row>
    <row r="53" spans="13:13" x14ac:dyDescent="0.25">
      <c r="M53" t="s">
        <v>1</v>
      </c>
    </row>
    <row r="54" spans="13:13" x14ac:dyDescent="0.25">
      <c r="M54" t="s">
        <v>18</v>
      </c>
    </row>
    <row r="55" spans="13:13" x14ac:dyDescent="0.25">
      <c r="M55" t="s">
        <v>15</v>
      </c>
    </row>
    <row r="56" spans="13:13" x14ac:dyDescent="0.25">
      <c r="M56" t="s">
        <v>53</v>
      </c>
    </row>
    <row r="57" spans="13:13" x14ac:dyDescent="0.25">
      <c r="M57" t="s">
        <v>17</v>
      </c>
    </row>
    <row r="58" spans="13:13" x14ac:dyDescent="0.25">
      <c r="M58" t="s">
        <v>1</v>
      </c>
    </row>
    <row r="59" spans="13:13" x14ac:dyDescent="0.25">
      <c r="M59" t="s">
        <v>5</v>
      </c>
    </row>
    <row r="60" spans="13:13" x14ac:dyDescent="0.25">
      <c r="M60" t="s">
        <v>13</v>
      </c>
    </row>
    <row r="61" spans="13:13" x14ac:dyDescent="0.25">
      <c r="M61" t="s">
        <v>16</v>
      </c>
    </row>
    <row r="62" spans="13:13" x14ac:dyDescent="0.25">
      <c r="M62" t="s">
        <v>44</v>
      </c>
    </row>
    <row r="63" spans="13:13" x14ac:dyDescent="0.25">
      <c r="M63" t="s">
        <v>15</v>
      </c>
    </row>
    <row r="64" spans="13:13" x14ac:dyDescent="0.25">
      <c r="M64" t="s">
        <v>7</v>
      </c>
    </row>
    <row r="65" spans="13:13" x14ac:dyDescent="0.25">
      <c r="M65" t="s">
        <v>17</v>
      </c>
    </row>
    <row r="66" spans="13:13" x14ac:dyDescent="0.25">
      <c r="M66" t="s">
        <v>21</v>
      </c>
    </row>
    <row r="67" spans="13:13" x14ac:dyDescent="0.25">
      <c r="M67" t="s">
        <v>74</v>
      </c>
    </row>
    <row r="68" spans="13:13" x14ac:dyDescent="0.25">
      <c r="M68" t="s">
        <v>75</v>
      </c>
    </row>
    <row r="69" spans="13:13" x14ac:dyDescent="0.25">
      <c r="M69" t="s">
        <v>34</v>
      </c>
    </row>
    <row r="70" spans="13:13" x14ac:dyDescent="0.25">
      <c r="M70" t="s">
        <v>76</v>
      </c>
    </row>
    <row r="71" spans="13:13" x14ac:dyDescent="0.25">
      <c r="M71" t="s">
        <v>72</v>
      </c>
    </row>
    <row r="72" spans="13:13" x14ac:dyDescent="0.25">
      <c r="M72" t="s">
        <v>4</v>
      </c>
    </row>
    <row r="73" spans="13:13" x14ac:dyDescent="0.25">
      <c r="M73" t="s">
        <v>53</v>
      </c>
    </row>
    <row r="74" spans="13:13" x14ac:dyDescent="0.25">
      <c r="M74" t="s">
        <v>33</v>
      </c>
    </row>
    <row r="75" spans="13:13" x14ac:dyDescent="0.25">
      <c r="M75" t="s">
        <v>3</v>
      </c>
    </row>
    <row r="76" spans="13:13" x14ac:dyDescent="0.25">
      <c r="M76" t="s">
        <v>11</v>
      </c>
    </row>
    <row r="77" spans="13:13" x14ac:dyDescent="0.25">
      <c r="M77" t="s">
        <v>27</v>
      </c>
    </row>
    <row r="78" spans="13:13" x14ac:dyDescent="0.25">
      <c r="M78" t="s">
        <v>6</v>
      </c>
    </row>
    <row r="79" spans="13:13" x14ac:dyDescent="0.25">
      <c r="M79" t="s">
        <v>35</v>
      </c>
    </row>
    <row r="80" spans="13:13" x14ac:dyDescent="0.25">
      <c r="M80" t="s">
        <v>14</v>
      </c>
    </row>
    <row r="81" spans="13:13" x14ac:dyDescent="0.25">
      <c r="M81" t="s">
        <v>36</v>
      </c>
    </row>
    <row r="82" spans="13:13" x14ac:dyDescent="0.25">
      <c r="M82" t="s">
        <v>12</v>
      </c>
    </row>
    <row r="83" spans="13:13" x14ac:dyDescent="0.25">
      <c r="M8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1-year </vt:lpstr>
      <vt:lpstr>5- year</vt:lpstr>
      <vt:lpstr>9-year</vt:lpstr>
      <vt:lpstr>SENSITIVITY</vt:lpstr>
      <vt:lpstr>SENSITIVITY_FINAL</vt:lpstr>
      <vt:lpstr>Final</vt:lpstr>
      <vt:lpstr>Final!Criteria</vt:lpstr>
      <vt:lpstr>SENSITIVITY_FINAL!Extract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2016-08-05T15:30:19Z</dcterms:modified>
</cp:coreProperties>
</file>