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1-year" sheetId="2" r:id="rId1"/>
    <sheet name="5-year" sheetId="3" r:id="rId2"/>
    <sheet name="9-year" sheetId="4" r:id="rId3"/>
    <sheet name="Sheet1" sheetId="1" r:id="rId4"/>
  </sheets>
  <calcPr calcId="152511"/>
</workbook>
</file>

<file path=xl/calcChain.xml><?xml version="1.0" encoding="utf-8"?>
<calcChain xmlns="http://schemas.openxmlformats.org/spreadsheetml/2006/main">
  <c r="AA26" i="3" l="1"/>
  <c r="AB26" i="3"/>
  <c r="AC26" i="3"/>
  <c r="AD26" i="4" l="1"/>
  <c r="AD27" i="4" s="1"/>
  <c r="AC26" i="4"/>
  <c r="AC27" i="4" s="1"/>
  <c r="AB26" i="4"/>
  <c r="AB27" i="4" s="1"/>
  <c r="AA26" i="4"/>
  <c r="AA27" i="4" s="1"/>
  <c r="AD13" i="4"/>
  <c r="AD14" i="4" s="1"/>
  <c r="AC13" i="4"/>
  <c r="AC14" i="4" s="1"/>
  <c r="AB13" i="4"/>
  <c r="AB14" i="4" s="1"/>
  <c r="AA13" i="4"/>
  <c r="AA14" i="4" s="1"/>
  <c r="V26" i="4"/>
  <c r="V27" i="4" s="1"/>
  <c r="U26" i="4"/>
  <c r="U27" i="4" s="1"/>
  <c r="T26" i="4"/>
  <c r="T27" i="4" s="1"/>
  <c r="S26" i="4"/>
  <c r="S27" i="4" s="1"/>
  <c r="V13" i="4"/>
  <c r="V14" i="4" s="1"/>
  <c r="U13" i="4"/>
  <c r="U14" i="4" s="1"/>
  <c r="T13" i="4"/>
  <c r="T14" i="4" s="1"/>
  <c r="S13" i="4"/>
  <c r="S14" i="4" s="1"/>
  <c r="N26" i="4"/>
  <c r="N27" i="4" s="1"/>
  <c r="M26" i="4"/>
  <c r="M27" i="4" s="1"/>
  <c r="L26" i="4"/>
  <c r="L27" i="4" s="1"/>
  <c r="K26" i="4"/>
  <c r="K27" i="4" s="1"/>
  <c r="N13" i="4"/>
  <c r="N14" i="4" s="1"/>
  <c r="M13" i="4"/>
  <c r="M14" i="4" s="1"/>
  <c r="L13" i="4"/>
  <c r="L14" i="4" s="1"/>
  <c r="K13" i="4"/>
  <c r="K14" i="4" s="1"/>
  <c r="F26" i="4"/>
  <c r="F27" i="4" s="1"/>
  <c r="E26" i="4"/>
  <c r="E27" i="4" s="1"/>
  <c r="D26" i="4"/>
  <c r="D27" i="4" s="1"/>
  <c r="C26" i="4"/>
  <c r="C27" i="4" s="1"/>
  <c r="F13" i="4"/>
  <c r="F14" i="4" s="1"/>
  <c r="E13" i="4"/>
  <c r="E14" i="4" s="1"/>
  <c r="D13" i="4"/>
  <c r="D14" i="4" s="1"/>
  <c r="C13" i="4"/>
  <c r="C14" i="4" s="1"/>
  <c r="AC27" i="3"/>
  <c r="AB27" i="3"/>
  <c r="AA27" i="3"/>
  <c r="AD13" i="3"/>
  <c r="AD14" i="3" s="1"/>
  <c r="AC13" i="3"/>
  <c r="AC14" i="3" s="1"/>
  <c r="AB13" i="3"/>
  <c r="AB14" i="3" s="1"/>
  <c r="AA13" i="3"/>
  <c r="AA14" i="3" s="1"/>
  <c r="V26" i="3"/>
  <c r="V27" i="3" s="1"/>
  <c r="U26" i="3"/>
  <c r="U27" i="3" s="1"/>
  <c r="T26" i="3"/>
  <c r="T27" i="3" s="1"/>
  <c r="S26" i="3"/>
  <c r="S27" i="3" s="1"/>
  <c r="V13" i="3"/>
  <c r="V14" i="3" s="1"/>
  <c r="U13" i="3"/>
  <c r="U14" i="3" s="1"/>
  <c r="T13" i="3"/>
  <c r="T14" i="3" s="1"/>
  <c r="S13" i="3"/>
  <c r="S14" i="3" s="1"/>
  <c r="N26" i="3"/>
  <c r="N27" i="3" s="1"/>
  <c r="M26" i="3"/>
  <c r="M27" i="3" s="1"/>
  <c r="L26" i="3"/>
  <c r="L27" i="3" s="1"/>
  <c r="K26" i="3"/>
  <c r="K27" i="3" s="1"/>
  <c r="N13" i="3"/>
  <c r="N14" i="3" s="1"/>
  <c r="M13" i="3"/>
  <c r="M14" i="3" s="1"/>
  <c r="L13" i="3"/>
  <c r="L14" i="3" s="1"/>
  <c r="K13" i="3"/>
  <c r="K14" i="3" s="1"/>
  <c r="F27" i="3"/>
  <c r="E27" i="3"/>
  <c r="D27" i="3"/>
  <c r="C27" i="3"/>
  <c r="E26" i="3"/>
  <c r="C26" i="3"/>
  <c r="F13" i="3"/>
  <c r="F14" i="3" s="1"/>
  <c r="E13" i="3"/>
  <c r="E14" i="3" s="1"/>
  <c r="D13" i="3"/>
  <c r="D14" i="3" s="1"/>
  <c r="C13" i="3"/>
  <c r="C14" i="3" s="1"/>
  <c r="AD26" i="2"/>
  <c r="AD27" i="2" s="1"/>
  <c r="AC26" i="2"/>
  <c r="AC27" i="2" s="1"/>
  <c r="AB26" i="2"/>
  <c r="AB27" i="2" s="1"/>
  <c r="AA26" i="2"/>
  <c r="AA27" i="2" s="1"/>
  <c r="AD13" i="2"/>
  <c r="AD14" i="2" s="1"/>
  <c r="AC13" i="2"/>
  <c r="AC14" i="2" s="1"/>
  <c r="AB13" i="2"/>
  <c r="AB14" i="2" s="1"/>
  <c r="AA13" i="2"/>
  <c r="AA14" i="2" s="1"/>
  <c r="V26" i="2"/>
  <c r="V27" i="2" s="1"/>
  <c r="U26" i="2"/>
  <c r="U27" i="2" s="1"/>
  <c r="T26" i="2"/>
  <c r="T27" i="2" s="1"/>
  <c r="S26" i="2"/>
  <c r="S27" i="2" s="1"/>
  <c r="V13" i="2"/>
  <c r="V14" i="2" s="1"/>
  <c r="U13" i="2"/>
  <c r="U14" i="2" s="1"/>
  <c r="T13" i="2"/>
  <c r="T14" i="2" s="1"/>
  <c r="S13" i="2"/>
  <c r="S14" i="2" s="1"/>
  <c r="N27" i="2"/>
  <c r="N28" i="2" s="1"/>
  <c r="N29" i="2" s="1"/>
  <c r="M27" i="2"/>
  <c r="M28" i="2" s="1"/>
  <c r="M29" i="2" s="1"/>
  <c r="L27" i="2"/>
  <c r="L28" i="2" s="1"/>
  <c r="L29" i="2" s="1"/>
  <c r="K27" i="2"/>
  <c r="K28" i="2" s="1"/>
  <c r="N13" i="2"/>
  <c r="N14" i="2" s="1"/>
  <c r="N15" i="2" s="1"/>
  <c r="M13" i="2"/>
  <c r="M14" i="2" s="1"/>
  <c r="M15" i="2" s="1"/>
  <c r="L13" i="2"/>
  <c r="L14" i="2" s="1"/>
  <c r="L15" i="2" s="1"/>
  <c r="K13" i="2"/>
  <c r="K14" i="2" s="1"/>
  <c r="F27" i="2"/>
  <c r="C27" i="2"/>
  <c r="F26" i="2"/>
  <c r="E26" i="2"/>
  <c r="E27" i="2" s="1"/>
  <c r="D26" i="2"/>
  <c r="D27" i="2" s="1"/>
  <c r="C26" i="2"/>
  <c r="D14" i="2"/>
  <c r="F13" i="2"/>
  <c r="F14" i="2" s="1"/>
  <c r="E13" i="2"/>
  <c r="E14" i="2" s="1"/>
  <c r="D13" i="2"/>
  <c r="C13" i="2"/>
  <c r="C14" i="2" s="1"/>
</calcChain>
</file>

<file path=xl/sharedStrings.xml><?xml version="1.0" encoding="utf-8"?>
<sst xmlns="http://schemas.openxmlformats.org/spreadsheetml/2006/main" count="577" uniqueCount="188">
  <si>
    <t xml:space="preserve">Time Frame </t>
  </si>
  <si>
    <t>Model</t>
  </si>
  <si>
    <t>AUC</t>
  </si>
  <si>
    <t>Accuracy</t>
  </si>
  <si>
    <t>Recall</t>
  </si>
  <si>
    <t>Specificity</t>
  </si>
  <si>
    <t>CRT.NO</t>
  </si>
  <si>
    <t>CRT.S</t>
  </si>
  <si>
    <t>CRT.RUS</t>
  </si>
  <si>
    <t>NN.NO</t>
  </si>
  <si>
    <t>NN.S</t>
  </si>
  <si>
    <t>NN.RUS</t>
  </si>
  <si>
    <t>LR.NO</t>
  </si>
  <si>
    <t>LR.S</t>
  </si>
  <si>
    <t>LR.RUS</t>
  </si>
  <si>
    <t>SVM.NO</t>
  </si>
  <si>
    <t>SVM.S</t>
  </si>
  <si>
    <t>SVM.RUS</t>
  </si>
  <si>
    <t>1-Yr Survival</t>
  </si>
  <si>
    <t>5-Yr Survival</t>
  </si>
  <si>
    <t>9-Yr Survival</t>
  </si>
  <si>
    <t>0.455(0.043)</t>
  </si>
  <si>
    <t>0.893(0.032)</t>
  </si>
  <si>
    <t>0.024(0.002)</t>
  </si>
  <si>
    <t>0.999(0.001)</t>
  </si>
  <si>
    <t>0.595(0.034)</t>
  </si>
  <si>
    <t>0.865(0.011)</t>
  </si>
  <si>
    <t>0.118(0.057)</t>
  </si>
  <si>
    <t>0.965(0.011)</t>
  </si>
  <si>
    <t>0.630(0.027)</t>
  </si>
  <si>
    <t>0.881(0.012)</t>
  </si>
  <si>
    <t>0.128(0.083)</t>
  </si>
  <si>
    <t>0.988(0.016)</t>
  </si>
  <si>
    <t>0.614(0.021)</t>
  </si>
  <si>
    <t>0.847(0.048)</t>
  </si>
  <si>
    <t>0.119(0.080)</t>
  </si>
  <si>
    <t>0.988(0.013)</t>
  </si>
  <si>
    <t>0.630(0.019)</t>
  </si>
  <si>
    <t>0.664(0.020)</t>
  </si>
  <si>
    <t>0.352(0.024)</t>
  </si>
  <si>
    <t>0.837(0.036)</t>
  </si>
  <si>
    <t>0.663(0.025)</t>
  </si>
  <si>
    <t>0.632(0.019)</t>
  </si>
  <si>
    <t>0.410(0.037)</t>
  </si>
  <si>
    <t>0.757(0.026)</t>
  </si>
  <si>
    <t>0.677(0.024)</t>
  </si>
  <si>
    <t>0.679(0.010)</t>
  </si>
  <si>
    <t>0.354(0.018)</t>
  </si>
  <si>
    <t>0.861(0.019)</t>
  </si>
  <si>
    <t>0.664(0.013)</t>
  </si>
  <si>
    <t>0.674(0.010)</t>
  </si>
  <si>
    <t>0.342(0.016)</t>
  </si>
  <si>
    <t>0.860(0.015)</t>
  </si>
  <si>
    <t>0.820(0.025)</t>
  </si>
  <si>
    <t>0.748(0.032)</t>
  </si>
  <si>
    <t>0.820(0.032)</t>
  </si>
  <si>
    <t>0.581(0.081)</t>
  </si>
  <si>
    <t>0.825(0.028)</t>
  </si>
  <si>
    <t>0.747(0.027)</t>
  </si>
  <si>
    <t>0.837(0.030)</t>
  </si>
  <si>
    <t>0.538(0.054)</t>
  </si>
  <si>
    <t>0.840(0.027)</t>
  </si>
  <si>
    <t>0.748(0.027)</t>
  </si>
  <si>
    <t>0.820(0.024)</t>
  </si>
  <si>
    <t>0.593(0.052)</t>
  </si>
  <si>
    <t>0.833(0.032)</t>
  </si>
  <si>
    <t>0.746(0.028)</t>
  </si>
  <si>
    <t>0.911(0.020)</t>
  </si>
  <si>
    <t>0.363(0.065)</t>
  </si>
  <si>
    <t>0.583(0.021)</t>
  </si>
  <si>
    <t>0.615(0.027)</t>
  </si>
  <si>
    <t>0.490(0.056)</t>
  </si>
  <si>
    <t>0.631(0.033)</t>
  </si>
  <si>
    <t>0.583(0.015)</t>
  </si>
  <si>
    <t>0.584(0.029)</t>
  </si>
  <si>
    <t>0.561(0.039)</t>
  </si>
  <si>
    <t>0.569(0.016)</t>
  </si>
  <si>
    <t>0.412(0.037)</t>
  </si>
  <si>
    <t>0.571(0.033)</t>
  </si>
  <si>
    <t>0.540(0.053)</t>
  </si>
  <si>
    <t>0.613(0.191)</t>
  </si>
  <si>
    <t>0.566(.035)</t>
  </si>
  <si>
    <t>0.619(0.194)</t>
  </si>
  <si>
    <t>0.624(0.023)</t>
  </si>
  <si>
    <t>0.626(0.101)</t>
  </si>
  <si>
    <t>0.543(0.046)</t>
  </si>
  <si>
    <t>0.636(0.129)</t>
  </si>
  <si>
    <t>0.609(0.011)</t>
  </si>
  <si>
    <t>0.666(0.020)</t>
  </si>
  <si>
    <t>0.463(0.055)</t>
  </si>
  <si>
    <t>0.596(0.018)</t>
  </si>
  <si>
    <t>0.544(0.029)</t>
  </si>
  <si>
    <t>0.634(0.014)</t>
  </si>
  <si>
    <t>0.600(0.024)</t>
  </si>
  <si>
    <t>0.615(0.022)</t>
  </si>
  <si>
    <t>0.628(0.023)</t>
  </si>
  <si>
    <t>0.594(0.024)</t>
  </si>
  <si>
    <t>0.600(0.033)</t>
  </si>
  <si>
    <t>0.621(0.029)</t>
  </si>
  <si>
    <t>0.618(0.024)</t>
  </si>
  <si>
    <t>0.488(0.033)</t>
  </si>
  <si>
    <t>0.696(0.019)</t>
  </si>
  <si>
    <t>0.676(0.011)</t>
  </si>
  <si>
    <t>0.634(0.018)</t>
  </si>
  <si>
    <t>0.510(0.023)</t>
  </si>
  <si>
    <t>0.737(0.024)</t>
  </si>
  <si>
    <t>0.671(0.020)</t>
  </si>
  <si>
    <t>0.616(0.044)</t>
  </si>
  <si>
    <t>0.673(0.014)</t>
  </si>
  <si>
    <t>0.654(0.012)</t>
  </si>
  <si>
    <t>0.541(0.023)</t>
  </si>
  <si>
    <t>0.669(0.017)</t>
  </si>
  <si>
    <t>0.616(0.013)</t>
  </si>
  <si>
    <t>0.640(0.023)</t>
  </si>
  <si>
    <t>0.602(0.019)</t>
  </si>
  <si>
    <t>0.823(0.014)</t>
  </si>
  <si>
    <t>0.746(0.017)</t>
  </si>
  <si>
    <t>0.787(0.021)</t>
  </si>
  <si>
    <t>0.651(0.043)</t>
  </si>
  <si>
    <t>0.791(0.019)</t>
  </si>
  <si>
    <t>0.718(0.020)</t>
  </si>
  <si>
    <t>0.863(0.021)</t>
  </si>
  <si>
    <t>0.814(0.025)</t>
  </si>
  <si>
    <t>0.742(0.025)</t>
  </si>
  <si>
    <t>0.808(0.024)</t>
  </si>
  <si>
    <t>0.583(0.062)</t>
  </si>
  <si>
    <t>0.781(0.017)</t>
  </si>
  <si>
    <t>0.682(0.018)</t>
  </si>
  <si>
    <t>0.734(0.021)</t>
  </si>
  <si>
    <t>0.838(0.025)</t>
  </si>
  <si>
    <t>0.754(0.022)</t>
  </si>
  <si>
    <t>0.777(0.024)</t>
  </si>
  <si>
    <t>0.712(0.056)</t>
  </si>
  <si>
    <t>0.815(0.012)</t>
  </si>
  <si>
    <t>0.712(0.014)</t>
  </si>
  <si>
    <t>0.615(0.019)</t>
  </si>
  <si>
    <t>0.936(0.027)</t>
  </si>
  <si>
    <t>0.831(0.027)</t>
  </si>
  <si>
    <t>0.883(0.021)</t>
  </si>
  <si>
    <t>0.450(0.070)</t>
  </si>
  <si>
    <t>0.816(0.011)</t>
  </si>
  <si>
    <t>0.722(0.013)</t>
  </si>
  <si>
    <t>0.776(0.021)</t>
  </si>
  <si>
    <t>0.584(0.030)</t>
  </si>
  <si>
    <t>0.691(0.015)</t>
  </si>
  <si>
    <t>0.728(0.020)</t>
  </si>
  <si>
    <t>0.580(0.044)</t>
  </si>
  <si>
    <t>0.624(0.031)</t>
  </si>
  <si>
    <t>0.693(0.011)</t>
  </si>
  <si>
    <t>0.550(0.026)</t>
  </si>
  <si>
    <t>0.592(0.033)</t>
  </si>
  <si>
    <t>0.479(0.037)</t>
  </si>
  <si>
    <t>0.682(0.036)</t>
  </si>
  <si>
    <t>0.609(0.017)</t>
  </si>
  <si>
    <t>0.581(0.033)</t>
  </si>
  <si>
    <t>0.702(0.028)</t>
  </si>
  <si>
    <t>0.657(0.030)</t>
  </si>
  <si>
    <t>0.697(0.014)</t>
  </si>
  <si>
    <t>0.750(0.022)</t>
  </si>
  <si>
    <t>0.699(0.019)</t>
  </si>
  <si>
    <t>0.641(0.031)</t>
  </si>
  <si>
    <t>0.612(0.017)</t>
  </si>
  <si>
    <t>ACCURACY</t>
  </si>
  <si>
    <t>SENSITIVITY</t>
  </si>
  <si>
    <t>SPECIFICITY</t>
  </si>
  <si>
    <t>RUS</t>
  </si>
  <si>
    <t>1. FOLD</t>
  </si>
  <si>
    <t>2. FOLD</t>
  </si>
  <si>
    <t>3. FOLD</t>
  </si>
  <si>
    <t>4. FOLD</t>
  </si>
  <si>
    <t>5. FOLD</t>
  </si>
  <si>
    <t>6. FOLD</t>
  </si>
  <si>
    <t>7. FOLD</t>
  </si>
  <si>
    <t>8. FOLD</t>
  </si>
  <si>
    <t>9. FOLD</t>
  </si>
  <si>
    <t>10.FOLD</t>
  </si>
  <si>
    <t>AVERAGE</t>
  </si>
  <si>
    <t>std dev</t>
  </si>
  <si>
    <t>S</t>
  </si>
  <si>
    <t>10. FOLD</t>
  </si>
  <si>
    <t>CR&amp;T</t>
  </si>
  <si>
    <t>NN</t>
  </si>
  <si>
    <t>st dev</t>
  </si>
  <si>
    <t>LR</t>
  </si>
  <si>
    <t>SVM</t>
  </si>
  <si>
    <t>average</t>
  </si>
  <si>
    <t>stdev</t>
  </si>
  <si>
    <t>C&amp;RT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</si>
</sst>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2" fillId="0" borderId="4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5" xfId="0" applyFont="1" applyFill="1" applyBorder="1"/>
    <xf numFmtId="0" fontId="2" fillId="0" borderId="6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/>
    <xf numFmtId="0" fontId="1" fillId="0" borderId="9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/>
    <xf numFmtId="164" fontId="6" fillId="0" borderId="0" xfId="0" applyNumberFormat="1" applyFont="1"/>
    <xf numFmtId="165" fontId="0" fillId="0" borderId="0" xfId="0" applyNumberFormat="1"/>
    <xf numFmtId="0" fontId="0" fillId="3" borderId="0" xfId="0" applyFill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opLeftCell="P1" workbookViewId="0">
      <selection activeCell="Y2" sqref="Y1:AD1048576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6" width="12" bestFit="1" customWidth="1"/>
    <col min="9" max="9" width="7.28515625" bestFit="1" customWidth="1"/>
    <col min="10" max="10" width="9.42578125" bestFit="1" customWidth="1"/>
    <col min="11" max="14" width="12" bestFit="1" customWidth="1"/>
    <col min="17" max="17" width="7.28515625" bestFit="1" customWidth="1"/>
    <col min="18" max="18" width="9.42578125" bestFit="1" customWidth="1"/>
    <col min="19" max="22" width="12" bestFit="1" customWidth="1"/>
    <col min="25" max="25" width="7.28515625" bestFit="1" customWidth="1"/>
    <col min="26" max="26" width="9.42578125" bestFit="1" customWidth="1"/>
    <col min="27" max="30" width="12" bestFit="1" customWidth="1"/>
  </cols>
  <sheetData>
    <row r="1" spans="1:30" x14ac:dyDescent="0.25">
      <c r="C1" s="21" t="s">
        <v>180</v>
      </c>
      <c r="D1" s="21"/>
      <c r="E1" s="21"/>
      <c r="F1" s="21"/>
      <c r="I1" s="21" t="s">
        <v>181</v>
      </c>
      <c r="J1" s="21"/>
      <c r="K1" s="21"/>
      <c r="L1" s="21"/>
      <c r="M1" s="21"/>
      <c r="N1" s="21"/>
      <c r="Q1" s="21" t="s">
        <v>183</v>
      </c>
      <c r="R1" s="21"/>
      <c r="S1" s="21"/>
      <c r="T1" s="21"/>
      <c r="U1" s="21"/>
      <c r="V1" s="21"/>
      <c r="Y1" s="21" t="s">
        <v>184</v>
      </c>
      <c r="Z1" s="21"/>
      <c r="AA1" s="21"/>
      <c r="AB1" s="21"/>
      <c r="AC1" s="21"/>
      <c r="AD1" s="21"/>
    </row>
    <row r="2" spans="1:30" ht="15" customHeight="1" x14ac:dyDescent="0.25">
      <c r="C2" t="s">
        <v>2</v>
      </c>
      <c r="D2" t="s">
        <v>162</v>
      </c>
      <c r="E2" t="s">
        <v>163</v>
      </c>
      <c r="F2" t="s">
        <v>164</v>
      </c>
      <c r="K2" t="s">
        <v>2</v>
      </c>
      <c r="L2" t="s">
        <v>162</v>
      </c>
      <c r="M2" t="s">
        <v>163</v>
      </c>
      <c r="N2" t="s">
        <v>164</v>
      </c>
      <c r="S2" t="s">
        <v>2</v>
      </c>
      <c r="T2" t="s">
        <v>162</v>
      </c>
      <c r="U2" t="s">
        <v>163</v>
      </c>
      <c r="V2" t="s">
        <v>164</v>
      </c>
      <c r="AA2" t="s">
        <v>2</v>
      </c>
      <c r="AB2" t="s">
        <v>162</v>
      </c>
      <c r="AC2" t="s">
        <v>163</v>
      </c>
      <c r="AD2" t="s">
        <v>164</v>
      </c>
    </row>
    <row r="3" spans="1:30" ht="15" customHeight="1" x14ac:dyDescent="0.25">
      <c r="A3" s="20" t="s">
        <v>165</v>
      </c>
      <c r="B3" s="12" t="s">
        <v>166</v>
      </c>
      <c r="C3">
        <v>0.59099999999999997</v>
      </c>
      <c r="D3">
        <v>56.24</v>
      </c>
      <c r="E3">
        <v>62.11</v>
      </c>
      <c r="F3">
        <v>55.46</v>
      </c>
      <c r="I3" s="20" t="s">
        <v>165</v>
      </c>
      <c r="J3" s="12" t="s">
        <v>166</v>
      </c>
      <c r="K3">
        <v>0.58399999999999996</v>
      </c>
      <c r="L3">
        <v>58.86</v>
      </c>
      <c r="M3">
        <v>50.93</v>
      </c>
      <c r="N3">
        <v>59.92</v>
      </c>
      <c r="Q3" s="20" t="s">
        <v>165</v>
      </c>
      <c r="R3" s="12" t="s">
        <v>166</v>
      </c>
      <c r="S3">
        <v>0.65700000000000003</v>
      </c>
      <c r="T3">
        <v>64.19</v>
      </c>
      <c r="U3">
        <v>57.76</v>
      </c>
      <c r="V3">
        <v>65.040000000000006</v>
      </c>
      <c r="Y3" s="20" t="s">
        <v>165</v>
      </c>
      <c r="Z3" s="12" t="s">
        <v>166</v>
      </c>
      <c r="AA3">
        <v>0.60099999999999998</v>
      </c>
      <c r="AB3">
        <v>58.13</v>
      </c>
      <c r="AC3">
        <v>52.17</v>
      </c>
      <c r="AD3">
        <v>58.93</v>
      </c>
    </row>
    <row r="4" spans="1:30" ht="15" customHeight="1" x14ac:dyDescent="0.25">
      <c r="A4" s="20"/>
      <c r="B4" s="12" t="s">
        <v>167</v>
      </c>
      <c r="C4">
        <v>0.56699999999999995</v>
      </c>
      <c r="D4">
        <v>54.78</v>
      </c>
      <c r="E4">
        <v>55.9</v>
      </c>
      <c r="F4">
        <v>54.63</v>
      </c>
      <c r="I4" s="20"/>
      <c r="J4" s="12" t="s">
        <v>167</v>
      </c>
      <c r="K4">
        <v>0.54</v>
      </c>
      <c r="L4">
        <v>57.48</v>
      </c>
      <c r="M4">
        <v>49.07</v>
      </c>
      <c r="N4">
        <v>58.59</v>
      </c>
      <c r="Q4" s="20"/>
      <c r="R4" s="12" t="s">
        <v>167</v>
      </c>
      <c r="S4">
        <v>0.58199999999999996</v>
      </c>
      <c r="T4">
        <v>58.79</v>
      </c>
      <c r="U4">
        <v>51.55</v>
      </c>
      <c r="V4">
        <v>59.75</v>
      </c>
      <c r="Y4" s="20"/>
      <c r="Z4" s="12" t="s">
        <v>167</v>
      </c>
      <c r="AA4">
        <v>0.55800000000000005</v>
      </c>
      <c r="AB4">
        <v>50.11</v>
      </c>
      <c r="AC4">
        <v>57.14</v>
      </c>
      <c r="AD4">
        <v>49.17</v>
      </c>
    </row>
    <row r="5" spans="1:30" ht="15" customHeight="1" x14ac:dyDescent="0.25">
      <c r="A5" s="20"/>
      <c r="B5" s="12" t="s">
        <v>168</v>
      </c>
      <c r="C5">
        <v>0.56299999999999994</v>
      </c>
      <c r="D5">
        <v>57.26</v>
      </c>
      <c r="E5">
        <v>52.8</v>
      </c>
      <c r="F5">
        <v>57.9</v>
      </c>
      <c r="I5" s="20"/>
      <c r="J5" s="12" t="s">
        <v>168</v>
      </c>
      <c r="K5">
        <v>0.59299999999999997</v>
      </c>
      <c r="L5">
        <v>54.7</v>
      </c>
      <c r="M5">
        <v>59.63</v>
      </c>
      <c r="N5">
        <v>54.05</v>
      </c>
      <c r="Q5" s="20"/>
      <c r="R5" s="12" t="s">
        <v>168</v>
      </c>
      <c r="S5">
        <v>0.60899999999999999</v>
      </c>
      <c r="T5">
        <v>61.05</v>
      </c>
      <c r="U5">
        <v>52.8</v>
      </c>
      <c r="V5">
        <v>62.15</v>
      </c>
      <c r="Y5" s="20"/>
      <c r="Z5" s="12" t="s">
        <v>168</v>
      </c>
      <c r="AA5">
        <v>0.60399999999999998</v>
      </c>
      <c r="AB5">
        <v>54.85</v>
      </c>
      <c r="AC5">
        <v>59</v>
      </c>
      <c r="AD5">
        <v>54.3</v>
      </c>
    </row>
    <row r="6" spans="1:30" ht="15" customHeight="1" x14ac:dyDescent="0.25">
      <c r="A6" s="20"/>
      <c r="B6" s="12" t="s">
        <v>169</v>
      </c>
      <c r="C6">
        <v>0.56299999999999994</v>
      </c>
      <c r="D6">
        <v>57.33</v>
      </c>
      <c r="E6">
        <v>54.66</v>
      </c>
      <c r="F6">
        <v>57.69</v>
      </c>
      <c r="I6" s="20"/>
      <c r="J6" s="12" t="s">
        <v>169</v>
      </c>
      <c r="K6">
        <v>0.57699999999999996</v>
      </c>
      <c r="L6">
        <v>65.86</v>
      </c>
      <c r="M6">
        <v>42.24</v>
      </c>
      <c r="N6">
        <v>69.010000000000005</v>
      </c>
      <c r="Q6" s="20"/>
      <c r="R6" s="12" t="s">
        <v>169</v>
      </c>
      <c r="S6">
        <v>0.58399999999999996</v>
      </c>
      <c r="T6">
        <v>59.59</v>
      </c>
      <c r="U6">
        <v>52.17</v>
      </c>
      <c r="V6">
        <v>60.18</v>
      </c>
      <c r="Y6" s="20"/>
      <c r="Z6" s="12" t="s">
        <v>169</v>
      </c>
      <c r="AA6">
        <v>0.57599999999999996</v>
      </c>
      <c r="AB6">
        <v>54.34</v>
      </c>
      <c r="AC6">
        <v>56.52</v>
      </c>
      <c r="AD6">
        <v>54.05</v>
      </c>
    </row>
    <row r="7" spans="1:30" ht="15" customHeight="1" x14ac:dyDescent="0.25">
      <c r="A7" s="20"/>
      <c r="B7" s="12" t="s">
        <v>170</v>
      </c>
      <c r="C7">
        <v>0.59799999999999998</v>
      </c>
      <c r="D7">
        <v>59.3</v>
      </c>
      <c r="E7">
        <v>52.8</v>
      </c>
      <c r="F7">
        <v>60.2</v>
      </c>
      <c r="I7" s="20"/>
      <c r="J7" s="12" t="s">
        <v>170</v>
      </c>
      <c r="K7">
        <v>0.61599999999999999</v>
      </c>
      <c r="L7">
        <v>54.78</v>
      </c>
      <c r="M7">
        <v>60.87</v>
      </c>
      <c r="N7">
        <v>53.97</v>
      </c>
      <c r="Q7" s="20"/>
      <c r="R7" s="12" t="s">
        <v>170</v>
      </c>
      <c r="S7">
        <v>0.61</v>
      </c>
      <c r="T7">
        <v>59.96</v>
      </c>
      <c r="U7">
        <v>59</v>
      </c>
      <c r="V7">
        <v>60.08</v>
      </c>
      <c r="Y7" s="20"/>
      <c r="Z7" s="12" t="s">
        <v>170</v>
      </c>
      <c r="AA7">
        <v>0.61099999999999999</v>
      </c>
      <c r="AB7">
        <v>55.43</v>
      </c>
      <c r="AC7">
        <v>65.84</v>
      </c>
      <c r="AD7">
        <v>54.05</v>
      </c>
    </row>
    <row r="8" spans="1:30" ht="15" customHeight="1" x14ac:dyDescent="0.25">
      <c r="A8" s="20"/>
      <c r="B8" s="12" t="s">
        <v>171</v>
      </c>
      <c r="C8">
        <v>0.57899999999999996</v>
      </c>
      <c r="D8">
        <v>55.29</v>
      </c>
      <c r="E8">
        <v>62.11</v>
      </c>
      <c r="F8">
        <v>54.38</v>
      </c>
      <c r="I8" s="20"/>
      <c r="J8" s="12" t="s">
        <v>171</v>
      </c>
      <c r="K8">
        <v>0.60499999999999998</v>
      </c>
      <c r="L8">
        <v>58.05</v>
      </c>
      <c r="M8">
        <v>52.8</v>
      </c>
      <c r="N8">
        <v>59.26</v>
      </c>
      <c r="Q8" s="20"/>
      <c r="R8" s="12" t="s">
        <v>171</v>
      </c>
      <c r="S8">
        <v>0.67700000000000005</v>
      </c>
      <c r="T8">
        <v>64.11</v>
      </c>
      <c r="U8">
        <v>62.73</v>
      </c>
      <c r="V8">
        <v>64.3</v>
      </c>
      <c r="Y8" s="20"/>
      <c r="Z8" s="12" t="s">
        <v>171</v>
      </c>
      <c r="AA8">
        <v>0.59799999999999998</v>
      </c>
      <c r="AB8">
        <v>55.43</v>
      </c>
      <c r="AC8">
        <v>59.63</v>
      </c>
      <c r="AD8">
        <v>54.88</v>
      </c>
    </row>
    <row r="9" spans="1:30" ht="15" customHeight="1" x14ac:dyDescent="0.25">
      <c r="A9" s="20"/>
      <c r="B9" s="12" t="s">
        <v>172</v>
      </c>
      <c r="C9">
        <v>0.61199999999999999</v>
      </c>
      <c r="D9">
        <v>61.34</v>
      </c>
      <c r="E9">
        <v>58.39</v>
      </c>
      <c r="F9">
        <v>61.74</v>
      </c>
      <c r="I9" s="20"/>
      <c r="J9" s="12" t="s">
        <v>172</v>
      </c>
      <c r="K9">
        <v>0.57599999999999996</v>
      </c>
      <c r="L9">
        <v>53.46</v>
      </c>
      <c r="M9">
        <v>58.39</v>
      </c>
      <c r="N9">
        <v>52.81</v>
      </c>
      <c r="Q9" s="20"/>
      <c r="R9" s="12" t="s">
        <v>172</v>
      </c>
      <c r="S9">
        <v>0.66100000000000003</v>
      </c>
      <c r="T9">
        <v>63.24</v>
      </c>
      <c r="U9">
        <v>60.87</v>
      </c>
      <c r="V9">
        <v>63.56</v>
      </c>
      <c r="Y9" s="20"/>
      <c r="Z9" s="12" t="s">
        <v>172</v>
      </c>
      <c r="AA9">
        <v>0.628</v>
      </c>
      <c r="AB9">
        <v>58.42</v>
      </c>
      <c r="AC9">
        <v>60.87</v>
      </c>
      <c r="AD9">
        <v>58.09</v>
      </c>
    </row>
    <row r="10" spans="1:30" ht="15" customHeight="1" x14ac:dyDescent="0.25">
      <c r="A10" s="20"/>
      <c r="B10" s="12" t="s">
        <v>173</v>
      </c>
      <c r="C10">
        <v>0.58299999999999996</v>
      </c>
      <c r="D10">
        <v>64.989999999999995</v>
      </c>
      <c r="E10">
        <v>49.07</v>
      </c>
      <c r="F10">
        <v>64.38</v>
      </c>
      <c r="I10" s="20"/>
      <c r="J10" s="12" t="s">
        <v>173</v>
      </c>
      <c r="K10">
        <v>0.57599999999999996</v>
      </c>
      <c r="L10">
        <v>53.68</v>
      </c>
      <c r="M10">
        <v>57.76</v>
      </c>
      <c r="N10">
        <v>53.14</v>
      </c>
      <c r="Q10" s="20"/>
      <c r="R10" s="12" t="s">
        <v>173</v>
      </c>
      <c r="S10">
        <v>0.61099999999999999</v>
      </c>
      <c r="T10">
        <v>58.42</v>
      </c>
      <c r="U10">
        <v>56.52</v>
      </c>
      <c r="V10">
        <v>58.68</v>
      </c>
      <c r="Y10" s="20"/>
      <c r="Z10" s="12" t="s">
        <v>173</v>
      </c>
      <c r="AA10">
        <v>0.57399999999999995</v>
      </c>
      <c r="AB10">
        <v>50.69</v>
      </c>
      <c r="AC10">
        <v>59</v>
      </c>
      <c r="AD10">
        <v>49.59</v>
      </c>
    </row>
    <row r="11" spans="1:30" ht="15" customHeight="1" x14ac:dyDescent="0.25">
      <c r="A11" s="20"/>
      <c r="B11" s="12" t="s">
        <v>174</v>
      </c>
      <c r="C11">
        <v>0.58199999999999996</v>
      </c>
      <c r="D11">
        <v>58.35</v>
      </c>
      <c r="E11">
        <v>55.9</v>
      </c>
      <c r="F11">
        <v>58.68</v>
      </c>
      <c r="I11" s="20"/>
      <c r="J11" s="12" t="s">
        <v>174</v>
      </c>
      <c r="K11">
        <v>0.60299999999999998</v>
      </c>
      <c r="L11">
        <v>58.42</v>
      </c>
      <c r="M11">
        <v>57.14</v>
      </c>
      <c r="N11">
        <v>58.6</v>
      </c>
      <c r="Q11" s="20"/>
      <c r="R11" s="12" t="s">
        <v>174</v>
      </c>
      <c r="S11">
        <v>0.60399999999999998</v>
      </c>
      <c r="T11">
        <v>62.07</v>
      </c>
      <c r="U11">
        <v>54.04</v>
      </c>
      <c r="V11">
        <v>63.14</v>
      </c>
      <c r="Y11" s="20"/>
      <c r="Z11" s="12" t="s">
        <v>174</v>
      </c>
      <c r="AA11">
        <v>0.60199999999999998</v>
      </c>
      <c r="AB11">
        <v>57.91</v>
      </c>
      <c r="AC11">
        <v>59.63</v>
      </c>
      <c r="AD11">
        <v>57.69</v>
      </c>
    </row>
    <row r="12" spans="1:30" ht="15" customHeight="1" x14ac:dyDescent="0.25">
      <c r="A12" s="20"/>
      <c r="B12" s="12" t="s">
        <v>175</v>
      </c>
      <c r="C12">
        <v>0.59</v>
      </c>
      <c r="D12">
        <v>58.79</v>
      </c>
      <c r="E12">
        <v>57.14</v>
      </c>
      <c r="F12">
        <v>59</v>
      </c>
      <c r="I12" s="20"/>
      <c r="J12" s="12" t="s">
        <v>175</v>
      </c>
      <c r="K12">
        <v>0.55700000000000005</v>
      </c>
      <c r="L12">
        <v>55.36</v>
      </c>
      <c r="M12">
        <v>50.93</v>
      </c>
      <c r="N12">
        <v>55.95</v>
      </c>
      <c r="Q12" s="20"/>
      <c r="R12" s="12" t="s">
        <v>175</v>
      </c>
      <c r="S12">
        <v>0.64900000000000002</v>
      </c>
      <c r="T12">
        <v>61.78</v>
      </c>
      <c r="U12">
        <v>59</v>
      </c>
      <c r="V12">
        <v>62.15</v>
      </c>
      <c r="Y12" s="20"/>
      <c r="Z12" s="12" t="s">
        <v>175</v>
      </c>
      <c r="AA12">
        <v>0.60299999999999998</v>
      </c>
      <c r="AB12">
        <v>53.98</v>
      </c>
      <c r="AC12">
        <v>62.73</v>
      </c>
      <c r="AD12">
        <v>52.81</v>
      </c>
    </row>
    <row r="13" spans="1:30" x14ac:dyDescent="0.25">
      <c r="A13" s="20"/>
      <c r="B13" s="12" t="s">
        <v>176</v>
      </c>
      <c r="C13">
        <f>AVERAGE(C3:C12)</f>
        <v>0.58279999999999998</v>
      </c>
      <c r="D13">
        <f>AVERAGE(D3:D12)</f>
        <v>58.367000000000004</v>
      </c>
      <c r="E13">
        <f>AVERAGE(E3:E12)</f>
        <v>56.088000000000001</v>
      </c>
      <c r="F13">
        <f>AVERAGE(F3:F12)</f>
        <v>58.405999999999992</v>
      </c>
      <c r="I13" s="20"/>
      <c r="J13" s="12" t="s">
        <v>176</v>
      </c>
      <c r="K13">
        <f>AVERAGE(K3:K12)</f>
        <v>0.5827</v>
      </c>
      <c r="L13">
        <f>AVERAGE(L3:L12)</f>
        <v>57.065000000000012</v>
      </c>
      <c r="M13">
        <f>AVERAGE(M3:M12)</f>
        <v>53.975999999999999</v>
      </c>
      <c r="N13">
        <f>AVERAGE(N3:N12)</f>
        <v>57.529999999999994</v>
      </c>
      <c r="Q13" s="20"/>
      <c r="R13" s="12" t="s">
        <v>176</v>
      </c>
      <c r="S13">
        <f>AVERAGE(S3:S12)</f>
        <v>0.62439999999999996</v>
      </c>
      <c r="T13">
        <f>AVERAGE(T3:T12)</f>
        <v>61.320000000000007</v>
      </c>
      <c r="U13">
        <f>AVERAGE(U3:U12)</f>
        <v>56.644000000000005</v>
      </c>
      <c r="V13">
        <f>AVERAGE(V3:V12)</f>
        <v>61.902999999999999</v>
      </c>
      <c r="Y13" s="20"/>
      <c r="Z13" s="12" t="s">
        <v>176</v>
      </c>
      <c r="AA13">
        <f>AVERAGE(AA3:AA12)</f>
        <v>0.59550000000000003</v>
      </c>
      <c r="AB13">
        <f>AVERAGE(AB3:AB12)</f>
        <v>54.929000000000009</v>
      </c>
      <c r="AC13">
        <f>AVERAGE(AC3:AC12)</f>
        <v>59.253000000000007</v>
      </c>
      <c r="AD13">
        <f>AVERAGE(AD3:AD12)</f>
        <v>54.356000000000009</v>
      </c>
    </row>
    <row r="14" spans="1:30" ht="20.25" x14ac:dyDescent="0.25">
      <c r="A14" s="13"/>
      <c r="B14" s="12" t="s">
        <v>177</v>
      </c>
      <c r="C14">
        <f>_xlfn.STDEV.S(C3:C13)</f>
        <v>1.5005332385522168E-2</v>
      </c>
      <c r="D14">
        <f t="shared" ref="D14:F14" si="0">_xlfn.STDEV.S(D3:D13)</f>
        <v>2.8794445644950333</v>
      </c>
      <c r="E14">
        <f t="shared" si="0"/>
        <v>3.8976782832860901</v>
      </c>
      <c r="F14">
        <f t="shared" si="0"/>
        <v>3.0060778433034621</v>
      </c>
      <c r="I14" s="13"/>
      <c r="J14" s="12" t="s">
        <v>177</v>
      </c>
      <c r="K14">
        <f>_xlfn.STDEV.P(K3:K13)</f>
        <v>2.0741044069450997E-2</v>
      </c>
      <c r="L14">
        <f t="shared" ref="L14:N14" si="1">_xlfn.STDEV.P(L3:L13)</f>
        <v>3.3265905286726443</v>
      </c>
      <c r="M14">
        <f t="shared" si="1"/>
        <v>5.2660977444921633</v>
      </c>
      <c r="N14">
        <f t="shared" si="1"/>
        <v>4.3858740188348913</v>
      </c>
      <c r="Q14" s="13"/>
      <c r="R14" s="12" t="s">
        <v>182</v>
      </c>
      <c r="S14">
        <f>_xlfn.STDEV.P(S3:S13)</f>
        <v>3.0517357207154958E-2</v>
      </c>
      <c r="T14">
        <f t="shared" ref="T14:V14" si="2">_xlfn.STDEV.P(T3:T13)</f>
        <v>1.9118720002799727</v>
      </c>
      <c r="U14">
        <f t="shared" si="2"/>
        <v>3.5004342587741881</v>
      </c>
      <c r="V14">
        <f t="shared" si="2"/>
        <v>1.9376511084769161</v>
      </c>
      <c r="Y14" s="13"/>
      <c r="Z14" s="12" t="s">
        <v>182</v>
      </c>
      <c r="AA14">
        <f>_xlfn.STDEV.P(AA3:AA13)</f>
        <v>1.8469877196028224E-2</v>
      </c>
      <c r="AB14">
        <f t="shared" ref="AB14:AD14" si="3">_xlfn.STDEV.P(AB3:AB13)</f>
        <v>2.5983821889783658</v>
      </c>
      <c r="AC14">
        <f t="shared" si="3"/>
        <v>3.3112481854211024</v>
      </c>
      <c r="AD14">
        <f t="shared" si="3"/>
        <v>2.9915675428838902</v>
      </c>
    </row>
    <row r="15" spans="1:30" ht="20.25" x14ac:dyDescent="0.25">
      <c r="A15" s="14"/>
      <c r="B15" s="15"/>
      <c r="C15" s="15" t="s">
        <v>2</v>
      </c>
      <c r="D15" s="15" t="s">
        <v>162</v>
      </c>
      <c r="E15" s="15" t="s">
        <v>163</v>
      </c>
      <c r="F15" s="15" t="s">
        <v>164</v>
      </c>
      <c r="I15" s="13"/>
      <c r="J15" s="12"/>
      <c r="L15">
        <f>L14/100</f>
        <v>3.326590528672644E-2</v>
      </c>
      <c r="M15">
        <f>M14/100</f>
        <v>5.2660977444921632E-2</v>
      </c>
      <c r="N15">
        <f>N14/100</f>
        <v>4.3858740188348913E-2</v>
      </c>
      <c r="Q15" s="14"/>
      <c r="R15" s="15"/>
      <c r="S15" s="15" t="s">
        <v>2</v>
      </c>
      <c r="T15" s="15" t="s">
        <v>162</v>
      </c>
      <c r="U15" s="15" t="s">
        <v>163</v>
      </c>
      <c r="V15" s="15" t="s">
        <v>164</v>
      </c>
      <c r="Y15" s="14"/>
      <c r="Z15" s="15"/>
      <c r="AA15" s="15" t="s">
        <v>2</v>
      </c>
      <c r="AB15" s="15" t="s">
        <v>162</v>
      </c>
      <c r="AC15" s="15" t="s">
        <v>163</v>
      </c>
      <c r="AD15" s="15" t="s">
        <v>164</v>
      </c>
    </row>
    <row r="16" spans="1:30" ht="20.25" x14ac:dyDescent="0.25">
      <c r="A16" s="20" t="s">
        <v>178</v>
      </c>
      <c r="B16" s="12" t="s">
        <v>166</v>
      </c>
      <c r="C16">
        <v>0.57199999999999995</v>
      </c>
      <c r="D16">
        <v>66.03</v>
      </c>
      <c r="E16">
        <v>42.6</v>
      </c>
      <c r="F16">
        <v>69.17</v>
      </c>
      <c r="I16" s="14"/>
      <c r="J16" s="15"/>
      <c r="K16" s="15" t="s">
        <v>2</v>
      </c>
      <c r="L16" s="15" t="s">
        <v>162</v>
      </c>
      <c r="M16" s="15" t="s">
        <v>163</v>
      </c>
      <c r="N16" s="15" t="s">
        <v>164</v>
      </c>
      <c r="Q16" s="20" t="s">
        <v>178</v>
      </c>
      <c r="R16" s="12" t="s">
        <v>166</v>
      </c>
      <c r="S16">
        <v>0.57299999999999995</v>
      </c>
      <c r="T16">
        <v>64.069999999999993</v>
      </c>
      <c r="U16">
        <v>46.91</v>
      </c>
      <c r="V16">
        <v>66.36</v>
      </c>
      <c r="Y16" s="20" t="s">
        <v>178</v>
      </c>
      <c r="Z16" s="12" t="s">
        <v>166</v>
      </c>
      <c r="AA16">
        <v>0.60399999999999998</v>
      </c>
      <c r="AB16">
        <v>60.91</v>
      </c>
      <c r="AC16">
        <v>40.74</v>
      </c>
      <c r="AD16">
        <v>72.89</v>
      </c>
    </row>
    <row r="17" spans="1:30" ht="15" customHeight="1" x14ac:dyDescent="0.25">
      <c r="A17" s="20"/>
      <c r="B17" s="12" t="s">
        <v>167</v>
      </c>
      <c r="C17">
        <v>0.54400000000000004</v>
      </c>
      <c r="D17">
        <v>58.82</v>
      </c>
      <c r="E17">
        <v>45.06</v>
      </c>
      <c r="F17">
        <v>60.66</v>
      </c>
      <c r="I17" s="20" t="s">
        <v>178</v>
      </c>
      <c r="J17" s="12" t="s">
        <v>166</v>
      </c>
      <c r="K17">
        <v>0.57499999999999996</v>
      </c>
      <c r="L17">
        <v>70.989999999999995</v>
      </c>
      <c r="M17">
        <v>40.04</v>
      </c>
      <c r="N17">
        <v>75.540000000000006</v>
      </c>
      <c r="Q17" s="20"/>
      <c r="R17" s="12" t="s">
        <v>167</v>
      </c>
      <c r="S17">
        <v>0.629</v>
      </c>
      <c r="T17">
        <v>62.17</v>
      </c>
      <c r="U17">
        <v>46.91</v>
      </c>
      <c r="V17">
        <v>64.209999999999994</v>
      </c>
      <c r="Y17" s="20"/>
      <c r="Z17" s="12" t="s">
        <v>167</v>
      </c>
      <c r="AA17">
        <v>0.59099999999999997</v>
      </c>
      <c r="AB17">
        <v>66.400000000000006</v>
      </c>
      <c r="AC17">
        <v>43.83</v>
      </c>
      <c r="AD17">
        <v>69.42</v>
      </c>
    </row>
    <row r="18" spans="1:30" ht="15" customHeight="1" x14ac:dyDescent="0.25">
      <c r="A18" s="20"/>
      <c r="B18" s="12" t="s">
        <v>168</v>
      </c>
      <c r="C18">
        <v>0.56100000000000005</v>
      </c>
      <c r="D18">
        <v>59.55</v>
      </c>
      <c r="E18">
        <v>41.15</v>
      </c>
      <c r="F18">
        <v>61.07</v>
      </c>
      <c r="I18" s="20"/>
      <c r="J18" s="12" t="s">
        <v>167</v>
      </c>
      <c r="K18">
        <v>0.53</v>
      </c>
      <c r="L18">
        <v>70.19</v>
      </c>
      <c r="M18">
        <v>48.25</v>
      </c>
      <c r="N18">
        <v>73.319999999999993</v>
      </c>
      <c r="Q18" s="20"/>
      <c r="R18" s="12" t="s">
        <v>168</v>
      </c>
      <c r="S18">
        <v>0.61</v>
      </c>
      <c r="T18">
        <v>62.32</v>
      </c>
      <c r="U18">
        <v>51.87</v>
      </c>
      <c r="V18">
        <v>64.05</v>
      </c>
      <c r="Y18" s="20"/>
      <c r="Z18" s="12" t="s">
        <v>168</v>
      </c>
      <c r="AA18">
        <v>0.61199999999999999</v>
      </c>
      <c r="AB18">
        <v>67.78</v>
      </c>
      <c r="AC18">
        <v>41.98</v>
      </c>
      <c r="AD18">
        <v>71.239999999999995</v>
      </c>
    </row>
    <row r="19" spans="1:30" ht="15" customHeight="1" x14ac:dyDescent="0.25">
      <c r="A19" s="20"/>
      <c r="B19" s="12" t="s">
        <v>169</v>
      </c>
      <c r="C19">
        <v>0.6</v>
      </c>
      <c r="D19">
        <v>61.15</v>
      </c>
      <c r="E19">
        <v>50.62</v>
      </c>
      <c r="F19">
        <v>62.56</v>
      </c>
      <c r="I19" s="20"/>
      <c r="J19" s="12" t="s">
        <v>168</v>
      </c>
      <c r="K19">
        <v>0.56299999999999994</v>
      </c>
      <c r="L19">
        <v>71.209999999999994</v>
      </c>
      <c r="M19">
        <v>39.1</v>
      </c>
      <c r="N19">
        <v>76.45</v>
      </c>
      <c r="Q19" s="20"/>
      <c r="R19" s="12" t="s">
        <v>169</v>
      </c>
      <c r="S19">
        <v>0.59</v>
      </c>
      <c r="T19">
        <v>62.97</v>
      </c>
      <c r="U19">
        <v>50.62</v>
      </c>
      <c r="V19">
        <v>64.63</v>
      </c>
      <c r="Y19" s="20"/>
      <c r="Z19" s="12" t="s">
        <v>169</v>
      </c>
      <c r="AA19">
        <v>0.61599999999999999</v>
      </c>
      <c r="AB19">
        <v>66.25</v>
      </c>
      <c r="AC19">
        <v>55.76</v>
      </c>
      <c r="AD19">
        <v>69.84</v>
      </c>
    </row>
    <row r="20" spans="1:30" ht="15" customHeight="1" x14ac:dyDescent="0.25">
      <c r="A20" s="20"/>
      <c r="B20" s="12" t="s">
        <v>170</v>
      </c>
      <c r="C20">
        <v>0.58499999999999996</v>
      </c>
      <c r="D20">
        <v>62.68</v>
      </c>
      <c r="E20">
        <v>51.85</v>
      </c>
      <c r="F20">
        <v>64.13</v>
      </c>
      <c r="I20" s="20"/>
      <c r="J20" s="12" t="s">
        <v>169</v>
      </c>
      <c r="K20">
        <v>0.55600000000000005</v>
      </c>
      <c r="L20">
        <v>65.67</v>
      </c>
      <c r="M20">
        <v>37.65</v>
      </c>
      <c r="N20">
        <v>69.42</v>
      </c>
      <c r="Q20" s="20"/>
      <c r="R20" s="12" t="s">
        <v>170</v>
      </c>
      <c r="S20">
        <v>0.63300000000000001</v>
      </c>
      <c r="T20">
        <v>63.48</v>
      </c>
      <c r="U20">
        <v>56.79</v>
      </c>
      <c r="V20">
        <v>64.38</v>
      </c>
      <c r="Y20" s="20"/>
      <c r="Z20" s="12" t="s">
        <v>170</v>
      </c>
      <c r="AA20">
        <v>0.60699999999999998</v>
      </c>
      <c r="AB20">
        <v>67.78</v>
      </c>
      <c r="AC20">
        <v>45.06</v>
      </c>
      <c r="AD20">
        <v>70.819999999999993</v>
      </c>
    </row>
    <row r="21" spans="1:30" ht="15" customHeight="1" x14ac:dyDescent="0.25">
      <c r="A21" s="20"/>
      <c r="B21" s="12" t="s">
        <v>171</v>
      </c>
      <c r="C21">
        <v>0.59099999999999997</v>
      </c>
      <c r="D21">
        <v>56.92</v>
      </c>
      <c r="E21">
        <v>60.12</v>
      </c>
      <c r="F21">
        <v>56.99</v>
      </c>
      <c r="I21" s="20"/>
      <c r="J21" s="12" t="s">
        <v>170</v>
      </c>
      <c r="K21">
        <v>0.56200000000000006</v>
      </c>
      <c r="L21">
        <v>68.73</v>
      </c>
      <c r="M21">
        <v>41.36</v>
      </c>
      <c r="N21">
        <v>72.39</v>
      </c>
      <c r="Q21" s="20"/>
      <c r="R21" s="12" t="s">
        <v>171</v>
      </c>
      <c r="S21">
        <v>0.64400000000000002</v>
      </c>
      <c r="T21">
        <v>60.86</v>
      </c>
      <c r="U21">
        <v>54.32</v>
      </c>
      <c r="V21">
        <v>61.74</v>
      </c>
      <c r="Y21" s="20"/>
      <c r="Z21" s="12" t="s">
        <v>171</v>
      </c>
      <c r="AA21">
        <v>0.61499999999999999</v>
      </c>
      <c r="AB21">
        <v>65.959999999999994</v>
      </c>
      <c r="AC21">
        <v>41.98</v>
      </c>
      <c r="AD21">
        <v>69.17</v>
      </c>
    </row>
    <row r="22" spans="1:30" ht="15" customHeight="1" x14ac:dyDescent="0.25">
      <c r="A22" s="20"/>
      <c r="B22" s="12" t="s">
        <v>172</v>
      </c>
      <c r="C22">
        <v>0.624</v>
      </c>
      <c r="D22">
        <v>65.09</v>
      </c>
      <c r="E22">
        <v>54.94</v>
      </c>
      <c r="F22">
        <v>66.45</v>
      </c>
      <c r="I22" s="20"/>
      <c r="J22" s="12" t="s">
        <v>171</v>
      </c>
      <c r="K22">
        <v>0.58099999999999996</v>
      </c>
      <c r="L22">
        <v>67.349999999999994</v>
      </c>
      <c r="M22">
        <v>47.65</v>
      </c>
      <c r="N22">
        <v>71.319999999999993</v>
      </c>
      <c r="Q22" s="20"/>
      <c r="R22" s="12" t="s">
        <v>172</v>
      </c>
      <c r="S22">
        <v>0.65200000000000002</v>
      </c>
      <c r="T22">
        <v>62.1</v>
      </c>
      <c r="U22">
        <v>62.37</v>
      </c>
      <c r="V22">
        <v>62.07</v>
      </c>
      <c r="Y22" s="20"/>
      <c r="Z22" s="12" t="s">
        <v>172</v>
      </c>
      <c r="AA22">
        <v>0.61199999999999999</v>
      </c>
      <c r="AB22">
        <v>68.88</v>
      </c>
      <c r="AC22">
        <v>42.59</v>
      </c>
      <c r="AD22">
        <v>72.400000000000006</v>
      </c>
    </row>
    <row r="23" spans="1:30" ht="15" customHeight="1" x14ac:dyDescent="0.25">
      <c r="A23" s="20"/>
      <c r="B23" s="12" t="s">
        <v>173</v>
      </c>
      <c r="C23">
        <v>0.58599999999999997</v>
      </c>
      <c r="D23">
        <v>61.52</v>
      </c>
      <c r="E23">
        <v>48.48</v>
      </c>
      <c r="F23">
        <v>63.25</v>
      </c>
      <c r="I23" s="20"/>
      <c r="J23" s="12" t="s">
        <v>172</v>
      </c>
      <c r="K23">
        <v>0.57599999999999996</v>
      </c>
      <c r="L23">
        <v>68.95</v>
      </c>
      <c r="M23">
        <v>38.270000000000003</v>
      </c>
      <c r="N23">
        <v>69.78</v>
      </c>
      <c r="Q23" s="20"/>
      <c r="R23" s="12" t="s">
        <v>173</v>
      </c>
      <c r="S23">
        <v>0.629</v>
      </c>
      <c r="T23">
        <v>62.24</v>
      </c>
      <c r="U23">
        <v>56.52</v>
      </c>
      <c r="V23">
        <v>63</v>
      </c>
      <c r="Y23" s="20"/>
      <c r="Z23" s="12" t="s">
        <v>173</v>
      </c>
      <c r="AA23">
        <v>0.61499999999999999</v>
      </c>
      <c r="AB23">
        <v>68.22</v>
      </c>
      <c r="AC23">
        <v>48.45</v>
      </c>
      <c r="AD23">
        <v>70.849999999999994</v>
      </c>
    </row>
    <row r="24" spans="1:30" ht="15" customHeight="1" x14ac:dyDescent="0.25">
      <c r="A24" s="20"/>
      <c r="B24" s="12" t="s">
        <v>174</v>
      </c>
      <c r="C24">
        <v>0.57099999999999995</v>
      </c>
      <c r="D24">
        <v>63.12</v>
      </c>
      <c r="E24">
        <v>44.1</v>
      </c>
      <c r="F24">
        <v>65.650000000000006</v>
      </c>
      <c r="I24" s="20"/>
      <c r="J24" s="12" t="s">
        <v>173</v>
      </c>
      <c r="K24">
        <v>0.59599999999999997</v>
      </c>
      <c r="L24">
        <v>68.88</v>
      </c>
      <c r="M24">
        <v>43.48</v>
      </c>
      <c r="N24">
        <v>72.25</v>
      </c>
      <c r="Q24" s="20"/>
      <c r="R24" s="12" t="s">
        <v>174</v>
      </c>
      <c r="S24">
        <v>0.63100000000000001</v>
      </c>
      <c r="T24">
        <v>64.44</v>
      </c>
      <c r="U24">
        <v>58.48</v>
      </c>
      <c r="V24">
        <v>63.17</v>
      </c>
      <c r="Y24" s="20"/>
      <c r="Z24" s="12" t="s">
        <v>174</v>
      </c>
      <c r="AA24">
        <v>0.628</v>
      </c>
      <c r="AB24">
        <v>66.760000000000005</v>
      </c>
      <c r="AC24">
        <v>58.54</v>
      </c>
      <c r="AD24">
        <v>71.02</v>
      </c>
    </row>
    <row r="25" spans="1:30" x14ac:dyDescent="0.25">
      <c r="A25" s="20"/>
      <c r="B25" s="12" t="s">
        <v>179</v>
      </c>
      <c r="C25">
        <v>0.59599999999999997</v>
      </c>
      <c r="D25">
        <v>59.4</v>
      </c>
      <c r="E25">
        <v>50.93</v>
      </c>
      <c r="F25">
        <v>60.53</v>
      </c>
      <c r="I25" s="20"/>
      <c r="J25" s="12" t="s">
        <v>174</v>
      </c>
      <c r="K25">
        <v>0.57199999999999995</v>
      </c>
      <c r="L25">
        <v>68.95</v>
      </c>
      <c r="M25">
        <v>40.369999999999997</v>
      </c>
      <c r="N25">
        <v>72.75</v>
      </c>
      <c r="Q25" s="20"/>
      <c r="R25" s="12" t="s">
        <v>179</v>
      </c>
      <c r="S25">
        <v>0.64500000000000002</v>
      </c>
      <c r="T25">
        <v>61.66</v>
      </c>
      <c r="U25">
        <v>57.76</v>
      </c>
      <c r="V25">
        <v>62.18</v>
      </c>
      <c r="Y25" s="20"/>
      <c r="Z25" s="12" t="s">
        <v>179</v>
      </c>
      <c r="AA25">
        <v>0.58599999999999997</v>
      </c>
      <c r="AB25">
        <v>66.760000000000005</v>
      </c>
      <c r="AC25">
        <v>44.1</v>
      </c>
      <c r="AD25">
        <v>69.78</v>
      </c>
    </row>
    <row r="26" spans="1:30" x14ac:dyDescent="0.25">
      <c r="B26" s="12" t="s">
        <v>176</v>
      </c>
      <c r="C26" s="16">
        <f>AVERAGE(C16:C25)</f>
        <v>0.58299999999999996</v>
      </c>
      <c r="D26">
        <f>AVERAGE(D16:D25)</f>
        <v>61.427999999999997</v>
      </c>
      <c r="E26">
        <f>AVERAGE(E16:E25)</f>
        <v>48.984999999999999</v>
      </c>
      <c r="F26">
        <f>AVERAGE(F16:F25)</f>
        <v>63.045999999999992</v>
      </c>
      <c r="I26" s="20"/>
      <c r="J26" s="12" t="s">
        <v>179</v>
      </c>
      <c r="K26">
        <v>0.57999999999999996</v>
      </c>
      <c r="L26">
        <v>69.53</v>
      </c>
      <c r="M26">
        <v>36.03</v>
      </c>
      <c r="N26">
        <v>73.989999999999995</v>
      </c>
      <c r="R26" s="12" t="s">
        <v>176</v>
      </c>
      <c r="S26" s="17">
        <f>AVERAGE(S16:S25)</f>
        <v>0.62359999999999993</v>
      </c>
      <c r="T26" s="17">
        <f t="shared" ref="T26:V26" si="4">AVERAGE(T16:T25)</f>
        <v>62.631000000000007</v>
      </c>
      <c r="U26" s="17">
        <f t="shared" si="4"/>
        <v>54.25500000000001</v>
      </c>
      <c r="V26" s="17">
        <f t="shared" si="4"/>
        <v>63.578999999999994</v>
      </c>
      <c r="Z26" s="12" t="s">
        <v>176</v>
      </c>
      <c r="AA26">
        <f>AVERAGE(AA16:AA25)</f>
        <v>0.60860000000000014</v>
      </c>
      <c r="AB26">
        <f>AVERAGE(AB16:AB25)</f>
        <v>66.569999999999993</v>
      </c>
      <c r="AC26">
        <f>AVERAGE(AC16:AC25)</f>
        <v>46.302999999999997</v>
      </c>
      <c r="AD26">
        <f>AVERAGE(AD16:AD25)</f>
        <v>70.742999999999995</v>
      </c>
    </row>
    <row r="27" spans="1:30" x14ac:dyDescent="0.25">
      <c r="B27" s="12" t="s">
        <v>177</v>
      </c>
      <c r="C27">
        <f>_xlfn.STDEV.S(C16:C26)</f>
        <v>2.118017941378211E-2</v>
      </c>
      <c r="D27">
        <f t="shared" ref="D27:F27" si="5">_xlfn.STDEV.S(D16:D26)</f>
        <v>2.7178697540537153</v>
      </c>
      <c r="E27">
        <f t="shared" si="5"/>
        <v>5.6195555874107441</v>
      </c>
      <c r="F27">
        <f t="shared" si="5"/>
        <v>3.3155277106367254</v>
      </c>
      <c r="J27" s="12" t="s">
        <v>176</v>
      </c>
      <c r="K27">
        <f>AVERAGE(K17:K26)</f>
        <v>0.56910000000000005</v>
      </c>
      <c r="L27">
        <f t="shared" ref="L27" si="6">AVERAGE(L17:L26)</f>
        <v>69.045000000000002</v>
      </c>
      <c r="M27">
        <f>AVERAGE(M17:M26)</f>
        <v>41.220000000000006</v>
      </c>
      <c r="N27">
        <f>AVERAGE(N17:N26)</f>
        <v>72.721000000000004</v>
      </c>
      <c r="R27" s="12" t="s">
        <v>182</v>
      </c>
      <c r="S27">
        <f>_xlfn.STDEV.P(S16:S26)</f>
        <v>2.2875950054786619E-2</v>
      </c>
      <c r="T27">
        <f t="shared" ref="T27:V27" si="7">_xlfn.STDEV.P(T16:T26)</f>
        <v>1.0001040854921945</v>
      </c>
      <c r="U27">
        <f t="shared" si="7"/>
        <v>4.6156753667160233</v>
      </c>
      <c r="V27">
        <f t="shared" si="7"/>
        <v>1.2869587123419008</v>
      </c>
      <c r="Z27" s="12" t="s">
        <v>182</v>
      </c>
      <c r="AA27">
        <f>_xlfn.STDEV.P(AA16:AA26)</f>
        <v>1.1202272496726248E-2</v>
      </c>
      <c r="AB27">
        <f t="shared" ref="AB27:AD27" si="8">_xlfn.STDEV.P(AB16:AB26)</f>
        <v>1.9908426722005299</v>
      </c>
      <c r="AC27">
        <f t="shared" si="8"/>
        <v>5.5466010066772347</v>
      </c>
      <c r="AD27">
        <f t="shared" si="8"/>
        <v>1.1145243583944431</v>
      </c>
    </row>
    <row r="28" spans="1:30" x14ac:dyDescent="0.25">
      <c r="J28" s="12" t="s">
        <v>177</v>
      </c>
      <c r="K28">
        <f>_xlfn.STDEV.P(K17:K27)</f>
        <v>1.6132688441906871E-2</v>
      </c>
      <c r="L28">
        <f t="shared" ref="L28:N28" si="9">_xlfn.STDEV.P(L17:L27)</f>
        <v>1.4901082938071057</v>
      </c>
      <c r="M28">
        <f t="shared" si="9"/>
        <v>3.7036321238874286</v>
      </c>
      <c r="N28">
        <f t="shared" si="9"/>
        <v>2.0374335460440069</v>
      </c>
    </row>
    <row r="29" spans="1:30" x14ac:dyDescent="0.25">
      <c r="L29">
        <f>L28/100</f>
        <v>1.4901082938071058E-2</v>
      </c>
      <c r="M29">
        <f t="shared" ref="M29:N29" si="10">M28/100</f>
        <v>3.7036321238874285E-2</v>
      </c>
      <c r="N29">
        <f t="shared" si="10"/>
        <v>2.0374335460440068E-2</v>
      </c>
    </row>
  </sheetData>
  <mergeCells count="12">
    <mergeCell ref="C1:F1"/>
    <mergeCell ref="A3:A13"/>
    <mergeCell ref="A16:A25"/>
    <mergeCell ref="I3:I13"/>
    <mergeCell ref="I17:I26"/>
    <mergeCell ref="I1:N1"/>
    <mergeCell ref="Q3:Q13"/>
    <mergeCell ref="Q16:Q25"/>
    <mergeCell ref="Q1:V1"/>
    <mergeCell ref="Y3:Y13"/>
    <mergeCell ref="Y16:Y25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Q16" workbookViewId="0">
      <selection activeCell="AD13" sqref="AD13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6" width="12" bestFit="1" customWidth="1"/>
    <col min="9" max="9" width="7.28515625" bestFit="1" customWidth="1"/>
    <col min="10" max="10" width="9.42578125" bestFit="1" customWidth="1"/>
    <col min="11" max="14" width="12" bestFit="1" customWidth="1"/>
    <col min="17" max="17" width="7.28515625" bestFit="1" customWidth="1"/>
    <col min="18" max="18" width="9.42578125" bestFit="1" customWidth="1"/>
    <col min="19" max="22" width="12" bestFit="1" customWidth="1"/>
    <col min="25" max="25" width="7.28515625" bestFit="1" customWidth="1"/>
    <col min="26" max="26" width="9.42578125" bestFit="1" customWidth="1"/>
    <col min="27" max="30" width="12" bestFit="1" customWidth="1"/>
  </cols>
  <sheetData>
    <row r="1" spans="1:30" x14ac:dyDescent="0.25">
      <c r="B1" s="21" t="s">
        <v>187</v>
      </c>
      <c r="C1" s="21"/>
      <c r="D1" s="21"/>
      <c r="E1" s="21"/>
      <c r="F1" s="21"/>
      <c r="J1" s="21" t="s">
        <v>181</v>
      </c>
      <c r="K1" s="21"/>
      <c r="L1" s="21"/>
      <c r="M1" s="21"/>
      <c r="N1" s="21"/>
      <c r="R1" s="21" t="s">
        <v>183</v>
      </c>
      <c r="S1" s="21"/>
      <c r="T1" s="21"/>
      <c r="U1" s="21"/>
      <c r="V1" s="21"/>
      <c r="Z1" s="21" t="s">
        <v>184</v>
      </c>
      <c r="AA1" s="21"/>
      <c r="AB1" s="21"/>
      <c r="AC1" s="21"/>
      <c r="AD1" s="21"/>
    </row>
    <row r="2" spans="1:30" x14ac:dyDescent="0.25">
      <c r="C2" s="12" t="s">
        <v>2</v>
      </c>
      <c r="D2" s="12" t="s">
        <v>162</v>
      </c>
      <c r="E2" s="12" t="s">
        <v>163</v>
      </c>
      <c r="F2" s="12" t="s">
        <v>164</v>
      </c>
      <c r="K2" t="s">
        <v>2</v>
      </c>
      <c r="L2" t="s">
        <v>162</v>
      </c>
      <c r="M2" t="s">
        <v>163</v>
      </c>
      <c r="N2" t="s">
        <v>164</v>
      </c>
      <c r="S2" t="s">
        <v>2</v>
      </c>
      <c r="T2" t="s">
        <v>162</v>
      </c>
      <c r="U2" t="s">
        <v>163</v>
      </c>
      <c r="V2" t="s">
        <v>164</v>
      </c>
      <c r="AA2" t="s">
        <v>2</v>
      </c>
      <c r="AB2" t="s">
        <v>162</v>
      </c>
      <c r="AC2" t="s">
        <v>163</v>
      </c>
      <c r="AD2" t="s">
        <v>164</v>
      </c>
    </row>
    <row r="3" spans="1:30" x14ac:dyDescent="0.25">
      <c r="A3" s="20" t="s">
        <v>165</v>
      </c>
      <c r="B3" s="12" t="s">
        <v>166</v>
      </c>
      <c r="C3">
        <v>0.63100000000000001</v>
      </c>
      <c r="D3">
        <v>59.14</v>
      </c>
      <c r="E3">
        <v>58.77</v>
      </c>
      <c r="F3">
        <v>59.35</v>
      </c>
      <c r="I3" s="20" t="s">
        <v>165</v>
      </c>
      <c r="J3" s="12" t="s">
        <v>166</v>
      </c>
      <c r="K3">
        <v>0.63900000000000001</v>
      </c>
      <c r="L3">
        <v>59.72</v>
      </c>
      <c r="M3">
        <v>59.41</v>
      </c>
      <c r="N3">
        <v>59.89</v>
      </c>
      <c r="Q3" s="20" t="s">
        <v>165</v>
      </c>
      <c r="R3" s="12" t="s">
        <v>166</v>
      </c>
      <c r="S3">
        <v>0.65</v>
      </c>
      <c r="T3">
        <v>60.77</v>
      </c>
      <c r="U3">
        <v>58.44</v>
      </c>
      <c r="V3">
        <v>62.06</v>
      </c>
      <c r="Y3" s="20" t="s">
        <v>165</v>
      </c>
      <c r="Z3" s="12" t="s">
        <v>166</v>
      </c>
      <c r="AA3">
        <v>0.65</v>
      </c>
      <c r="AB3">
        <v>59.95</v>
      </c>
      <c r="AC3">
        <v>62.01</v>
      </c>
      <c r="AD3">
        <v>58.8</v>
      </c>
    </row>
    <row r="4" spans="1:30" x14ac:dyDescent="0.25">
      <c r="A4" s="20"/>
      <c r="B4" s="12" t="s">
        <v>167</v>
      </c>
      <c r="C4">
        <v>0.64700000000000002</v>
      </c>
      <c r="D4">
        <v>64.03</v>
      </c>
      <c r="E4">
        <v>59.74</v>
      </c>
      <c r="F4">
        <v>66.430000000000007</v>
      </c>
      <c r="I4" s="20"/>
      <c r="J4" s="12" t="s">
        <v>167</v>
      </c>
      <c r="K4">
        <v>0.624</v>
      </c>
      <c r="L4">
        <v>60.07</v>
      </c>
      <c r="M4">
        <v>53.9</v>
      </c>
      <c r="N4">
        <v>63.52</v>
      </c>
      <c r="Q4" s="20"/>
      <c r="R4" s="12" t="s">
        <v>167</v>
      </c>
      <c r="S4">
        <v>0.63700000000000001</v>
      </c>
      <c r="T4">
        <v>62.17</v>
      </c>
      <c r="U4">
        <v>57.79</v>
      </c>
      <c r="V4">
        <v>64.61</v>
      </c>
      <c r="Y4" s="20"/>
      <c r="Z4" s="12" t="s">
        <v>167</v>
      </c>
      <c r="AA4">
        <v>0.65700000000000003</v>
      </c>
      <c r="AB4">
        <v>61.7</v>
      </c>
      <c r="AC4">
        <v>62.01</v>
      </c>
      <c r="AD4">
        <v>61.53</v>
      </c>
    </row>
    <row r="5" spans="1:30" x14ac:dyDescent="0.25">
      <c r="A5" s="20"/>
      <c r="B5" s="12" t="s">
        <v>168</v>
      </c>
      <c r="C5">
        <v>0.63800000000000001</v>
      </c>
      <c r="D5">
        <v>59.95</v>
      </c>
      <c r="E5">
        <v>60.39</v>
      </c>
      <c r="F5">
        <v>59.71</v>
      </c>
      <c r="I5" s="20"/>
      <c r="J5" s="12" t="s">
        <v>168</v>
      </c>
      <c r="K5">
        <v>0.61299999999999999</v>
      </c>
      <c r="L5">
        <v>55.65</v>
      </c>
      <c r="M5">
        <v>57.79</v>
      </c>
      <c r="N5">
        <v>54.45</v>
      </c>
      <c r="Q5" s="20"/>
      <c r="R5" s="12" t="s">
        <v>168</v>
      </c>
      <c r="S5">
        <v>0.68200000000000005</v>
      </c>
      <c r="T5">
        <v>61.93</v>
      </c>
      <c r="U5">
        <v>62.66</v>
      </c>
      <c r="V5">
        <v>61.53</v>
      </c>
      <c r="Y5" s="20"/>
      <c r="Z5" s="12" t="s">
        <v>168</v>
      </c>
      <c r="AA5">
        <v>0.65100000000000002</v>
      </c>
      <c r="AB5">
        <v>60.42</v>
      </c>
      <c r="AC5">
        <v>62.34</v>
      </c>
      <c r="AD5">
        <v>59.38</v>
      </c>
    </row>
    <row r="6" spans="1:30" x14ac:dyDescent="0.25">
      <c r="A6" s="20"/>
      <c r="B6" s="12" t="s">
        <v>169</v>
      </c>
      <c r="C6">
        <v>0.6</v>
      </c>
      <c r="D6">
        <v>58.79</v>
      </c>
      <c r="E6">
        <v>54.55</v>
      </c>
      <c r="F6">
        <v>61.16</v>
      </c>
      <c r="I6" s="20"/>
      <c r="J6" s="12" t="s">
        <v>169</v>
      </c>
      <c r="K6">
        <v>0.627</v>
      </c>
      <c r="L6">
        <v>59.84</v>
      </c>
      <c r="M6">
        <v>60.39</v>
      </c>
      <c r="N6">
        <v>59.53</v>
      </c>
      <c r="Q6" s="20"/>
      <c r="R6" s="12" t="s">
        <v>169</v>
      </c>
      <c r="S6">
        <v>0.65600000000000003</v>
      </c>
      <c r="T6">
        <v>61.93</v>
      </c>
      <c r="U6">
        <v>61.04</v>
      </c>
      <c r="V6">
        <v>62.43</v>
      </c>
      <c r="Y6" s="20"/>
      <c r="Z6" s="12" t="s">
        <v>169</v>
      </c>
      <c r="AA6">
        <v>0.65300000000000002</v>
      </c>
      <c r="AB6">
        <v>60.07</v>
      </c>
      <c r="AC6">
        <v>63.31</v>
      </c>
      <c r="AD6">
        <v>58.26</v>
      </c>
    </row>
    <row r="7" spans="1:30" x14ac:dyDescent="0.25">
      <c r="A7" s="20"/>
      <c r="B7" s="12" t="s">
        <v>170</v>
      </c>
      <c r="C7">
        <v>0.628</v>
      </c>
      <c r="D7">
        <v>61.35</v>
      </c>
      <c r="E7">
        <v>61.04</v>
      </c>
      <c r="F7">
        <v>61.53</v>
      </c>
      <c r="I7" s="20"/>
      <c r="J7" s="12" t="s">
        <v>170</v>
      </c>
      <c r="K7">
        <v>0.61399999999999999</v>
      </c>
      <c r="L7">
        <v>57.97</v>
      </c>
      <c r="M7">
        <v>57.79</v>
      </c>
      <c r="N7">
        <v>58.07</v>
      </c>
      <c r="Q7" s="20"/>
      <c r="R7" s="12" t="s">
        <v>170</v>
      </c>
      <c r="S7">
        <v>0.67600000000000005</v>
      </c>
      <c r="T7">
        <v>62.63</v>
      </c>
      <c r="U7">
        <v>59.42</v>
      </c>
      <c r="V7">
        <v>64.430000000000007</v>
      </c>
      <c r="Y7" s="20"/>
      <c r="Z7" s="12" t="s">
        <v>170</v>
      </c>
      <c r="AA7">
        <v>0.65600000000000003</v>
      </c>
      <c r="AB7">
        <v>60.3</v>
      </c>
      <c r="AC7">
        <v>65.58</v>
      </c>
      <c r="AD7">
        <v>57.35</v>
      </c>
    </row>
    <row r="8" spans="1:30" x14ac:dyDescent="0.25">
      <c r="A8" s="20"/>
      <c r="B8" s="12" t="s">
        <v>171</v>
      </c>
      <c r="C8">
        <v>0.628</v>
      </c>
      <c r="D8">
        <v>59.37</v>
      </c>
      <c r="E8">
        <v>59.09</v>
      </c>
      <c r="F8">
        <v>59.53</v>
      </c>
      <c r="I8" s="20"/>
      <c r="J8" s="12" t="s">
        <v>171</v>
      </c>
      <c r="K8">
        <v>0.58799999999999997</v>
      </c>
      <c r="L8">
        <v>56.58</v>
      </c>
      <c r="M8">
        <v>50.33</v>
      </c>
      <c r="N8">
        <v>60.07</v>
      </c>
      <c r="Q8" s="20"/>
      <c r="R8" s="12" t="s">
        <v>171</v>
      </c>
      <c r="S8">
        <v>0.65300000000000002</v>
      </c>
      <c r="T8">
        <v>60.88</v>
      </c>
      <c r="U8">
        <v>54.87</v>
      </c>
      <c r="V8">
        <v>64.41</v>
      </c>
      <c r="Y8" s="20"/>
      <c r="Z8" s="12" t="s">
        <v>171</v>
      </c>
      <c r="AA8">
        <v>0.67200000000000004</v>
      </c>
      <c r="AB8">
        <v>61.58</v>
      </c>
      <c r="AC8">
        <v>59.74</v>
      </c>
      <c r="AD8">
        <v>62.61</v>
      </c>
    </row>
    <row r="9" spans="1:30" x14ac:dyDescent="0.25">
      <c r="A9" s="20"/>
      <c r="B9" s="12" t="s">
        <v>172</v>
      </c>
      <c r="C9">
        <v>0.63400000000000001</v>
      </c>
      <c r="D9">
        <v>59.02</v>
      </c>
      <c r="E9">
        <v>60.39</v>
      </c>
      <c r="F9">
        <v>59.26</v>
      </c>
      <c r="I9" s="20"/>
      <c r="J9" s="12" t="s">
        <v>172</v>
      </c>
      <c r="K9">
        <v>0.6</v>
      </c>
      <c r="L9">
        <v>56.81</v>
      </c>
      <c r="M9">
        <v>60.39</v>
      </c>
      <c r="N9">
        <v>54.81</v>
      </c>
      <c r="Q9" s="20"/>
      <c r="R9" s="12" t="s">
        <v>172</v>
      </c>
      <c r="S9">
        <v>0.67</v>
      </c>
      <c r="T9">
        <v>63.56</v>
      </c>
      <c r="U9">
        <v>62.34</v>
      </c>
      <c r="V9">
        <v>64.25</v>
      </c>
      <c r="Y9" s="20"/>
      <c r="Z9" s="12" t="s">
        <v>172</v>
      </c>
      <c r="AA9">
        <v>0.67</v>
      </c>
      <c r="AB9">
        <v>61.7</v>
      </c>
      <c r="AC9">
        <v>66.23</v>
      </c>
      <c r="AD9">
        <v>59.17</v>
      </c>
    </row>
    <row r="10" spans="1:30" x14ac:dyDescent="0.25">
      <c r="A10" s="20"/>
      <c r="B10" s="12" t="s">
        <v>173</v>
      </c>
      <c r="C10">
        <v>0.63800000000000001</v>
      </c>
      <c r="D10">
        <v>62.05</v>
      </c>
      <c r="E10">
        <v>61.04</v>
      </c>
      <c r="F10">
        <v>62.61</v>
      </c>
      <c r="I10" s="20"/>
      <c r="J10" s="12" t="s">
        <v>173</v>
      </c>
      <c r="K10">
        <v>0.67200000000000004</v>
      </c>
      <c r="L10">
        <v>64.38</v>
      </c>
      <c r="M10">
        <v>62.99</v>
      </c>
      <c r="N10">
        <v>65.16</v>
      </c>
      <c r="Q10" s="20"/>
      <c r="R10" s="12" t="s">
        <v>173</v>
      </c>
      <c r="S10">
        <v>0.68500000000000005</v>
      </c>
      <c r="T10">
        <v>66.47</v>
      </c>
      <c r="U10">
        <v>72.959999999999994</v>
      </c>
      <c r="V10">
        <v>62.88</v>
      </c>
      <c r="Y10" s="20"/>
      <c r="Z10" s="12" t="s">
        <v>173</v>
      </c>
      <c r="AA10">
        <v>0.69199999999999995</v>
      </c>
      <c r="AB10">
        <v>63.8</v>
      </c>
      <c r="AC10">
        <v>63.96</v>
      </c>
      <c r="AD10">
        <v>63.7</v>
      </c>
    </row>
    <row r="11" spans="1:30" x14ac:dyDescent="0.25">
      <c r="A11" s="20"/>
      <c r="B11" s="12" t="s">
        <v>174</v>
      </c>
      <c r="C11">
        <v>0.63600000000000001</v>
      </c>
      <c r="D11">
        <v>62.98</v>
      </c>
      <c r="E11">
        <v>60.064999999999998</v>
      </c>
      <c r="F11">
        <v>64.61</v>
      </c>
      <c r="I11" s="20"/>
      <c r="J11" s="12" t="s">
        <v>174</v>
      </c>
      <c r="K11">
        <v>0.66</v>
      </c>
      <c r="L11">
        <v>62.17</v>
      </c>
      <c r="M11">
        <v>58.12</v>
      </c>
      <c r="N11">
        <v>64.430000000000007</v>
      </c>
      <c r="Q11" s="20"/>
      <c r="R11" s="12" t="s">
        <v>174</v>
      </c>
      <c r="S11">
        <v>0.69299999999999995</v>
      </c>
      <c r="T11">
        <v>65.08</v>
      </c>
      <c r="U11">
        <v>62.01</v>
      </c>
      <c r="V11">
        <v>66.790000000000006</v>
      </c>
      <c r="Y11" s="20"/>
      <c r="Z11" s="12" t="s">
        <v>174</v>
      </c>
      <c r="AA11">
        <v>0.68600000000000005</v>
      </c>
      <c r="AB11">
        <v>62.4</v>
      </c>
      <c r="AC11">
        <v>66.89</v>
      </c>
      <c r="AD11">
        <v>59.89</v>
      </c>
    </row>
    <row r="12" spans="1:30" x14ac:dyDescent="0.25">
      <c r="A12" s="20"/>
      <c r="B12" s="12" t="s">
        <v>175</v>
      </c>
      <c r="C12">
        <v>0.65800000000000003</v>
      </c>
      <c r="D12">
        <v>62.51</v>
      </c>
      <c r="E12">
        <v>65.260000000000005</v>
      </c>
      <c r="F12">
        <v>60.98</v>
      </c>
      <c r="I12" s="20"/>
      <c r="J12" s="12" t="s">
        <v>175</v>
      </c>
      <c r="K12">
        <v>0.64</v>
      </c>
      <c r="L12">
        <v>60.54</v>
      </c>
      <c r="M12">
        <v>60.71</v>
      </c>
      <c r="N12">
        <v>60.44</v>
      </c>
      <c r="Q12" s="20"/>
      <c r="R12" s="12" t="s">
        <v>175</v>
      </c>
      <c r="S12">
        <v>0.70699999999999996</v>
      </c>
      <c r="T12">
        <v>66.59</v>
      </c>
      <c r="U12">
        <v>64.61</v>
      </c>
      <c r="V12">
        <v>67.7</v>
      </c>
      <c r="Y12" s="20"/>
      <c r="Z12" s="12" t="s">
        <v>175</v>
      </c>
      <c r="AA12">
        <v>0.70399999999999996</v>
      </c>
      <c r="AB12">
        <v>63.91</v>
      </c>
      <c r="AC12">
        <v>67.86</v>
      </c>
      <c r="AD12">
        <v>61.7</v>
      </c>
    </row>
    <row r="13" spans="1:30" x14ac:dyDescent="0.25">
      <c r="A13" s="20"/>
      <c r="B13" s="12" t="s">
        <v>176</v>
      </c>
      <c r="C13">
        <f>AVERAGE(C3:C12)</f>
        <v>0.63380000000000014</v>
      </c>
      <c r="D13">
        <f>AVERAGE(D3:D12)</f>
        <v>60.918999999999997</v>
      </c>
      <c r="E13">
        <f>AVERAGE(E3:E12)</f>
        <v>60.033500000000004</v>
      </c>
      <c r="F13">
        <f>AVERAGE(F3:F12)</f>
        <v>61.51700000000001</v>
      </c>
      <c r="I13" s="20"/>
      <c r="J13" s="12" t="s">
        <v>176</v>
      </c>
      <c r="K13">
        <f>AVERAGE(K3:K12)</f>
        <v>0.62769999999999992</v>
      </c>
      <c r="L13">
        <f>AVERAGE(L3:L12)</f>
        <v>59.37299999999999</v>
      </c>
      <c r="M13">
        <f>AVERAGE(M3:M12)</f>
        <v>58.182000000000002</v>
      </c>
      <c r="N13">
        <f>AVERAGE(N3:N12)</f>
        <v>60.037000000000013</v>
      </c>
      <c r="Q13" s="20"/>
      <c r="R13" s="12" t="s">
        <v>176</v>
      </c>
      <c r="S13">
        <f>AVERAGE(S3:S12)</f>
        <v>0.67090000000000005</v>
      </c>
      <c r="T13">
        <f>AVERAGE(T3:T12)</f>
        <v>63.201000000000008</v>
      </c>
      <c r="U13">
        <f>AVERAGE(U3:U12)</f>
        <v>61.613999999999997</v>
      </c>
      <c r="V13">
        <f>AVERAGE(V3:V12)</f>
        <v>64.109000000000009</v>
      </c>
      <c r="Y13" s="20"/>
      <c r="Z13" s="12" t="s">
        <v>176</v>
      </c>
      <c r="AA13">
        <f>AVERAGE(AA3:AA12)</f>
        <v>0.66910000000000003</v>
      </c>
      <c r="AB13">
        <f>AVERAGE(AB3:AB12)</f>
        <v>61.582999999999991</v>
      </c>
      <c r="AC13">
        <f>AVERAGE(AC3:AC12)</f>
        <v>63.993000000000009</v>
      </c>
      <c r="AD13">
        <f>AVERAGE(AD3:AD12)</f>
        <v>60.239000000000011</v>
      </c>
    </row>
    <row r="14" spans="1:30" ht="20.25" x14ac:dyDescent="0.25">
      <c r="A14" s="13"/>
      <c r="B14" s="12" t="s">
        <v>182</v>
      </c>
      <c r="C14">
        <f>_xlfn.STDEV.P(C3:C13)</f>
        <v>1.3543196883239281E-2</v>
      </c>
      <c r="D14">
        <f t="shared" ref="D14:F14" si="0">_xlfn.STDEV.P(D3:D13)</f>
        <v>1.7205783911231702</v>
      </c>
      <c r="E14">
        <f t="shared" si="0"/>
        <v>2.3786761501458606</v>
      </c>
      <c r="F14">
        <f t="shared" si="0"/>
        <v>2.1808715939025194</v>
      </c>
      <c r="I14" s="13"/>
      <c r="J14" s="12" t="s">
        <v>182</v>
      </c>
      <c r="K14">
        <f>_xlfn.STDEV.P(K3:K13)</f>
        <v>2.3444518646060012E-2</v>
      </c>
      <c r="L14">
        <f t="shared" ref="L14:N14" si="1">_xlfn.STDEV.P(L3:L13)</f>
        <v>2.4360625831638454</v>
      </c>
      <c r="M14">
        <f t="shared" si="1"/>
        <v>3.3175396140677953</v>
      </c>
      <c r="N14">
        <f t="shared" si="1"/>
        <v>3.3100701722855579</v>
      </c>
      <c r="Q14" s="13"/>
      <c r="R14" s="12" t="s">
        <v>182</v>
      </c>
      <c r="S14">
        <f>_xlfn.STDEV.P(S3:S13)</f>
        <v>1.9699792338545543E-2</v>
      </c>
      <c r="T14">
        <f t="shared" ref="T14:V14" si="2">_xlfn.STDEV.P(T3:T13)</f>
        <v>1.9481434052124411</v>
      </c>
      <c r="U14">
        <f t="shared" si="2"/>
        <v>4.4190459686144097</v>
      </c>
      <c r="V14">
        <f t="shared" si="2"/>
        <v>1.8021878118250918</v>
      </c>
      <c r="Y14" s="13"/>
      <c r="Z14" s="12" t="s">
        <v>182</v>
      </c>
      <c r="AA14">
        <f>_xlfn.STDEV.P(AA3:AA13)</f>
        <v>1.7338606424025897E-2</v>
      </c>
      <c r="AB14">
        <f t="shared" ref="AB14:AD14" si="3">_xlfn.STDEV.P(AB3:AB13)</f>
        <v>1.313545168272072</v>
      </c>
      <c r="AC14">
        <f t="shared" si="3"/>
        <v>2.3359173786758811</v>
      </c>
      <c r="AD14">
        <f t="shared" si="3"/>
        <v>1.8522048286495556</v>
      </c>
    </row>
    <row r="15" spans="1:30" ht="20.25" x14ac:dyDescent="0.25">
      <c r="A15" s="14"/>
      <c r="B15" s="15"/>
      <c r="C15" s="18"/>
      <c r="D15" s="18"/>
      <c r="E15" s="18"/>
      <c r="F15" s="18"/>
      <c r="I15" s="14"/>
      <c r="J15" s="15"/>
      <c r="K15" s="18"/>
      <c r="L15" s="18"/>
      <c r="M15" s="18"/>
      <c r="N15" s="18"/>
      <c r="Q15" s="14"/>
      <c r="R15" s="15"/>
      <c r="S15" s="18"/>
      <c r="T15" s="18"/>
      <c r="U15" s="18"/>
      <c r="V15" s="18"/>
      <c r="Y15" s="14"/>
      <c r="Z15" s="15"/>
      <c r="AA15" s="18"/>
      <c r="AB15" s="18"/>
      <c r="AC15" s="18"/>
      <c r="AD15" s="18"/>
    </row>
    <row r="16" spans="1:30" x14ac:dyDescent="0.25">
      <c r="A16" s="20" t="s">
        <v>178</v>
      </c>
      <c r="B16" s="12" t="s">
        <v>166</v>
      </c>
      <c r="C16">
        <v>0.60399999999999998</v>
      </c>
      <c r="D16">
        <v>61.05</v>
      </c>
      <c r="E16">
        <v>43.18</v>
      </c>
      <c r="F16">
        <v>71.010000000000005</v>
      </c>
      <c r="I16" s="20" t="s">
        <v>178</v>
      </c>
      <c r="J16" s="12" t="s">
        <v>166</v>
      </c>
      <c r="K16">
        <v>0.61299999999999999</v>
      </c>
      <c r="L16">
        <v>63.02</v>
      </c>
      <c r="M16">
        <v>46.75</v>
      </c>
      <c r="N16">
        <v>72.099999999999994</v>
      </c>
      <c r="Q16" s="20" t="s">
        <v>178</v>
      </c>
      <c r="R16" s="12" t="s">
        <v>166</v>
      </c>
      <c r="S16">
        <v>0.68600000000000005</v>
      </c>
      <c r="T16">
        <v>67.09</v>
      </c>
      <c r="U16">
        <v>52.53</v>
      </c>
      <c r="V16">
        <v>78.62</v>
      </c>
      <c r="Y16" s="20" t="s">
        <v>178</v>
      </c>
      <c r="Z16" s="12" t="s">
        <v>166</v>
      </c>
      <c r="AA16">
        <v>0.69099999999999995</v>
      </c>
      <c r="AB16">
        <v>68.02</v>
      </c>
      <c r="AC16">
        <v>52</v>
      </c>
      <c r="AD16">
        <v>85.5</v>
      </c>
    </row>
    <row r="17" spans="1:30" x14ac:dyDescent="0.25">
      <c r="A17" s="20"/>
      <c r="B17" s="12" t="s">
        <v>167</v>
      </c>
      <c r="C17">
        <v>0.68799999999999994</v>
      </c>
      <c r="D17">
        <v>62.91</v>
      </c>
      <c r="E17">
        <v>43.51</v>
      </c>
      <c r="F17">
        <v>73.73</v>
      </c>
      <c r="I17" s="20"/>
      <c r="J17" s="12" t="s">
        <v>167</v>
      </c>
      <c r="K17">
        <v>0.57999999999999996</v>
      </c>
      <c r="L17">
        <v>59.88</v>
      </c>
      <c r="M17">
        <v>44.16</v>
      </c>
      <c r="N17">
        <v>68.66</v>
      </c>
      <c r="Q17" s="20"/>
      <c r="R17" s="12" t="s">
        <v>167</v>
      </c>
      <c r="S17">
        <v>0.66900000000000004</v>
      </c>
      <c r="T17">
        <v>63.95</v>
      </c>
      <c r="U17">
        <v>46.849999999999994</v>
      </c>
      <c r="V17">
        <v>77.17</v>
      </c>
      <c r="Y17" s="20"/>
      <c r="Z17" s="12" t="s">
        <v>167</v>
      </c>
      <c r="AA17">
        <v>0.67500000000000004</v>
      </c>
      <c r="AB17">
        <v>65</v>
      </c>
      <c r="AC17">
        <v>54.94</v>
      </c>
      <c r="AD17">
        <v>79.709999999999994</v>
      </c>
    </row>
    <row r="18" spans="1:30" x14ac:dyDescent="0.25">
      <c r="A18" s="20"/>
      <c r="B18" s="12" t="s">
        <v>168</v>
      </c>
      <c r="C18">
        <v>0.63100000000000001</v>
      </c>
      <c r="D18">
        <v>60.47</v>
      </c>
      <c r="E18">
        <v>40.58</v>
      </c>
      <c r="F18">
        <v>71.56</v>
      </c>
      <c r="I18" s="20"/>
      <c r="J18" s="12" t="s">
        <v>168</v>
      </c>
      <c r="K18" s="19">
        <v>0.59499999999999997</v>
      </c>
      <c r="L18" s="19">
        <v>59.3</v>
      </c>
      <c r="M18" s="19">
        <v>46.43</v>
      </c>
      <c r="N18" s="19">
        <v>66.489999999999995</v>
      </c>
      <c r="Q18" s="20"/>
      <c r="R18" s="12" t="s">
        <v>168</v>
      </c>
      <c r="S18">
        <v>0.67200000000000004</v>
      </c>
      <c r="T18">
        <v>60.93</v>
      </c>
      <c r="U18">
        <v>52.91</v>
      </c>
      <c r="V18">
        <v>71.38</v>
      </c>
      <c r="Y18" s="20"/>
      <c r="Z18" s="12" t="s">
        <v>168</v>
      </c>
      <c r="AA18">
        <v>0.66600000000000004</v>
      </c>
      <c r="AB18">
        <v>64.88</v>
      </c>
      <c r="AC18">
        <v>53.29</v>
      </c>
      <c r="AD18">
        <v>77.989999999999995</v>
      </c>
    </row>
    <row r="19" spans="1:30" x14ac:dyDescent="0.25">
      <c r="A19" s="20"/>
      <c r="B19" s="12" t="s">
        <v>169</v>
      </c>
      <c r="C19">
        <v>0.66200000000000003</v>
      </c>
      <c r="D19">
        <v>60.47</v>
      </c>
      <c r="E19">
        <v>47.4</v>
      </c>
      <c r="F19">
        <v>67.75</v>
      </c>
      <c r="I19" s="20"/>
      <c r="J19" s="12" t="s">
        <v>169</v>
      </c>
      <c r="K19" s="19">
        <v>0.60399999999999998</v>
      </c>
      <c r="L19" s="19">
        <v>60.7</v>
      </c>
      <c r="M19" s="19">
        <v>48.7</v>
      </c>
      <c r="N19" s="19">
        <v>67.39</v>
      </c>
      <c r="Q19" s="20"/>
      <c r="R19" s="12" t="s">
        <v>169</v>
      </c>
      <c r="S19">
        <v>0.65500000000000003</v>
      </c>
      <c r="T19">
        <v>63.84</v>
      </c>
      <c r="U19">
        <v>53.980000000000004</v>
      </c>
      <c r="V19">
        <v>73.91</v>
      </c>
      <c r="Y19" s="20"/>
      <c r="Z19" s="12" t="s">
        <v>169</v>
      </c>
      <c r="AA19">
        <v>0.68700000000000006</v>
      </c>
      <c r="AB19">
        <v>63.84</v>
      </c>
      <c r="AC19">
        <v>55.4</v>
      </c>
      <c r="AD19">
        <v>76.09</v>
      </c>
    </row>
    <row r="20" spans="1:30" x14ac:dyDescent="0.25">
      <c r="A20" s="20"/>
      <c r="B20" s="12" t="s">
        <v>170</v>
      </c>
      <c r="C20">
        <v>0.61199999999999999</v>
      </c>
      <c r="D20">
        <v>59.77</v>
      </c>
      <c r="E20">
        <v>46.1</v>
      </c>
      <c r="F20">
        <v>67.39</v>
      </c>
      <c r="I20" s="20"/>
      <c r="J20" s="12" t="s">
        <v>170</v>
      </c>
      <c r="K20" s="19">
        <v>0.66</v>
      </c>
      <c r="L20" s="19">
        <v>68</v>
      </c>
      <c r="M20" s="19">
        <v>50.91</v>
      </c>
      <c r="N20" s="19">
        <v>70.650000000000006</v>
      </c>
      <c r="Q20" s="20"/>
      <c r="R20" s="12" t="s">
        <v>170</v>
      </c>
      <c r="S20">
        <v>0.66900000000000004</v>
      </c>
      <c r="T20">
        <v>62.09</v>
      </c>
      <c r="U20">
        <v>53.9</v>
      </c>
      <c r="V20">
        <v>70.290000000000006</v>
      </c>
      <c r="Y20" s="20"/>
      <c r="Z20" s="12" t="s">
        <v>170</v>
      </c>
      <c r="AA20">
        <v>0.66900000000000004</v>
      </c>
      <c r="AB20">
        <v>65</v>
      </c>
      <c r="AC20">
        <v>55.67</v>
      </c>
      <c r="AD20">
        <v>73.349999999999994</v>
      </c>
    </row>
    <row r="21" spans="1:30" x14ac:dyDescent="0.25">
      <c r="A21" s="20"/>
      <c r="B21" s="12" t="s">
        <v>171</v>
      </c>
      <c r="C21" s="19">
        <v>0.63700000000000001</v>
      </c>
      <c r="D21" s="19">
        <v>62.21</v>
      </c>
      <c r="E21" s="19">
        <v>47.4</v>
      </c>
      <c r="F21" s="19">
        <v>70.47</v>
      </c>
      <c r="I21" s="20"/>
      <c r="J21" s="12" t="s">
        <v>171</v>
      </c>
      <c r="K21" s="19">
        <v>0.622</v>
      </c>
      <c r="L21" s="19">
        <v>62</v>
      </c>
      <c r="M21" s="19">
        <v>53.04</v>
      </c>
      <c r="N21" s="19">
        <v>73.5</v>
      </c>
      <c r="Q21" s="20"/>
      <c r="R21" s="12" t="s">
        <v>171</v>
      </c>
      <c r="S21">
        <v>0.67700000000000005</v>
      </c>
      <c r="T21">
        <v>62.91</v>
      </c>
      <c r="U21">
        <v>51.46</v>
      </c>
      <c r="V21">
        <v>72.650000000000006</v>
      </c>
      <c r="Y21" s="20"/>
      <c r="Z21" s="12" t="s">
        <v>171</v>
      </c>
      <c r="AA21">
        <v>0.65800000000000003</v>
      </c>
      <c r="AB21">
        <v>66.400000000000006</v>
      </c>
      <c r="AC21">
        <v>58.94</v>
      </c>
      <c r="AD21">
        <v>75.98</v>
      </c>
    </row>
    <row r="22" spans="1:30" x14ac:dyDescent="0.25">
      <c r="A22" s="20"/>
      <c r="B22" s="12" t="s">
        <v>172</v>
      </c>
      <c r="C22" s="19">
        <v>0.63400000000000001</v>
      </c>
      <c r="D22" s="19">
        <v>59.04</v>
      </c>
      <c r="E22" s="19">
        <v>54.32</v>
      </c>
      <c r="F22" s="19">
        <v>59.67</v>
      </c>
      <c r="I22" s="20"/>
      <c r="J22" s="12" t="s">
        <v>172</v>
      </c>
      <c r="K22" s="19">
        <v>0.59599999999999997</v>
      </c>
      <c r="L22" s="19">
        <v>61.05</v>
      </c>
      <c r="M22" s="19">
        <v>44.81</v>
      </c>
      <c r="N22" s="19">
        <v>70.11</v>
      </c>
      <c r="Q22" s="20"/>
      <c r="R22" s="12" t="s">
        <v>172</v>
      </c>
      <c r="S22">
        <v>0.67199999999999993</v>
      </c>
      <c r="T22">
        <v>61.98</v>
      </c>
      <c r="U22">
        <v>48.43</v>
      </c>
      <c r="V22">
        <v>73.19</v>
      </c>
      <c r="Y22" s="20"/>
      <c r="Z22" s="12" t="s">
        <v>172</v>
      </c>
      <c r="AA22">
        <v>0.64300000000000002</v>
      </c>
      <c r="AB22">
        <v>64.650000000000006</v>
      </c>
      <c r="AC22">
        <v>51.38</v>
      </c>
      <c r="AD22">
        <v>78.89</v>
      </c>
    </row>
    <row r="23" spans="1:30" x14ac:dyDescent="0.25">
      <c r="A23" s="20"/>
      <c r="B23" s="12" t="s">
        <v>173</v>
      </c>
      <c r="C23" s="19">
        <v>0.629</v>
      </c>
      <c r="D23" s="19">
        <v>60.12</v>
      </c>
      <c r="E23" s="19">
        <v>50.33</v>
      </c>
      <c r="F23" s="19">
        <v>65.58</v>
      </c>
      <c r="I23" s="20"/>
      <c r="J23" s="12" t="s">
        <v>173</v>
      </c>
      <c r="K23" s="19">
        <v>0.628</v>
      </c>
      <c r="L23" s="19">
        <v>64.069999999999993</v>
      </c>
      <c r="M23" s="19">
        <v>53.57</v>
      </c>
      <c r="N23" s="19">
        <v>69.930000000000007</v>
      </c>
      <c r="Q23" s="20"/>
      <c r="R23" s="12" t="s">
        <v>173</v>
      </c>
      <c r="S23">
        <v>0.70000000000000007</v>
      </c>
      <c r="T23">
        <v>66.05</v>
      </c>
      <c r="U23">
        <v>52</v>
      </c>
      <c r="V23">
        <v>75.36</v>
      </c>
      <c r="Y23" s="20"/>
      <c r="Z23" s="12" t="s">
        <v>173</v>
      </c>
      <c r="AA23">
        <v>0.67400000000000004</v>
      </c>
      <c r="AB23">
        <v>67.09</v>
      </c>
      <c r="AC23">
        <v>55.33</v>
      </c>
      <c r="AD23">
        <v>80.62</v>
      </c>
    </row>
    <row r="24" spans="1:30" x14ac:dyDescent="0.25">
      <c r="A24" s="20"/>
      <c r="B24" s="12" t="s">
        <v>174</v>
      </c>
      <c r="C24" s="19">
        <v>0.65800000000000003</v>
      </c>
      <c r="D24" s="19">
        <v>74.790000000000006</v>
      </c>
      <c r="E24" s="19">
        <v>59.93</v>
      </c>
      <c r="F24" s="19">
        <v>70.47</v>
      </c>
      <c r="I24" s="20"/>
      <c r="J24" s="12" t="s">
        <v>174</v>
      </c>
      <c r="K24" s="19">
        <v>0.68700000000000006</v>
      </c>
      <c r="L24" s="19">
        <v>59.37</v>
      </c>
      <c r="M24" s="19">
        <v>53.33</v>
      </c>
      <c r="N24" s="19">
        <v>68.66</v>
      </c>
      <c r="Q24" s="20"/>
      <c r="R24" s="12" t="s">
        <v>174</v>
      </c>
      <c r="S24">
        <v>0.67800000000000005</v>
      </c>
      <c r="T24">
        <v>60.77</v>
      </c>
      <c r="U24">
        <v>48.13</v>
      </c>
      <c r="V24">
        <v>70.83</v>
      </c>
      <c r="Y24" s="20"/>
      <c r="Z24" s="12" t="s">
        <v>174</v>
      </c>
      <c r="AA24">
        <v>0.68200000000000005</v>
      </c>
      <c r="AB24">
        <v>65.31</v>
      </c>
      <c r="AC24">
        <v>50.13</v>
      </c>
      <c r="AD24">
        <v>74.069999999999993</v>
      </c>
    </row>
    <row r="25" spans="1:30" x14ac:dyDescent="0.25">
      <c r="A25" s="20"/>
      <c r="B25" s="12" t="s">
        <v>179</v>
      </c>
      <c r="C25" s="19">
        <v>0.65200000000000002</v>
      </c>
      <c r="D25" s="19">
        <v>60.63</v>
      </c>
      <c r="E25" s="19">
        <v>47.1</v>
      </c>
      <c r="F25" s="19">
        <v>68.239999999999995</v>
      </c>
      <c r="I25" s="20"/>
      <c r="J25" s="12" t="s">
        <v>179</v>
      </c>
      <c r="K25">
        <v>0.62</v>
      </c>
      <c r="L25">
        <v>60.51</v>
      </c>
      <c r="M25">
        <v>46.45</v>
      </c>
      <c r="N25">
        <v>68.42</v>
      </c>
      <c r="Q25" s="20"/>
      <c r="R25" s="12" t="s">
        <v>179</v>
      </c>
      <c r="S25">
        <v>0.67700000000000005</v>
      </c>
      <c r="T25">
        <v>64.459999999999994</v>
      </c>
      <c r="U25">
        <v>49.87</v>
      </c>
      <c r="V25">
        <v>73.680000000000007</v>
      </c>
      <c r="Y25" s="20"/>
      <c r="Z25" s="12" t="s">
        <v>179</v>
      </c>
      <c r="AA25">
        <v>0.68899999999999995</v>
      </c>
      <c r="AB25">
        <v>64.11</v>
      </c>
      <c r="AC25">
        <v>54.1</v>
      </c>
      <c r="AD25">
        <v>78.77</v>
      </c>
    </row>
    <row r="26" spans="1:30" x14ac:dyDescent="0.25">
      <c r="B26" s="12" t="s">
        <v>185</v>
      </c>
      <c r="C26">
        <f>AVERAGE(C16:C25)</f>
        <v>0.64070000000000005</v>
      </c>
      <c r="D26">
        <v>60.942999999999998</v>
      </c>
      <c r="E26">
        <f>AVERAGE(E16:E25)</f>
        <v>47.984999999999999</v>
      </c>
      <c r="F26">
        <v>68.212000000000003</v>
      </c>
      <c r="J26" s="12" t="s">
        <v>176</v>
      </c>
      <c r="K26">
        <f>AVERAGE(K16:K25)</f>
        <v>0.62050000000000005</v>
      </c>
      <c r="L26">
        <f>AVERAGE(L16:L25)</f>
        <v>61.79</v>
      </c>
      <c r="M26">
        <f>AVERAGE(M16:M25)</f>
        <v>48.814999999999998</v>
      </c>
      <c r="N26">
        <f>AVERAGE(N16:N25)</f>
        <v>69.59099999999998</v>
      </c>
      <c r="R26" s="12" t="s">
        <v>176</v>
      </c>
      <c r="S26">
        <f>AVERAGE(S16:S25)</f>
        <v>0.6755000000000001</v>
      </c>
      <c r="T26">
        <f>AVERAGE(T16:T25)</f>
        <v>63.407000000000018</v>
      </c>
      <c r="U26">
        <f>AVERAGE(U16:U25)</f>
        <v>51.005999999999993</v>
      </c>
      <c r="V26">
        <f>AVERAGE(V16:V25)</f>
        <v>73.708000000000013</v>
      </c>
      <c r="Z26" s="12" t="s">
        <v>176</v>
      </c>
      <c r="AA26">
        <f>AVERAGE(AA16:AA25)</f>
        <v>0.67340000000000011</v>
      </c>
      <c r="AB26">
        <f t="shared" ref="AB26:AC26" si="4">AVERAGE(AB16:AB25)</f>
        <v>65.430000000000007</v>
      </c>
      <c r="AC26">
        <f t="shared" si="4"/>
        <v>54.117999999999995</v>
      </c>
      <c r="AD26">
        <v>70.239999999999995</v>
      </c>
    </row>
    <row r="27" spans="1:30" x14ac:dyDescent="0.25">
      <c r="B27" s="12" t="s">
        <v>186</v>
      </c>
      <c r="C27">
        <f>_xlfn.STDEV.P(C16:C23,C25:C26)</f>
        <v>2.2910436486457429E-2</v>
      </c>
      <c r="D27">
        <f>_xlfn.STDEV.P(D16:D23,D25:D26)</f>
        <v>1.0665726463771694</v>
      </c>
      <c r="E27">
        <f>_xlfn.STDEV.P(E16:E23,E25:E26)</f>
        <v>3.6651264984990632</v>
      </c>
      <c r="F27">
        <f>_xlfn.STDEV.P(F16:F23,F25:F26)</f>
        <v>3.6762112235289206</v>
      </c>
      <c r="J27" s="12" t="s">
        <v>182</v>
      </c>
      <c r="K27">
        <f>_xlfn.STDEV.P(K16:K26)</f>
        <v>2.9014886461325985E-2</v>
      </c>
      <c r="L27">
        <f t="shared" ref="L27:N27" si="5">_xlfn.STDEV.P(L16:L26)</f>
        <v>2.4195829843553245</v>
      </c>
      <c r="M27">
        <f t="shared" si="5"/>
        <v>3.2822227778803135</v>
      </c>
      <c r="N27">
        <f t="shared" si="5"/>
        <v>1.9222735118982044</v>
      </c>
      <c r="R27" s="12" t="s">
        <v>182</v>
      </c>
      <c r="S27">
        <f>_xlfn.STDEV.P(S16:S26)</f>
        <v>1.0662167611786004E-2</v>
      </c>
      <c r="T27">
        <f t="shared" ref="T27:V27" si="6">_xlfn.STDEV.P(T16:T26)</f>
        <v>1.8889200858980484</v>
      </c>
      <c r="U27">
        <f t="shared" si="6"/>
        <v>2.2929108137910652</v>
      </c>
      <c r="V27">
        <f t="shared" si="6"/>
        <v>2.4431120243730873</v>
      </c>
      <c r="Z27" s="12" t="s">
        <v>182</v>
      </c>
      <c r="AA27">
        <f>_xlfn.STDEV.P(AA16:AA26)</f>
        <v>1.3652838532700797E-2</v>
      </c>
      <c r="AB27">
        <f t="shared" ref="AB27:AD27" si="7">_xlfn.STDEV.P(AB16:AB26)</f>
        <v>1.2049217251076363</v>
      </c>
      <c r="AC27">
        <f t="shared" si="7"/>
        <v>2.2966608171628007</v>
      </c>
      <c r="AD27">
        <v>2.7244532716280001</v>
      </c>
    </row>
  </sheetData>
  <mergeCells count="12">
    <mergeCell ref="Z1:AD1"/>
    <mergeCell ref="A3:A13"/>
    <mergeCell ref="A16:A25"/>
    <mergeCell ref="I3:I13"/>
    <mergeCell ref="I16:I25"/>
    <mergeCell ref="Q3:Q13"/>
    <mergeCell ref="Q16:Q25"/>
    <mergeCell ref="Y3:Y13"/>
    <mergeCell ref="Y16:Y25"/>
    <mergeCell ref="B1:F1"/>
    <mergeCell ref="J1:N1"/>
    <mergeCell ref="R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P6" workbookViewId="0">
      <selection activeCell="AB16" sqref="AB16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6" width="12" bestFit="1" customWidth="1"/>
    <col min="9" max="9" width="7.28515625" bestFit="1" customWidth="1"/>
    <col min="10" max="10" width="9.42578125" bestFit="1" customWidth="1"/>
    <col min="11" max="14" width="12" bestFit="1" customWidth="1"/>
    <col min="17" max="17" width="7.28515625" bestFit="1" customWidth="1"/>
    <col min="18" max="18" width="9.42578125" bestFit="1" customWidth="1"/>
    <col min="19" max="22" width="12" bestFit="1" customWidth="1"/>
    <col min="25" max="25" width="7.28515625" bestFit="1" customWidth="1"/>
    <col min="26" max="26" width="9.42578125" bestFit="1" customWidth="1"/>
    <col min="27" max="30" width="12" bestFit="1" customWidth="1"/>
  </cols>
  <sheetData>
    <row r="1" spans="1:30" x14ac:dyDescent="0.25">
      <c r="B1" s="21" t="s">
        <v>187</v>
      </c>
      <c r="C1" s="21"/>
      <c r="D1" s="21"/>
      <c r="E1" s="21"/>
      <c r="F1" s="21"/>
      <c r="J1" s="21" t="s">
        <v>181</v>
      </c>
      <c r="K1" s="21"/>
      <c r="L1" s="21"/>
      <c r="M1" s="21"/>
      <c r="N1" s="21"/>
      <c r="R1" s="21" t="s">
        <v>183</v>
      </c>
      <c r="S1" s="21"/>
      <c r="T1" s="21"/>
      <c r="U1" s="21"/>
      <c r="V1" s="21"/>
      <c r="Z1" s="21" t="s">
        <v>184</v>
      </c>
      <c r="AA1" s="21"/>
      <c r="AB1" s="21"/>
      <c r="AC1" s="21"/>
      <c r="AD1" s="21"/>
    </row>
    <row r="2" spans="1:30" x14ac:dyDescent="0.25">
      <c r="C2" t="s">
        <v>2</v>
      </c>
      <c r="D2" t="s">
        <v>162</v>
      </c>
      <c r="E2" t="s">
        <v>163</v>
      </c>
      <c r="F2" t="s">
        <v>164</v>
      </c>
      <c r="K2" t="s">
        <v>2</v>
      </c>
      <c r="L2" t="s">
        <v>162</v>
      </c>
      <c r="M2" t="s">
        <v>163</v>
      </c>
      <c r="N2" t="s">
        <v>164</v>
      </c>
      <c r="S2" t="s">
        <v>2</v>
      </c>
      <c r="T2" t="s">
        <v>162</v>
      </c>
      <c r="U2" t="s">
        <v>163</v>
      </c>
      <c r="V2" t="s">
        <v>164</v>
      </c>
      <c r="AA2" t="s">
        <v>2</v>
      </c>
      <c r="AB2" t="s">
        <v>162</v>
      </c>
      <c r="AC2" t="s">
        <v>163</v>
      </c>
      <c r="AD2" t="s">
        <v>164</v>
      </c>
    </row>
    <row r="3" spans="1:30" ht="15" customHeight="1" x14ac:dyDescent="0.25">
      <c r="A3" s="20" t="s">
        <v>165</v>
      </c>
      <c r="B3" s="12" t="s">
        <v>166</v>
      </c>
      <c r="C3">
        <v>0.80800000000000005</v>
      </c>
      <c r="D3">
        <v>71.040000000000006</v>
      </c>
      <c r="E3">
        <v>65.8</v>
      </c>
      <c r="F3">
        <v>83.13</v>
      </c>
      <c r="I3" s="20" t="s">
        <v>165</v>
      </c>
      <c r="J3" s="12" t="s">
        <v>166</v>
      </c>
      <c r="K3">
        <v>0.79</v>
      </c>
      <c r="L3">
        <v>67.989999999999995</v>
      </c>
      <c r="M3">
        <v>66.319999999999993</v>
      </c>
      <c r="N3">
        <v>73.5</v>
      </c>
      <c r="Q3" s="20" t="s">
        <v>165</v>
      </c>
      <c r="R3" s="12" t="s">
        <v>166</v>
      </c>
      <c r="S3">
        <v>0.81899999999999995</v>
      </c>
      <c r="T3">
        <v>70.86</v>
      </c>
      <c r="U3">
        <v>60.84</v>
      </c>
      <c r="V3">
        <v>93.98</v>
      </c>
      <c r="Y3" s="20" t="s">
        <v>165</v>
      </c>
      <c r="Z3" s="12" t="s">
        <v>166</v>
      </c>
      <c r="AA3">
        <v>0.81299999999999994</v>
      </c>
      <c r="AB3">
        <v>70.86</v>
      </c>
      <c r="AC3">
        <v>67.36</v>
      </c>
      <c r="AD3">
        <v>78.92</v>
      </c>
    </row>
    <row r="4" spans="1:30" ht="15" customHeight="1" x14ac:dyDescent="0.25">
      <c r="A4" s="20"/>
      <c r="B4" s="12" t="s">
        <v>167</v>
      </c>
      <c r="C4">
        <v>0.82199999999999995</v>
      </c>
      <c r="D4">
        <v>72.31</v>
      </c>
      <c r="E4">
        <v>65.27</v>
      </c>
      <c r="F4">
        <v>88.55</v>
      </c>
      <c r="I4" s="20"/>
      <c r="J4" s="12" t="s">
        <v>167</v>
      </c>
      <c r="K4">
        <v>0.79700000000000004</v>
      </c>
      <c r="L4">
        <v>71.08</v>
      </c>
      <c r="M4">
        <v>69.709999999999994</v>
      </c>
      <c r="N4">
        <v>75.900000000000006</v>
      </c>
      <c r="Q4" s="20"/>
      <c r="R4" s="12" t="s">
        <v>167</v>
      </c>
      <c r="S4">
        <v>0.82599999999999996</v>
      </c>
      <c r="T4">
        <v>72.680000000000007</v>
      </c>
      <c r="U4">
        <v>62.4</v>
      </c>
      <c r="V4">
        <v>96.38</v>
      </c>
      <c r="Y4" s="20"/>
      <c r="Z4" s="12" t="s">
        <v>167</v>
      </c>
      <c r="AA4">
        <v>0.82099999999999995</v>
      </c>
      <c r="AB4">
        <v>71.58</v>
      </c>
      <c r="AC4">
        <v>69.45</v>
      </c>
      <c r="AD4">
        <v>76.510000000000005</v>
      </c>
    </row>
    <row r="5" spans="1:30" ht="15" customHeight="1" x14ac:dyDescent="0.25">
      <c r="A5" s="20"/>
      <c r="B5" s="12" t="s">
        <v>168</v>
      </c>
      <c r="C5">
        <v>0.76800000000000002</v>
      </c>
      <c r="D5">
        <v>70.86</v>
      </c>
      <c r="E5">
        <v>63.19</v>
      </c>
      <c r="F5">
        <v>88.55</v>
      </c>
      <c r="I5" s="20"/>
      <c r="J5" s="12" t="s">
        <v>168</v>
      </c>
      <c r="K5">
        <v>0.76700000000000002</v>
      </c>
      <c r="L5">
        <v>68.53</v>
      </c>
      <c r="M5">
        <v>65.540000000000006</v>
      </c>
      <c r="N5">
        <v>77.099999999999994</v>
      </c>
      <c r="Q5" s="20"/>
      <c r="R5" s="12" t="s">
        <v>168</v>
      </c>
      <c r="S5">
        <v>0.80800000000000005</v>
      </c>
      <c r="T5">
        <v>71.400000000000006</v>
      </c>
      <c r="U5">
        <v>61.62</v>
      </c>
      <c r="V5">
        <v>93.98</v>
      </c>
      <c r="Y5" s="20"/>
      <c r="Z5" s="12" t="s">
        <v>168</v>
      </c>
      <c r="AA5">
        <v>0.81299999999999994</v>
      </c>
      <c r="AB5">
        <v>72.13</v>
      </c>
      <c r="AC5">
        <v>68.150000000000006</v>
      </c>
      <c r="AD5">
        <v>81.33</v>
      </c>
    </row>
    <row r="6" spans="1:30" ht="15" customHeight="1" x14ac:dyDescent="0.25">
      <c r="A6" s="20"/>
      <c r="B6" s="12" t="s">
        <v>169</v>
      </c>
      <c r="C6">
        <v>0.77100000000000002</v>
      </c>
      <c r="D6">
        <v>69.58</v>
      </c>
      <c r="E6">
        <v>62.4</v>
      </c>
      <c r="F6">
        <v>86.15</v>
      </c>
      <c r="I6" s="20"/>
      <c r="J6" s="12" t="s">
        <v>169</v>
      </c>
      <c r="K6">
        <v>0.77300000000000002</v>
      </c>
      <c r="L6">
        <v>69.08</v>
      </c>
      <c r="M6">
        <v>69.45</v>
      </c>
      <c r="N6">
        <v>69.88</v>
      </c>
      <c r="Q6" s="20"/>
      <c r="R6" s="12" t="s">
        <v>169</v>
      </c>
      <c r="S6">
        <v>0.79600000000000004</v>
      </c>
      <c r="T6">
        <v>70.489999999999995</v>
      </c>
      <c r="U6">
        <v>59.3</v>
      </c>
      <c r="V6">
        <v>96.4</v>
      </c>
      <c r="Y6" s="20"/>
      <c r="Z6" s="12" t="s">
        <v>169</v>
      </c>
      <c r="AA6">
        <v>0.81799999999999995</v>
      </c>
      <c r="AB6">
        <v>71.58</v>
      </c>
      <c r="AC6">
        <v>69.709999999999994</v>
      </c>
      <c r="AD6">
        <v>75.900000000000006</v>
      </c>
    </row>
    <row r="7" spans="1:30" ht="15" customHeight="1" x14ac:dyDescent="0.25">
      <c r="A7" s="20"/>
      <c r="B7" s="12" t="s">
        <v>170</v>
      </c>
      <c r="C7">
        <v>0.81699999999999995</v>
      </c>
      <c r="D7">
        <v>74.680000000000007</v>
      </c>
      <c r="E7">
        <v>69.97</v>
      </c>
      <c r="F7">
        <v>85.54</v>
      </c>
      <c r="I7" s="20"/>
      <c r="J7" s="12" t="s">
        <v>170</v>
      </c>
      <c r="K7">
        <v>0.751</v>
      </c>
      <c r="L7">
        <v>67.989999999999995</v>
      </c>
      <c r="M7">
        <v>67.36</v>
      </c>
      <c r="N7">
        <v>71.08</v>
      </c>
      <c r="Q7" s="20"/>
      <c r="R7" s="12" t="s">
        <v>170</v>
      </c>
      <c r="S7">
        <v>0.81399999999999995</v>
      </c>
      <c r="T7">
        <v>70.13</v>
      </c>
      <c r="U7">
        <v>60.57</v>
      </c>
      <c r="V7">
        <v>92.17</v>
      </c>
      <c r="Y7" s="20"/>
      <c r="Z7" s="12" t="s">
        <v>170</v>
      </c>
      <c r="AA7">
        <v>0.83</v>
      </c>
      <c r="AB7">
        <v>74.13</v>
      </c>
      <c r="AC7">
        <v>72.849999999999994</v>
      </c>
      <c r="AD7">
        <v>77.11</v>
      </c>
    </row>
    <row r="8" spans="1:30" ht="15" customHeight="1" x14ac:dyDescent="0.25">
      <c r="A8" s="20"/>
      <c r="B8" s="12" t="s">
        <v>171</v>
      </c>
      <c r="C8">
        <v>0.78600000000000003</v>
      </c>
      <c r="D8">
        <v>74.13</v>
      </c>
      <c r="E8">
        <v>69.709999999999994</v>
      </c>
      <c r="F8">
        <v>84.34</v>
      </c>
      <c r="I8" s="20"/>
      <c r="J8" s="12" t="s">
        <v>171</v>
      </c>
      <c r="K8">
        <v>0.82199999999999995</v>
      </c>
      <c r="L8">
        <v>72.72</v>
      </c>
      <c r="M8">
        <v>66.31</v>
      </c>
      <c r="N8">
        <v>74.69</v>
      </c>
      <c r="Q8" s="20"/>
      <c r="R8" s="12" t="s">
        <v>171</v>
      </c>
      <c r="S8">
        <v>0.83699999999999997</v>
      </c>
      <c r="T8">
        <v>73.59</v>
      </c>
      <c r="U8">
        <v>65.27</v>
      </c>
      <c r="V8">
        <v>92.77</v>
      </c>
      <c r="Y8" s="20"/>
      <c r="Z8" s="12" t="s">
        <v>171</v>
      </c>
      <c r="AA8">
        <v>0.83</v>
      </c>
      <c r="AB8">
        <v>73.95</v>
      </c>
      <c r="AC8">
        <v>72.59</v>
      </c>
      <c r="AD8">
        <v>77.11</v>
      </c>
    </row>
    <row r="9" spans="1:30" ht="15" customHeight="1" x14ac:dyDescent="0.25">
      <c r="A9" s="20"/>
      <c r="B9" s="12" t="s">
        <v>172</v>
      </c>
      <c r="C9">
        <v>0.76700000000000002</v>
      </c>
      <c r="D9">
        <v>68.489999999999995</v>
      </c>
      <c r="E9">
        <v>60.57</v>
      </c>
      <c r="F9">
        <v>86.75</v>
      </c>
      <c r="I9" s="20"/>
      <c r="J9" s="12" t="s">
        <v>172</v>
      </c>
      <c r="K9">
        <v>0.77</v>
      </c>
      <c r="L9">
        <v>68.349999999999994</v>
      </c>
      <c r="M9">
        <v>66.319999999999993</v>
      </c>
      <c r="N9">
        <v>74.7</v>
      </c>
      <c r="Q9" s="20"/>
      <c r="R9" s="12" t="s">
        <v>172</v>
      </c>
      <c r="S9">
        <v>0.81</v>
      </c>
      <c r="T9">
        <v>69.58</v>
      </c>
      <c r="U9">
        <v>59.27</v>
      </c>
      <c r="V9">
        <v>93.37</v>
      </c>
      <c r="Y9" s="20"/>
      <c r="Z9" s="12" t="s">
        <v>172</v>
      </c>
      <c r="AA9">
        <v>0.79800000000000004</v>
      </c>
      <c r="AB9">
        <v>71.22</v>
      </c>
      <c r="AC9">
        <v>67.099999999999994</v>
      </c>
      <c r="AD9">
        <v>80.72</v>
      </c>
    </row>
    <row r="10" spans="1:30" ht="15" customHeight="1" x14ac:dyDescent="0.25">
      <c r="A10" s="20"/>
      <c r="B10" s="12" t="s">
        <v>173</v>
      </c>
      <c r="C10">
        <v>0.77</v>
      </c>
      <c r="D10">
        <v>69.95</v>
      </c>
      <c r="E10">
        <v>63.45</v>
      </c>
      <c r="F10">
        <v>89.94</v>
      </c>
      <c r="I10" s="20"/>
      <c r="J10" s="12" t="s">
        <v>173</v>
      </c>
      <c r="K10">
        <v>0.78200000000000003</v>
      </c>
      <c r="L10">
        <v>70.540000000000006</v>
      </c>
      <c r="M10">
        <v>71.28</v>
      </c>
      <c r="N10">
        <v>70.48</v>
      </c>
      <c r="Q10" s="20"/>
      <c r="R10" s="12" t="s">
        <v>173</v>
      </c>
      <c r="S10">
        <v>0.83299999999999996</v>
      </c>
      <c r="T10">
        <v>73.41</v>
      </c>
      <c r="U10">
        <v>64.23</v>
      </c>
      <c r="V10">
        <v>94.58</v>
      </c>
      <c r="Y10" s="20"/>
      <c r="Z10" s="12" t="s">
        <v>173</v>
      </c>
      <c r="AA10">
        <v>0.8</v>
      </c>
      <c r="AB10">
        <v>71.400000000000006</v>
      </c>
      <c r="AC10">
        <v>70.5</v>
      </c>
      <c r="AD10">
        <v>73.5</v>
      </c>
    </row>
    <row r="11" spans="1:30" ht="15" customHeight="1" x14ac:dyDescent="0.25">
      <c r="A11" s="20"/>
      <c r="B11" s="12" t="s">
        <v>174</v>
      </c>
      <c r="C11">
        <v>0.80500000000000005</v>
      </c>
      <c r="D11">
        <v>75.05</v>
      </c>
      <c r="E11">
        <v>69.709999999999994</v>
      </c>
      <c r="F11">
        <v>87.35</v>
      </c>
      <c r="I11" s="20"/>
      <c r="J11" s="12" t="s">
        <v>174</v>
      </c>
      <c r="K11">
        <v>0.78400000000000003</v>
      </c>
      <c r="L11">
        <v>70.17</v>
      </c>
      <c r="M11">
        <v>69.19</v>
      </c>
      <c r="N11">
        <v>74.099999999999994</v>
      </c>
      <c r="Q11" s="20"/>
      <c r="R11" s="12" t="s">
        <v>174</v>
      </c>
      <c r="S11">
        <v>0.81100000000000005</v>
      </c>
      <c r="T11">
        <v>69.58</v>
      </c>
      <c r="U11">
        <v>62.4</v>
      </c>
      <c r="V11">
        <v>86.15</v>
      </c>
      <c r="Y11" s="20"/>
      <c r="Z11" s="12" t="s">
        <v>174</v>
      </c>
      <c r="AA11">
        <v>0.83099999999999996</v>
      </c>
      <c r="AB11">
        <v>74.13</v>
      </c>
      <c r="AC11">
        <v>72.319999999999993</v>
      </c>
      <c r="AD11">
        <v>78.31</v>
      </c>
    </row>
    <row r="12" spans="1:30" ht="15" customHeight="1" x14ac:dyDescent="0.25">
      <c r="A12" s="20"/>
      <c r="B12" s="12" t="s">
        <v>175</v>
      </c>
      <c r="C12">
        <v>0.79900000000000004</v>
      </c>
      <c r="D12">
        <v>71.58</v>
      </c>
      <c r="E12">
        <v>66.58</v>
      </c>
      <c r="F12">
        <v>83.13</v>
      </c>
      <c r="I12" s="20"/>
      <c r="J12" s="12" t="s">
        <v>175</v>
      </c>
      <c r="K12">
        <v>0.77500000000000002</v>
      </c>
      <c r="L12">
        <v>70.900000000000006</v>
      </c>
      <c r="M12">
        <v>70.760000000000005</v>
      </c>
      <c r="N12">
        <v>72.900000000000006</v>
      </c>
      <c r="Q12" s="20"/>
      <c r="R12" s="12" t="s">
        <v>175</v>
      </c>
      <c r="S12">
        <v>0.79900000000000004</v>
      </c>
      <c r="T12">
        <v>70.31</v>
      </c>
      <c r="U12">
        <v>59</v>
      </c>
      <c r="V12">
        <v>96.4</v>
      </c>
      <c r="Y12" s="20"/>
      <c r="Z12" s="12" t="s">
        <v>175</v>
      </c>
      <c r="AA12">
        <v>0.81</v>
      </c>
      <c r="AB12">
        <v>70.58</v>
      </c>
      <c r="AC12">
        <v>69.45</v>
      </c>
      <c r="AD12">
        <v>76.510000000000005</v>
      </c>
    </row>
    <row r="13" spans="1:30" ht="15" customHeight="1" x14ac:dyDescent="0.25">
      <c r="A13" s="20"/>
      <c r="B13" s="12" t="s">
        <v>176</v>
      </c>
      <c r="C13">
        <f>AVERAGE(C3:C12)</f>
        <v>0.79130000000000011</v>
      </c>
      <c r="D13">
        <f>AVERAGE(D3:D12)</f>
        <v>71.76700000000001</v>
      </c>
      <c r="E13">
        <f>AVERAGE(E3:E12)</f>
        <v>65.665000000000006</v>
      </c>
      <c r="F13">
        <f>AVERAGE(F3:F12)</f>
        <v>86.343000000000004</v>
      </c>
      <c r="I13" s="20"/>
      <c r="J13" s="12" t="s">
        <v>176</v>
      </c>
      <c r="K13">
        <f>AVERAGE(K3:K12)</f>
        <v>0.78110000000000013</v>
      </c>
      <c r="L13">
        <f>AVERAGE(L3:L12)</f>
        <v>69.734999999999985</v>
      </c>
      <c r="M13">
        <f>AVERAGE(M3:M12)</f>
        <v>68.224000000000004</v>
      </c>
      <c r="N13">
        <f>AVERAGE(N3:N12)</f>
        <v>73.433000000000007</v>
      </c>
      <c r="Q13" s="20"/>
      <c r="R13" s="12" t="s">
        <v>176</v>
      </c>
      <c r="S13">
        <f>AVERAGE(S3:S12)</f>
        <v>0.81530000000000002</v>
      </c>
      <c r="T13">
        <f>AVERAGE(T3:T12)</f>
        <v>71.203000000000003</v>
      </c>
      <c r="U13">
        <f>AVERAGE(U3:U12)</f>
        <v>61.489999999999995</v>
      </c>
      <c r="V13">
        <f>AVERAGE(V3:V12)</f>
        <v>93.618000000000009</v>
      </c>
      <c r="Y13" s="20"/>
      <c r="Z13" s="12" t="s">
        <v>176</v>
      </c>
      <c r="AA13">
        <f>AVERAGE(AA3:AA12)</f>
        <v>0.81640000000000001</v>
      </c>
      <c r="AB13">
        <f>AVERAGE(AB3:AB12)</f>
        <v>72.155999999999992</v>
      </c>
      <c r="AC13">
        <f>AVERAGE(AC3:AC12)</f>
        <v>69.948000000000008</v>
      </c>
      <c r="AD13">
        <f>AVERAGE(AD3:AD12)</f>
        <v>77.592000000000013</v>
      </c>
    </row>
    <row r="14" spans="1:30" ht="20.25" x14ac:dyDescent="0.25">
      <c r="A14" s="13"/>
      <c r="B14" s="12" t="s">
        <v>182</v>
      </c>
      <c r="C14">
        <f>_xlfn.STDEV.P(C3:C13)</f>
        <v>1.9437779521521287E-2</v>
      </c>
      <c r="D14">
        <f t="shared" ref="D14:F14" si="0">_xlfn.STDEV.P(D3:D13)</f>
        <v>2.030486059140431</v>
      </c>
      <c r="E14">
        <f t="shared" si="0"/>
        <v>3.0139018805287172</v>
      </c>
      <c r="F14">
        <f t="shared" si="0"/>
        <v>2.1148954412151739</v>
      </c>
      <c r="I14" s="13"/>
      <c r="J14" s="12" t="s">
        <v>182</v>
      </c>
      <c r="K14">
        <f>_xlfn.STDEV.P(K3:K13)</f>
        <v>1.7437941913592263E-2</v>
      </c>
      <c r="L14">
        <f>_xlfn.STDEV.P(L3:L13)</f>
        <v>1.4397932301044312</v>
      </c>
      <c r="M14">
        <f t="shared" ref="M14:N14" si="1">_xlfn.STDEV.P(M3:M13)</f>
        <v>1.8896618264075244</v>
      </c>
      <c r="N14">
        <f t="shared" si="1"/>
        <v>2.1390824286042918</v>
      </c>
      <c r="Q14" s="13"/>
      <c r="R14" s="12" t="s">
        <v>182</v>
      </c>
      <c r="S14">
        <f>_xlfn.STDEV.P(S3:S13)</f>
        <v>1.2255240066637139E-2</v>
      </c>
      <c r="T14">
        <f t="shared" ref="T14:V14" si="2">_xlfn.STDEV.P(T3:T13)</f>
        <v>1.3695390730925778</v>
      </c>
      <c r="U14">
        <f t="shared" si="2"/>
        <v>1.9226544151250891</v>
      </c>
      <c r="V14">
        <f t="shared" si="2"/>
        <v>2.7459649736228671</v>
      </c>
      <c r="Y14" s="13"/>
      <c r="Z14" s="12" t="s">
        <v>182</v>
      </c>
      <c r="AA14">
        <f>_xlfn.STDEV.P(AA3:AA13)</f>
        <v>1.0780453692594815E-2</v>
      </c>
      <c r="AB14">
        <f t="shared" ref="AB14:AD14" si="3">_xlfn.STDEV.P(AB3:AB13)</f>
        <v>1.2536144107775282</v>
      </c>
      <c r="AC14">
        <f t="shared" si="3"/>
        <v>1.9051881319654012</v>
      </c>
      <c r="AD14">
        <f t="shared" si="3"/>
        <v>2.0986913671489313</v>
      </c>
    </row>
    <row r="15" spans="1:30" ht="20.25" x14ac:dyDescent="0.25">
      <c r="A15" s="14"/>
      <c r="B15" s="15"/>
      <c r="C15" s="18"/>
      <c r="D15" s="18"/>
      <c r="E15" s="18"/>
      <c r="F15" s="18"/>
      <c r="I15" s="14"/>
      <c r="J15" s="15"/>
      <c r="K15" s="18"/>
      <c r="L15" s="18"/>
      <c r="M15" s="18"/>
      <c r="N15" s="18"/>
      <c r="Q15" s="14"/>
      <c r="R15" s="15"/>
      <c r="S15" s="18"/>
      <c r="T15" s="18"/>
      <c r="U15" s="18"/>
      <c r="V15" s="18"/>
      <c r="Y15" s="14"/>
      <c r="Z15" s="15"/>
      <c r="AA15" s="18"/>
      <c r="AB15" s="18"/>
      <c r="AC15" s="18"/>
      <c r="AD15" s="18"/>
    </row>
    <row r="16" spans="1:30" ht="15" customHeight="1" x14ac:dyDescent="0.25">
      <c r="A16" s="20" t="s">
        <v>178</v>
      </c>
      <c r="B16" s="12" t="s">
        <v>166</v>
      </c>
      <c r="C16">
        <v>0.84199999999999997</v>
      </c>
      <c r="D16">
        <v>75.64</v>
      </c>
      <c r="E16">
        <v>82.55</v>
      </c>
      <c r="F16">
        <v>59.64</v>
      </c>
      <c r="I16" s="20" t="s">
        <v>178</v>
      </c>
      <c r="J16" s="12" t="s">
        <v>166</v>
      </c>
      <c r="K16">
        <v>0.79800000000000004</v>
      </c>
      <c r="L16">
        <v>72.73</v>
      </c>
      <c r="M16">
        <v>82.29</v>
      </c>
      <c r="N16">
        <v>50.6</v>
      </c>
      <c r="Q16" s="20" t="s">
        <v>178</v>
      </c>
      <c r="R16" s="12" t="s">
        <v>166</v>
      </c>
      <c r="S16">
        <v>0.85</v>
      </c>
      <c r="T16">
        <v>76</v>
      </c>
      <c r="U16">
        <v>81.510000000000005</v>
      </c>
      <c r="V16">
        <v>63.25</v>
      </c>
      <c r="Y16" s="20" t="s">
        <v>178</v>
      </c>
      <c r="Z16" s="12" t="s">
        <v>166</v>
      </c>
      <c r="AA16">
        <v>0.85099999999999998</v>
      </c>
      <c r="AB16">
        <v>74.73</v>
      </c>
      <c r="AC16">
        <v>93.75</v>
      </c>
      <c r="AD16">
        <v>30.72</v>
      </c>
    </row>
    <row r="17" spans="1:30" ht="15" customHeight="1" x14ac:dyDescent="0.25">
      <c r="A17" s="20"/>
      <c r="B17" s="12" t="s">
        <v>167</v>
      </c>
      <c r="C17">
        <v>0.82499999999999996</v>
      </c>
      <c r="D17">
        <v>72.73</v>
      </c>
      <c r="E17">
        <v>79.430000000000007</v>
      </c>
      <c r="F17">
        <v>57.23</v>
      </c>
      <c r="I17" s="20"/>
      <c r="J17" s="12" t="s">
        <v>167</v>
      </c>
      <c r="K17">
        <v>0.81599999999999995</v>
      </c>
      <c r="L17">
        <v>72.91</v>
      </c>
      <c r="M17">
        <v>80.209999999999994</v>
      </c>
      <c r="N17">
        <v>56.02</v>
      </c>
      <c r="Q17" s="20"/>
      <c r="R17" s="12" t="s">
        <v>167</v>
      </c>
      <c r="S17">
        <v>0.83799999999999997</v>
      </c>
      <c r="T17">
        <v>75.27</v>
      </c>
      <c r="U17">
        <v>76.819999999999993</v>
      </c>
      <c r="V17">
        <v>71.69</v>
      </c>
      <c r="Y17" s="20"/>
      <c r="Z17" s="12" t="s">
        <v>167</v>
      </c>
      <c r="AA17">
        <v>0.82699999999999996</v>
      </c>
      <c r="AB17">
        <v>74.73</v>
      </c>
      <c r="AC17">
        <v>86.98</v>
      </c>
      <c r="AD17">
        <v>46.38</v>
      </c>
    </row>
    <row r="18" spans="1:30" ht="15" customHeight="1" x14ac:dyDescent="0.25">
      <c r="A18" s="20"/>
      <c r="B18" s="12" t="s">
        <v>168</v>
      </c>
      <c r="C18">
        <v>0.80900000000000005</v>
      </c>
      <c r="D18">
        <v>75.27</v>
      </c>
      <c r="E18">
        <v>80.47</v>
      </c>
      <c r="F18">
        <v>63.25</v>
      </c>
      <c r="I18" s="20"/>
      <c r="J18" s="12" t="s">
        <v>168</v>
      </c>
      <c r="K18">
        <v>0.82099999999999995</v>
      </c>
      <c r="L18">
        <v>73.45</v>
      </c>
      <c r="M18">
        <v>77.08</v>
      </c>
      <c r="N18">
        <v>54.21</v>
      </c>
      <c r="Q18" s="20"/>
      <c r="R18" s="12" t="s">
        <v>168</v>
      </c>
      <c r="S18">
        <v>0.84399999999999997</v>
      </c>
      <c r="T18">
        <v>75.634999999999991</v>
      </c>
      <c r="U18">
        <v>79.164999999999992</v>
      </c>
      <c r="V18">
        <v>67.47</v>
      </c>
      <c r="Y18" s="20"/>
      <c r="Z18" s="12" t="s">
        <v>168</v>
      </c>
      <c r="AA18">
        <v>0.83799999999999997</v>
      </c>
      <c r="AB18">
        <v>75.52</v>
      </c>
      <c r="AC18">
        <v>88.45</v>
      </c>
      <c r="AD18">
        <v>43.34</v>
      </c>
    </row>
    <row r="19" spans="1:30" ht="15" customHeight="1" x14ac:dyDescent="0.25">
      <c r="A19" s="20"/>
      <c r="B19" s="12" t="s">
        <v>169</v>
      </c>
      <c r="C19">
        <v>0.80200000000000005</v>
      </c>
      <c r="D19">
        <v>73.09</v>
      </c>
      <c r="E19">
        <v>77.87</v>
      </c>
      <c r="F19">
        <v>62.05</v>
      </c>
      <c r="I19" s="20"/>
      <c r="J19" s="12" t="s">
        <v>169</v>
      </c>
      <c r="K19">
        <v>0.77900000000000003</v>
      </c>
      <c r="L19">
        <v>70.91</v>
      </c>
      <c r="M19">
        <v>79.95</v>
      </c>
      <c r="N19">
        <v>50</v>
      </c>
      <c r="Q19" s="20"/>
      <c r="R19" s="12" t="s">
        <v>169</v>
      </c>
      <c r="S19">
        <v>0.80400000000000005</v>
      </c>
      <c r="T19">
        <v>72</v>
      </c>
      <c r="U19">
        <v>75</v>
      </c>
      <c r="V19">
        <v>65.06</v>
      </c>
      <c r="Y19" s="20"/>
      <c r="Z19" s="12" t="s">
        <v>169</v>
      </c>
      <c r="AA19">
        <v>0.81200000000000006</v>
      </c>
      <c r="AB19">
        <v>73.27</v>
      </c>
      <c r="AC19">
        <v>85.42</v>
      </c>
      <c r="AD19">
        <v>45.18</v>
      </c>
    </row>
    <row r="20" spans="1:30" ht="15" customHeight="1" x14ac:dyDescent="0.25">
      <c r="A20" s="20"/>
      <c r="B20" s="12" t="s">
        <v>170</v>
      </c>
      <c r="C20">
        <v>0.83299999999999996</v>
      </c>
      <c r="D20">
        <v>75.45</v>
      </c>
      <c r="E20">
        <v>77.34</v>
      </c>
      <c r="F20">
        <v>71.08</v>
      </c>
      <c r="I20" s="20"/>
      <c r="J20" s="12" t="s">
        <v>170</v>
      </c>
      <c r="K20">
        <v>0.82299999999999995</v>
      </c>
      <c r="L20">
        <v>75.64</v>
      </c>
      <c r="M20">
        <v>83.85</v>
      </c>
      <c r="N20">
        <v>56.63</v>
      </c>
      <c r="Q20" s="20"/>
      <c r="R20" s="12" t="s">
        <v>170</v>
      </c>
      <c r="S20">
        <v>0.86699999999999999</v>
      </c>
      <c r="T20">
        <v>77.45</v>
      </c>
      <c r="U20">
        <v>80.209999999999994</v>
      </c>
      <c r="V20">
        <v>71.09</v>
      </c>
      <c r="Y20" s="20"/>
      <c r="Z20" s="12" t="s">
        <v>170</v>
      </c>
      <c r="AA20">
        <v>0.85699999999999998</v>
      </c>
      <c r="AB20">
        <v>77.45</v>
      </c>
      <c r="AC20">
        <v>88.8</v>
      </c>
      <c r="AD20">
        <v>51.21</v>
      </c>
    </row>
    <row r="21" spans="1:30" ht="15" customHeight="1" x14ac:dyDescent="0.25">
      <c r="A21" s="20"/>
      <c r="B21" s="12" t="s">
        <v>171</v>
      </c>
      <c r="C21">
        <v>0.83699999999999997</v>
      </c>
      <c r="D21">
        <v>75.819999999999993</v>
      </c>
      <c r="E21">
        <v>77.87</v>
      </c>
      <c r="F21">
        <v>71.08</v>
      </c>
      <c r="I21" s="20"/>
      <c r="J21" s="12" t="s">
        <v>171</v>
      </c>
      <c r="K21">
        <v>0.83699999999999997</v>
      </c>
      <c r="L21">
        <v>77.819999999999993</v>
      </c>
      <c r="M21">
        <v>82.3</v>
      </c>
      <c r="N21">
        <v>67.47</v>
      </c>
      <c r="Q21" s="20"/>
      <c r="R21" s="12" t="s">
        <v>171</v>
      </c>
      <c r="S21">
        <v>0.83099999999999996</v>
      </c>
      <c r="T21">
        <v>74.180000000000007</v>
      </c>
      <c r="U21">
        <v>76.56</v>
      </c>
      <c r="V21">
        <v>68.680000000000007</v>
      </c>
      <c r="Y21" s="20"/>
      <c r="Z21" s="12" t="s">
        <v>171</v>
      </c>
      <c r="AA21">
        <v>0.78900000000000003</v>
      </c>
      <c r="AB21">
        <v>73.09</v>
      </c>
      <c r="AC21">
        <v>87.5</v>
      </c>
      <c r="AD21">
        <v>39.76</v>
      </c>
    </row>
    <row r="22" spans="1:30" ht="15" customHeight="1" x14ac:dyDescent="0.25">
      <c r="A22" s="20"/>
      <c r="B22" s="12" t="s">
        <v>172</v>
      </c>
      <c r="C22">
        <v>0.83</v>
      </c>
      <c r="D22">
        <v>76.180000000000007</v>
      </c>
      <c r="E22">
        <v>78.91</v>
      </c>
      <c r="F22">
        <v>69.88</v>
      </c>
      <c r="I22" s="20"/>
      <c r="J22" s="12" t="s">
        <v>172</v>
      </c>
      <c r="K22">
        <v>0.81799999999999995</v>
      </c>
      <c r="L22">
        <v>75.09</v>
      </c>
      <c r="M22">
        <v>83.07</v>
      </c>
      <c r="N22">
        <v>56.63</v>
      </c>
      <c r="Q22" s="20"/>
      <c r="R22" s="12" t="s">
        <v>172</v>
      </c>
      <c r="S22">
        <v>0.86</v>
      </c>
      <c r="T22">
        <v>77.45</v>
      </c>
      <c r="U22">
        <v>79.430000000000007</v>
      </c>
      <c r="V22">
        <v>72.89</v>
      </c>
      <c r="Y22" s="20"/>
      <c r="Z22" s="12" t="s">
        <v>172</v>
      </c>
      <c r="AA22">
        <v>0.81699999999999995</v>
      </c>
      <c r="AB22">
        <v>74</v>
      </c>
      <c r="AC22">
        <v>87.5</v>
      </c>
      <c r="AD22">
        <v>42.77</v>
      </c>
    </row>
    <row r="23" spans="1:30" ht="15" customHeight="1" x14ac:dyDescent="0.25">
      <c r="A23" s="20"/>
      <c r="B23" s="12" t="s">
        <v>173</v>
      </c>
      <c r="C23">
        <v>0.79800000000000004</v>
      </c>
      <c r="D23">
        <v>70.73</v>
      </c>
      <c r="E23">
        <v>73.63</v>
      </c>
      <c r="F23">
        <v>64.069999999999993</v>
      </c>
      <c r="I23" s="20"/>
      <c r="J23" s="12" t="s">
        <v>173</v>
      </c>
      <c r="K23">
        <v>0.76400000000000001</v>
      </c>
      <c r="L23">
        <v>69.819999999999993</v>
      </c>
      <c r="M23">
        <v>75.98</v>
      </c>
      <c r="N23">
        <v>55.69</v>
      </c>
      <c r="Q23" s="20"/>
      <c r="R23" s="12" t="s">
        <v>173</v>
      </c>
      <c r="S23">
        <v>0.78500000000000003</v>
      </c>
      <c r="T23">
        <v>70.91</v>
      </c>
      <c r="U23">
        <v>73.11</v>
      </c>
      <c r="V23">
        <v>85.87</v>
      </c>
      <c r="Y23" s="20"/>
      <c r="Z23" s="12" t="s">
        <v>173</v>
      </c>
      <c r="AA23">
        <v>0.79800000000000004</v>
      </c>
      <c r="AB23">
        <v>72.36</v>
      </c>
      <c r="AC23">
        <v>86.16</v>
      </c>
      <c r="AD23">
        <v>40.72</v>
      </c>
    </row>
    <row r="24" spans="1:30" ht="15" customHeight="1" x14ac:dyDescent="0.25">
      <c r="A24" s="20"/>
      <c r="B24" s="12" t="s">
        <v>174</v>
      </c>
      <c r="C24">
        <v>0.83599999999999997</v>
      </c>
      <c r="D24">
        <v>76.73</v>
      </c>
      <c r="E24">
        <v>80.42</v>
      </c>
      <c r="F24">
        <v>68.260000000000005</v>
      </c>
      <c r="I24" s="20"/>
      <c r="J24" s="12" t="s">
        <v>174</v>
      </c>
      <c r="K24">
        <v>0.85499999999999998</v>
      </c>
      <c r="L24">
        <v>78.55</v>
      </c>
      <c r="M24">
        <v>83.29</v>
      </c>
      <c r="N24">
        <v>67.67</v>
      </c>
      <c r="Q24" s="20"/>
      <c r="R24" s="12" t="s">
        <v>174</v>
      </c>
      <c r="S24">
        <v>0.871</v>
      </c>
      <c r="T24">
        <v>78</v>
      </c>
      <c r="U24">
        <v>79.37</v>
      </c>
      <c r="V24">
        <v>74.849999999999994</v>
      </c>
      <c r="Y24" s="20"/>
      <c r="Z24" s="12" t="s">
        <v>174</v>
      </c>
      <c r="AA24">
        <v>0.88800000000000001</v>
      </c>
      <c r="AB24">
        <v>80.55</v>
      </c>
      <c r="AC24">
        <v>89.56</v>
      </c>
      <c r="AD24">
        <v>59.88</v>
      </c>
    </row>
    <row r="25" spans="1:30" ht="15" customHeight="1" x14ac:dyDescent="0.25">
      <c r="A25" s="20"/>
      <c r="B25" s="12" t="s">
        <v>179</v>
      </c>
      <c r="C25">
        <v>0.82</v>
      </c>
      <c r="D25">
        <v>74.099999999999994</v>
      </c>
      <c r="E25">
        <v>78.099999999999994</v>
      </c>
      <c r="F25">
        <v>64.3</v>
      </c>
      <c r="I25" s="20"/>
      <c r="J25" s="12" t="s">
        <v>179</v>
      </c>
      <c r="K25">
        <v>0.83099999999999996</v>
      </c>
      <c r="L25">
        <v>75.23</v>
      </c>
      <c r="M25">
        <v>79.95</v>
      </c>
      <c r="N25">
        <v>68.22</v>
      </c>
      <c r="Q25" s="20"/>
      <c r="R25" s="12" t="s">
        <v>179</v>
      </c>
      <c r="S25">
        <v>0.83199999999999996</v>
      </c>
      <c r="T25">
        <v>77.319999999999993</v>
      </c>
      <c r="U25">
        <v>75.650000000000006</v>
      </c>
      <c r="V25">
        <v>71.16</v>
      </c>
      <c r="Y25" s="20"/>
      <c r="Z25" s="12" t="s">
        <v>179</v>
      </c>
      <c r="AA25">
        <v>0.82899999999999996</v>
      </c>
      <c r="AB25">
        <v>74.650000000000006</v>
      </c>
      <c r="AC25">
        <v>88.8</v>
      </c>
      <c r="AD25">
        <v>49.5</v>
      </c>
    </row>
    <row r="26" spans="1:30" x14ac:dyDescent="0.25">
      <c r="B26" s="12" t="s">
        <v>176</v>
      </c>
      <c r="C26">
        <f>AVERAGE(C16:C25)</f>
        <v>0.82319999999999993</v>
      </c>
      <c r="D26">
        <f>AVERAGE(D16:D25)</f>
        <v>74.574000000000012</v>
      </c>
      <c r="E26">
        <f>AVERAGE(E16:E25)</f>
        <v>78.659000000000006</v>
      </c>
      <c r="F26">
        <f>AVERAGE(F16:F25)</f>
        <v>65.083999999999989</v>
      </c>
      <c r="J26" s="12" t="s">
        <v>176</v>
      </c>
      <c r="K26">
        <f>AVERAGE(K16:K25)</f>
        <v>0.81419999999999981</v>
      </c>
      <c r="L26">
        <f t="shared" ref="L26:N26" si="4">AVERAGE(L16:L25)</f>
        <v>74.214999999999989</v>
      </c>
      <c r="M26">
        <f t="shared" si="4"/>
        <v>80.796999999999997</v>
      </c>
      <c r="N26">
        <f t="shared" si="4"/>
        <v>58.314000000000007</v>
      </c>
      <c r="R26" s="12" t="s">
        <v>176</v>
      </c>
      <c r="S26">
        <f>AVERAGE(S16:S25)</f>
        <v>0.83820000000000017</v>
      </c>
      <c r="T26">
        <f>AVERAGE(T16:T25)</f>
        <v>75.421499999999995</v>
      </c>
      <c r="U26">
        <f>AVERAGE(U16:U25)</f>
        <v>77.68249999999999</v>
      </c>
      <c r="V26">
        <f>AVERAGE(V16:V25)</f>
        <v>71.200999999999993</v>
      </c>
      <c r="Z26" s="12" t="s">
        <v>176</v>
      </c>
      <c r="AA26">
        <f>AVERAGE(AA16:AA25)</f>
        <v>0.83060000000000012</v>
      </c>
      <c r="AB26">
        <f t="shared" ref="AB26:AD26" si="5">AVERAGE(AB16:AB25)</f>
        <v>75.034999999999997</v>
      </c>
      <c r="AC26">
        <f t="shared" si="5"/>
        <v>88.292000000000002</v>
      </c>
      <c r="AD26">
        <f t="shared" si="5"/>
        <v>44.946000000000005</v>
      </c>
    </row>
    <row r="27" spans="1:30" x14ac:dyDescent="0.25">
      <c r="B27" s="12" t="s">
        <v>182</v>
      </c>
      <c r="C27">
        <f>_xlfn.STDEV.P(C16:C26)</f>
        <v>1.3979205335718514E-2</v>
      </c>
      <c r="D27">
        <f t="shared" ref="D27:F27" si="6">_xlfn.STDEV.P(D16:D26)</f>
        <v>1.6995143691387515</v>
      </c>
      <c r="E27">
        <f t="shared" si="6"/>
        <v>2.1482824005999013</v>
      </c>
      <c r="F27">
        <f t="shared" si="6"/>
        <v>4.3747897611822966</v>
      </c>
      <c r="J27" s="12" t="s">
        <v>182</v>
      </c>
      <c r="K27">
        <f>_xlfn.STDEV.P(K16:K26)</f>
        <v>2.4549763931470056E-2</v>
      </c>
      <c r="L27">
        <f t="shared" ref="L27:N27" si="7">_xlfn.STDEV.P(L16:L26)</f>
        <v>2.5288741656030549</v>
      </c>
      <c r="M27">
        <f t="shared" si="7"/>
        <v>2.4118911855448797</v>
      </c>
      <c r="N27">
        <f t="shared" si="7"/>
        <v>6.2724987046630822</v>
      </c>
      <c r="R27" s="12" t="s">
        <v>182</v>
      </c>
      <c r="S27">
        <f>_xlfn.STDEV.P(S16:S26)</f>
        <v>2.45756716360639E-2</v>
      </c>
      <c r="T27">
        <f t="shared" ref="T27:V27" si="8">_xlfn.STDEV.P(T16:T26)</f>
        <v>2.184395121184477</v>
      </c>
      <c r="U27">
        <f t="shared" si="8"/>
        <v>2.4002985136323054</v>
      </c>
      <c r="V27">
        <f t="shared" si="8"/>
        <v>5.6633325396400185</v>
      </c>
      <c r="Z27" s="12" t="s">
        <v>182</v>
      </c>
      <c r="AA27">
        <f>_xlfn.STDEV.P(AA16:AA26)</f>
        <v>2.6632857355325026E-2</v>
      </c>
      <c r="AB27">
        <f t="shared" ref="AB27:AD27" si="9">_xlfn.STDEV.P(AB16:AB26)</f>
        <v>2.1730173826857766</v>
      </c>
      <c r="AC27">
        <f t="shared" si="9"/>
        <v>2.0825762018143865</v>
      </c>
      <c r="AD27">
        <f t="shared" si="9"/>
        <v>7.003629189083429</v>
      </c>
    </row>
  </sheetData>
  <mergeCells count="12">
    <mergeCell ref="Z1:AD1"/>
    <mergeCell ref="A3:A13"/>
    <mergeCell ref="A16:A25"/>
    <mergeCell ref="I3:I13"/>
    <mergeCell ref="I16:I25"/>
    <mergeCell ref="Q3:Q13"/>
    <mergeCell ref="Q16:Q25"/>
    <mergeCell ref="Y3:Y13"/>
    <mergeCell ref="Y16:Y25"/>
    <mergeCell ref="B1:F1"/>
    <mergeCell ref="J1:N1"/>
    <mergeCell ref="R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9"/>
  <sheetViews>
    <sheetView zoomScaleNormal="100" workbookViewId="0">
      <selection activeCell="F14" sqref="F14"/>
    </sheetView>
  </sheetViews>
  <sheetFormatPr defaultRowHeight="15" x14ac:dyDescent="0.25"/>
  <cols>
    <col min="4" max="9" width="15.7109375" customWidth="1"/>
  </cols>
  <sheetData>
    <row r="3" spans="4:9" ht="30.75" customHeight="1" thickBot="1" x14ac:dyDescent="0.3"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</row>
    <row r="4" spans="4:9" ht="18" customHeight="1" thickTop="1" x14ac:dyDescent="0.25">
      <c r="D4" s="22" t="s">
        <v>18</v>
      </c>
      <c r="E4" s="5" t="s">
        <v>6</v>
      </c>
      <c r="F4" s="6" t="s">
        <v>21</v>
      </c>
      <c r="G4" s="6" t="s">
        <v>22</v>
      </c>
      <c r="H4" s="6" t="s">
        <v>23</v>
      </c>
      <c r="I4" s="7" t="s">
        <v>24</v>
      </c>
    </row>
    <row r="5" spans="4:9" ht="18" customHeight="1" x14ac:dyDescent="0.25">
      <c r="D5" s="22"/>
      <c r="E5" s="5" t="s">
        <v>7</v>
      </c>
      <c r="F5" s="6" t="s">
        <v>69</v>
      </c>
      <c r="G5" s="6" t="s">
        <v>70</v>
      </c>
      <c r="H5" s="6" t="s">
        <v>71</v>
      </c>
      <c r="I5" s="7" t="s">
        <v>72</v>
      </c>
    </row>
    <row r="6" spans="4:9" ht="18" customHeight="1" thickBot="1" x14ac:dyDescent="0.3">
      <c r="D6" s="22"/>
      <c r="E6" s="8" t="s">
        <v>8</v>
      </c>
      <c r="F6" s="9" t="s">
        <v>73</v>
      </c>
      <c r="G6" s="9" t="s">
        <v>74</v>
      </c>
      <c r="H6" s="9" t="s">
        <v>75</v>
      </c>
      <c r="I6" s="10" t="s">
        <v>143</v>
      </c>
    </row>
    <row r="7" spans="4:9" ht="18" customHeight="1" x14ac:dyDescent="0.25">
      <c r="D7" s="22"/>
      <c r="E7" s="2" t="s">
        <v>9</v>
      </c>
      <c r="F7" s="3" t="s">
        <v>25</v>
      </c>
      <c r="G7" s="3" t="s">
        <v>26</v>
      </c>
      <c r="H7" s="3" t="s">
        <v>27</v>
      </c>
      <c r="I7" s="4" t="s">
        <v>28</v>
      </c>
    </row>
    <row r="8" spans="4:9" ht="18" customHeight="1" x14ac:dyDescent="0.25">
      <c r="D8" s="22"/>
      <c r="E8" s="5" t="s">
        <v>10</v>
      </c>
      <c r="F8" s="6" t="s">
        <v>76</v>
      </c>
      <c r="G8" s="6" t="s">
        <v>144</v>
      </c>
      <c r="H8" s="6" t="s">
        <v>77</v>
      </c>
      <c r="I8" s="7" t="s">
        <v>145</v>
      </c>
    </row>
    <row r="9" spans="4:9" ht="18" customHeight="1" thickBot="1" x14ac:dyDescent="0.3">
      <c r="D9" s="22"/>
      <c r="E9" s="8" t="s">
        <v>11</v>
      </c>
      <c r="F9" s="9" t="s">
        <v>69</v>
      </c>
      <c r="G9" s="9" t="s">
        <v>78</v>
      </c>
      <c r="H9" s="9" t="s">
        <v>79</v>
      </c>
      <c r="I9" s="10" t="s">
        <v>146</v>
      </c>
    </row>
    <row r="10" spans="4:9" ht="18" customHeight="1" x14ac:dyDescent="0.25">
      <c r="D10" s="22"/>
      <c r="E10" s="2" t="s">
        <v>12</v>
      </c>
      <c r="F10" s="3" t="s">
        <v>29</v>
      </c>
      <c r="G10" s="3" t="s">
        <v>30</v>
      </c>
      <c r="H10" s="3" t="s">
        <v>31</v>
      </c>
      <c r="I10" s="4" t="s">
        <v>32</v>
      </c>
    </row>
    <row r="11" spans="4:9" ht="18" customHeight="1" x14ac:dyDescent="0.25">
      <c r="D11" s="22"/>
      <c r="E11" s="5" t="s">
        <v>13</v>
      </c>
      <c r="F11" s="6" t="s">
        <v>83</v>
      </c>
      <c r="G11" s="6" t="s">
        <v>84</v>
      </c>
      <c r="H11" s="6" t="s">
        <v>85</v>
      </c>
      <c r="I11" s="7" t="s">
        <v>86</v>
      </c>
    </row>
    <row r="12" spans="4:9" ht="18" customHeight="1" thickBot="1" x14ac:dyDescent="0.3">
      <c r="D12" s="22"/>
      <c r="E12" s="8" t="s">
        <v>14</v>
      </c>
      <c r="F12" s="9" t="s">
        <v>147</v>
      </c>
      <c r="G12" s="9" t="s">
        <v>80</v>
      </c>
      <c r="H12" s="9" t="s">
        <v>81</v>
      </c>
      <c r="I12" s="10" t="s">
        <v>82</v>
      </c>
    </row>
    <row r="13" spans="4:9" ht="18" customHeight="1" x14ac:dyDescent="0.25">
      <c r="D13" s="22"/>
      <c r="E13" s="2" t="s">
        <v>15</v>
      </c>
      <c r="F13" s="3" t="s">
        <v>33</v>
      </c>
      <c r="G13" s="3" t="s">
        <v>34</v>
      </c>
      <c r="H13" s="3" t="s">
        <v>35</v>
      </c>
      <c r="I13" s="4" t="s">
        <v>36</v>
      </c>
    </row>
    <row r="14" spans="4:9" ht="18" customHeight="1" x14ac:dyDescent="0.25">
      <c r="D14" s="22"/>
      <c r="E14" s="5" t="s">
        <v>16</v>
      </c>
      <c r="F14" s="6" t="s">
        <v>87</v>
      </c>
      <c r="G14" s="6" t="s">
        <v>88</v>
      </c>
      <c r="H14" s="6" t="s">
        <v>89</v>
      </c>
      <c r="I14" s="7" t="s">
        <v>148</v>
      </c>
    </row>
    <row r="15" spans="4:9" ht="18" customHeight="1" thickBot="1" x14ac:dyDescent="0.3">
      <c r="D15" s="23"/>
      <c r="E15" s="8" t="s">
        <v>17</v>
      </c>
      <c r="F15" s="9" t="s">
        <v>90</v>
      </c>
      <c r="G15" s="9" t="s">
        <v>149</v>
      </c>
      <c r="H15" s="9" t="s">
        <v>150</v>
      </c>
      <c r="I15" s="10" t="s">
        <v>91</v>
      </c>
    </row>
    <row r="16" spans="4:9" ht="18" customHeight="1" x14ac:dyDescent="0.25">
      <c r="D16" s="24" t="s">
        <v>19</v>
      </c>
      <c r="E16" s="2" t="s">
        <v>6</v>
      </c>
      <c r="F16" s="3" t="s">
        <v>37</v>
      </c>
      <c r="G16" s="3" t="s">
        <v>38</v>
      </c>
      <c r="H16" s="3" t="s">
        <v>39</v>
      </c>
      <c r="I16" s="4" t="s">
        <v>40</v>
      </c>
    </row>
    <row r="17" spans="4:11" ht="18" customHeight="1" x14ac:dyDescent="0.25">
      <c r="D17" s="22"/>
      <c r="E17" s="5" t="s">
        <v>7</v>
      </c>
      <c r="F17" s="6" t="s">
        <v>161</v>
      </c>
      <c r="G17" s="6" t="s">
        <v>87</v>
      </c>
      <c r="H17" s="6" t="s">
        <v>151</v>
      </c>
      <c r="I17" s="7" t="s">
        <v>152</v>
      </c>
    </row>
    <row r="18" spans="4:11" ht="18" customHeight="1" thickBot="1" x14ac:dyDescent="0.3">
      <c r="D18" s="22"/>
      <c r="E18" s="8" t="s">
        <v>8</v>
      </c>
      <c r="F18" s="9" t="s">
        <v>92</v>
      </c>
      <c r="G18" s="9" t="s">
        <v>153</v>
      </c>
      <c r="H18" s="9" t="s">
        <v>93</v>
      </c>
      <c r="I18" s="10" t="s">
        <v>94</v>
      </c>
    </row>
    <row r="19" spans="4:11" ht="18" customHeight="1" x14ac:dyDescent="0.25">
      <c r="D19" s="22"/>
      <c r="E19" s="2" t="s">
        <v>9</v>
      </c>
      <c r="F19" s="3" t="s">
        <v>41</v>
      </c>
      <c r="G19" s="3" t="s">
        <v>42</v>
      </c>
      <c r="H19" s="3" t="s">
        <v>43</v>
      </c>
      <c r="I19" s="4" t="s">
        <v>44</v>
      </c>
    </row>
    <row r="20" spans="4:11" ht="18" customHeight="1" x14ac:dyDescent="0.25">
      <c r="D20" s="22"/>
      <c r="E20" s="5" t="s">
        <v>10</v>
      </c>
      <c r="F20" s="6" t="s">
        <v>98</v>
      </c>
      <c r="G20" s="6" t="s">
        <v>99</v>
      </c>
      <c r="H20" s="6" t="s">
        <v>100</v>
      </c>
      <c r="I20" s="7" t="s">
        <v>101</v>
      </c>
    </row>
    <row r="21" spans="4:11" ht="18" customHeight="1" thickBot="1" x14ac:dyDescent="0.3">
      <c r="D21" s="22"/>
      <c r="E21" s="8" t="s">
        <v>11</v>
      </c>
      <c r="F21" s="9" t="s">
        <v>95</v>
      </c>
      <c r="G21" s="9" t="s">
        <v>96</v>
      </c>
      <c r="H21" s="9" t="s">
        <v>154</v>
      </c>
      <c r="I21" s="10" t="s">
        <v>97</v>
      </c>
    </row>
    <row r="22" spans="4:11" ht="18" customHeight="1" x14ac:dyDescent="0.25">
      <c r="D22" s="22"/>
      <c r="E22" s="2" t="s">
        <v>12</v>
      </c>
      <c r="F22" s="3" t="s">
        <v>45</v>
      </c>
      <c r="G22" s="3" t="s">
        <v>46</v>
      </c>
      <c r="H22" s="3" t="s">
        <v>47</v>
      </c>
      <c r="I22" s="4" t="s">
        <v>48</v>
      </c>
    </row>
    <row r="23" spans="4:11" ht="18" customHeight="1" x14ac:dyDescent="0.25">
      <c r="D23" s="22"/>
      <c r="E23" s="5" t="s">
        <v>13</v>
      </c>
      <c r="F23" s="6" t="s">
        <v>102</v>
      </c>
      <c r="G23" s="6" t="s">
        <v>103</v>
      </c>
      <c r="H23" s="6" t="s">
        <v>104</v>
      </c>
      <c r="I23" s="7" t="s">
        <v>105</v>
      </c>
    </row>
    <row r="24" spans="4:11" ht="18" customHeight="1" thickBot="1" x14ac:dyDescent="0.3">
      <c r="D24" s="22"/>
      <c r="E24" s="8" t="s">
        <v>14</v>
      </c>
      <c r="F24" s="9" t="s">
        <v>106</v>
      </c>
      <c r="G24" s="9" t="s">
        <v>42</v>
      </c>
      <c r="H24" s="9" t="s">
        <v>107</v>
      </c>
      <c r="I24" s="10" t="s">
        <v>160</v>
      </c>
      <c r="K24" s="1"/>
    </row>
    <row r="25" spans="4:11" ht="18" customHeight="1" x14ac:dyDescent="0.25">
      <c r="D25" s="22"/>
      <c r="E25" s="2" t="s">
        <v>15</v>
      </c>
      <c r="F25" s="3" t="s">
        <v>49</v>
      </c>
      <c r="G25" s="3" t="s">
        <v>50</v>
      </c>
      <c r="H25" s="3" t="s">
        <v>51</v>
      </c>
      <c r="I25" s="4" t="s">
        <v>52</v>
      </c>
    </row>
    <row r="26" spans="4:11" ht="18" customHeight="1" x14ac:dyDescent="0.25">
      <c r="D26" s="22"/>
      <c r="E26" s="5" t="s">
        <v>16</v>
      </c>
      <c r="F26" s="6" t="s">
        <v>108</v>
      </c>
      <c r="G26" s="6" t="s">
        <v>109</v>
      </c>
      <c r="H26" s="6" t="s">
        <v>110</v>
      </c>
      <c r="I26" s="7" t="s">
        <v>155</v>
      </c>
    </row>
    <row r="27" spans="4:11" ht="18" customHeight="1" thickBot="1" x14ac:dyDescent="0.3">
      <c r="D27" s="23"/>
      <c r="E27" s="8" t="s">
        <v>17</v>
      </c>
      <c r="F27" s="9" t="s">
        <v>111</v>
      </c>
      <c r="G27" s="9" t="s">
        <v>112</v>
      </c>
      <c r="H27" s="9" t="s">
        <v>113</v>
      </c>
      <c r="I27" s="10" t="s">
        <v>114</v>
      </c>
    </row>
    <row r="28" spans="4:11" ht="18" customHeight="1" x14ac:dyDescent="0.25">
      <c r="D28" s="24" t="s">
        <v>20</v>
      </c>
      <c r="E28" s="2" t="s">
        <v>6</v>
      </c>
      <c r="F28" s="3" t="s">
        <v>53</v>
      </c>
      <c r="G28" s="3" t="s">
        <v>54</v>
      </c>
      <c r="H28" s="3" t="s">
        <v>55</v>
      </c>
      <c r="I28" s="4" t="s">
        <v>56</v>
      </c>
    </row>
    <row r="29" spans="4:11" ht="18" customHeight="1" x14ac:dyDescent="0.25">
      <c r="D29" s="22"/>
      <c r="E29" s="5" t="s">
        <v>7</v>
      </c>
      <c r="F29" s="6" t="s">
        <v>115</v>
      </c>
      <c r="G29" s="6" t="s">
        <v>116</v>
      </c>
      <c r="H29" s="6" t="s">
        <v>117</v>
      </c>
      <c r="I29" s="7" t="s">
        <v>118</v>
      </c>
    </row>
    <row r="30" spans="4:11" ht="18" customHeight="1" thickBot="1" x14ac:dyDescent="0.3">
      <c r="D30" s="22"/>
      <c r="E30" s="8" t="s">
        <v>8</v>
      </c>
      <c r="F30" s="9" t="s">
        <v>119</v>
      </c>
      <c r="G30" s="9" t="s">
        <v>120</v>
      </c>
      <c r="H30" s="9" t="s">
        <v>156</v>
      </c>
      <c r="I30" s="10" t="s">
        <v>121</v>
      </c>
    </row>
    <row r="31" spans="4:11" ht="18" customHeight="1" x14ac:dyDescent="0.25">
      <c r="D31" s="22"/>
      <c r="E31" s="2" t="s">
        <v>9</v>
      </c>
      <c r="F31" s="3" t="s">
        <v>57</v>
      </c>
      <c r="G31" s="3" t="s">
        <v>58</v>
      </c>
      <c r="H31" s="3" t="s">
        <v>59</v>
      </c>
      <c r="I31" s="4" t="s">
        <v>60</v>
      </c>
    </row>
    <row r="32" spans="4:11" ht="18" customHeight="1" x14ac:dyDescent="0.25">
      <c r="D32" s="22"/>
      <c r="E32" s="5" t="s">
        <v>10</v>
      </c>
      <c r="F32" s="6" t="s">
        <v>122</v>
      </c>
      <c r="G32" s="6" t="s">
        <v>123</v>
      </c>
      <c r="H32" s="6" t="s">
        <v>124</v>
      </c>
      <c r="I32" s="7" t="s">
        <v>125</v>
      </c>
    </row>
    <row r="33" spans="4:9" ht="18" customHeight="1" thickBot="1" x14ac:dyDescent="0.3">
      <c r="D33" s="22"/>
      <c r="E33" s="8" t="s">
        <v>11</v>
      </c>
      <c r="F33" s="9" t="s">
        <v>126</v>
      </c>
      <c r="G33" s="9" t="s">
        <v>157</v>
      </c>
      <c r="H33" s="9" t="s">
        <v>127</v>
      </c>
      <c r="I33" s="10" t="s">
        <v>128</v>
      </c>
    </row>
    <row r="34" spans="4:9" ht="18" customHeight="1" x14ac:dyDescent="0.25">
      <c r="D34" s="22"/>
      <c r="E34" s="2" t="s">
        <v>12</v>
      </c>
      <c r="F34" s="3" t="s">
        <v>61</v>
      </c>
      <c r="G34" s="3" t="s">
        <v>62</v>
      </c>
      <c r="H34" s="3" t="s">
        <v>63</v>
      </c>
      <c r="I34" s="4" t="s">
        <v>64</v>
      </c>
    </row>
    <row r="35" spans="4:9" ht="18" customHeight="1" x14ac:dyDescent="0.25">
      <c r="D35" s="22"/>
      <c r="E35" s="5" t="s">
        <v>13</v>
      </c>
      <c r="F35" s="6" t="s">
        <v>129</v>
      </c>
      <c r="G35" s="6" t="s">
        <v>130</v>
      </c>
      <c r="H35" s="6" t="s">
        <v>131</v>
      </c>
      <c r="I35" s="7" t="s">
        <v>132</v>
      </c>
    </row>
    <row r="36" spans="4:9" ht="18" customHeight="1" thickBot="1" x14ac:dyDescent="0.3">
      <c r="D36" s="22"/>
      <c r="E36" s="8" t="s">
        <v>14</v>
      </c>
      <c r="F36" s="9" t="s">
        <v>133</v>
      </c>
      <c r="G36" s="9" t="s">
        <v>134</v>
      </c>
      <c r="H36" s="9" t="s">
        <v>135</v>
      </c>
      <c r="I36" s="10" t="s">
        <v>136</v>
      </c>
    </row>
    <row r="37" spans="4:9" ht="18" customHeight="1" x14ac:dyDescent="0.25">
      <c r="D37" s="22"/>
      <c r="E37" s="2" t="s">
        <v>15</v>
      </c>
      <c r="F37" s="3" t="s">
        <v>65</v>
      </c>
      <c r="G37" s="3" t="s">
        <v>66</v>
      </c>
      <c r="H37" s="3" t="s">
        <v>67</v>
      </c>
      <c r="I37" s="4" t="s">
        <v>68</v>
      </c>
    </row>
    <row r="38" spans="4:9" ht="18" customHeight="1" x14ac:dyDescent="0.25">
      <c r="D38" s="22"/>
      <c r="E38" s="5" t="s">
        <v>16</v>
      </c>
      <c r="F38" s="6" t="s">
        <v>137</v>
      </c>
      <c r="G38" s="6" t="s">
        <v>158</v>
      </c>
      <c r="H38" s="6" t="s">
        <v>138</v>
      </c>
      <c r="I38" s="7" t="s">
        <v>139</v>
      </c>
    </row>
    <row r="39" spans="4:9" ht="18" customHeight="1" thickBot="1" x14ac:dyDescent="0.3">
      <c r="D39" s="23"/>
      <c r="E39" s="8" t="s">
        <v>17</v>
      </c>
      <c r="F39" s="9" t="s">
        <v>140</v>
      </c>
      <c r="G39" s="9" t="s">
        <v>141</v>
      </c>
      <c r="H39" s="9" t="s">
        <v>159</v>
      </c>
      <c r="I39" s="10" t="s">
        <v>142</v>
      </c>
    </row>
  </sheetData>
  <mergeCells count="3">
    <mergeCell ref="D4:D15"/>
    <mergeCell ref="D16:D27"/>
    <mergeCell ref="D28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1-year</vt:lpstr>
      <vt:lpstr>5-year</vt:lpstr>
      <vt:lpstr>9-year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2016-08-05T17:30:39Z</dcterms:modified>
</cp:coreProperties>
</file>