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showInkAnnotation="0" codeName="ThisWorkbook" defaultThemeVersion="124226"/>
  <bookViews>
    <workbookView xWindow="4530" yWindow="360" windowWidth="9600" windowHeight="8730"/>
  </bookViews>
  <sheets>
    <sheet name="UPTON_Q" sheetId="1" r:id="rId1"/>
  </sheets>
  <calcPr calcId="125725" iterate="1" iterateCount="1"/>
</workbook>
</file>

<file path=xl/calcChain.xml><?xml version="1.0" encoding="utf-8"?>
<calcChain xmlns="http://schemas.openxmlformats.org/spreadsheetml/2006/main">
  <c r="M10" i="1"/>
  <c r="M36"/>
  <c r="M11"/>
  <c r="M33"/>
  <c r="M13"/>
  <c r="M14"/>
  <c r="M34"/>
  <c r="M44"/>
  <c r="M18"/>
  <c r="M12"/>
  <c r="M24"/>
  <c r="M23"/>
  <c r="M22"/>
  <c r="M52"/>
  <c r="M53"/>
  <c r="M60"/>
  <c r="M45"/>
  <c r="M62"/>
  <c r="M40"/>
  <c r="M37"/>
  <c r="M48"/>
  <c r="M20"/>
  <c r="M46"/>
  <c r="M21"/>
  <c r="M39"/>
  <c r="M49"/>
  <c r="M41"/>
  <c r="M25"/>
  <c r="M26"/>
  <c r="M51"/>
  <c r="M42"/>
  <c r="M27"/>
  <c r="M61"/>
  <c r="M55"/>
  <c r="M54"/>
  <c r="M47"/>
  <c r="M67"/>
  <c r="M56"/>
  <c r="M57"/>
  <c r="M68"/>
  <c r="M58"/>
  <c r="M69"/>
  <c r="M8"/>
  <c r="M50"/>
  <c r="M15"/>
  <c r="M16"/>
  <c r="M17"/>
  <c r="M19"/>
  <c r="M38"/>
  <c r="M43"/>
  <c r="M29"/>
  <c r="M31"/>
  <c r="M32"/>
  <c r="M35"/>
  <c r="M63"/>
  <c r="M73"/>
  <c r="M64"/>
  <c r="M65"/>
  <c r="M66"/>
  <c r="M71"/>
  <c r="M59"/>
  <c r="M28"/>
  <c r="M72"/>
  <c r="M30"/>
  <c r="M70"/>
  <c r="M9"/>
  <c r="H52"/>
  <c r="H53"/>
  <c r="H60"/>
  <c r="H17"/>
  <c r="H15"/>
  <c r="H16"/>
  <c r="H50"/>
  <c r="H8"/>
  <c r="H69"/>
  <c r="H41"/>
  <c r="H49"/>
  <c r="H39"/>
  <c r="H40"/>
  <c r="H62"/>
  <c r="H56"/>
  <c r="H67"/>
  <c r="H47"/>
  <c r="H71"/>
  <c r="H11"/>
  <c r="H36"/>
  <c r="H46"/>
  <c r="H20"/>
  <c r="H48"/>
  <c r="H37"/>
  <c r="H38"/>
  <c r="H72"/>
  <c r="H28"/>
  <c r="H59"/>
  <c r="H70"/>
  <c r="H30"/>
  <c r="H58"/>
  <c r="H68"/>
  <c r="H57"/>
  <c r="H22"/>
  <c r="H23"/>
  <c r="H24"/>
  <c r="H12"/>
  <c r="H21"/>
  <c r="H54"/>
  <c r="H55"/>
  <c r="H61"/>
  <c r="H19"/>
  <c r="H45"/>
  <c r="H33"/>
  <c r="H64"/>
  <c r="H10"/>
  <c r="H31"/>
  <c r="H63"/>
  <c r="H27"/>
  <c r="H44"/>
  <c r="H73"/>
  <c r="H18"/>
  <c r="H29"/>
  <c r="H25"/>
  <c r="H26"/>
  <c r="H34"/>
  <c r="H66"/>
  <c r="H43"/>
  <c r="H42"/>
  <c r="H9"/>
  <c r="H65"/>
  <c r="H35"/>
  <c r="H13"/>
  <c r="H51"/>
  <c r="H32"/>
  <c r="H14"/>
</calcChain>
</file>

<file path=xl/sharedStrings.xml><?xml version="1.0" encoding="utf-8"?>
<sst xmlns="http://schemas.openxmlformats.org/spreadsheetml/2006/main" count="285" uniqueCount="122">
  <si>
    <t>Quantity</t>
  </si>
  <si>
    <t>Item
Description</t>
  </si>
  <si>
    <t>Item
Cost</t>
  </si>
  <si>
    <t>Cost per
Order</t>
  </si>
  <si>
    <t>Promised
Ship Date</t>
  </si>
  <si>
    <t>Actual
Arrival Date</t>
  </si>
  <si>
    <t>Gasket</t>
  </si>
  <si>
    <t>A/P
Terms</t>
  </si>
  <si>
    <t>Promised
Transit
Time (Days)</t>
  </si>
  <si>
    <t>A1234</t>
  </si>
  <si>
    <t>A1235</t>
  </si>
  <si>
    <t>A1346</t>
  </si>
  <si>
    <t>A1345</t>
  </si>
  <si>
    <t>A1457</t>
  </si>
  <si>
    <t>A1567</t>
  </si>
  <si>
    <t>B1468</t>
  </si>
  <si>
    <t>B1589</t>
  </si>
  <si>
    <t>B1666</t>
  </si>
  <si>
    <t>B2333</t>
  </si>
  <si>
    <t>B2345</t>
  </si>
  <si>
    <t>B2356</t>
  </si>
  <si>
    <t>B2367</t>
  </si>
  <si>
    <t>B2378</t>
  </si>
  <si>
    <t>C1212</t>
  </si>
  <si>
    <t>C2323</t>
  </si>
  <si>
    <t>C3434</t>
  </si>
  <si>
    <t>C4545</t>
  </si>
  <si>
    <t>C5656</t>
  </si>
  <si>
    <t>C3232</t>
  </si>
  <si>
    <t>D3232</t>
  </si>
  <si>
    <t>D2121</t>
  </si>
  <si>
    <t>B2498</t>
  </si>
  <si>
    <t>B2566</t>
  </si>
  <si>
    <t>B2519</t>
  </si>
  <si>
    <t>B2528</t>
  </si>
  <si>
    <t>B2537</t>
  </si>
  <si>
    <t>C0123</t>
  </si>
  <si>
    <t>C0234</t>
  </si>
  <si>
    <t>C0333</t>
  </si>
  <si>
    <t>C1313</t>
  </si>
  <si>
    <t>C2929</t>
  </si>
  <si>
    <t>D1212</t>
  </si>
  <si>
    <t>A3467</t>
  </si>
  <si>
    <t>A5689</t>
  </si>
  <si>
    <t>A1222</t>
  </si>
  <si>
    <t>A1444</t>
  </si>
  <si>
    <t>A1445</t>
  </si>
  <si>
    <t>A1449</t>
  </si>
  <si>
    <t>A0223</t>
  </si>
  <si>
    <t>A0443</t>
  </si>
  <si>
    <t>B0147</t>
  </si>
  <si>
    <t>B0247</t>
  </si>
  <si>
    <t>B0479</t>
  </si>
  <si>
    <t>B0567</t>
  </si>
  <si>
    <t>A0555</t>
  </si>
  <si>
    <t>A0666</t>
  </si>
  <si>
    <t>A0777</t>
  </si>
  <si>
    <t>A0533</t>
  </si>
  <si>
    <t>A0622</t>
  </si>
  <si>
    <t>A0111</t>
  </si>
  <si>
    <t>A0115</t>
  </si>
  <si>
    <t>A0123</t>
  </si>
  <si>
    <t>A0203</t>
  </si>
  <si>
    <t>A0205</t>
  </si>
  <si>
    <t>A0207</t>
  </si>
  <si>
    <t>B3111</t>
  </si>
  <si>
    <t>B3011</t>
  </si>
  <si>
    <t>B3022</t>
  </si>
  <si>
    <t>B3012</t>
  </si>
  <si>
    <t>B0345</t>
  </si>
  <si>
    <t>C0456</t>
  </si>
  <si>
    <t>C0589</t>
  </si>
  <si>
    <t>C6765</t>
  </si>
  <si>
    <t>C7875</t>
  </si>
  <si>
    <t>C8854</t>
  </si>
  <si>
    <t>Side Panel</t>
  </si>
  <si>
    <t>Electrical Connector</t>
  </si>
  <si>
    <t>Shielded Cable/ft.</t>
  </si>
  <si>
    <t>Net 30</t>
  </si>
  <si>
    <t>Net 45</t>
  </si>
  <si>
    <t>1%/10, Net 30</t>
  </si>
  <si>
    <t>Vendor
Name</t>
  </si>
  <si>
    <t>Vendor
No.</t>
  </si>
  <si>
    <t>Order
No.</t>
  </si>
  <si>
    <t>Item
No.</t>
  </si>
  <si>
    <t>Days
Overdue</t>
  </si>
  <si>
    <t>Hex nut</t>
  </si>
  <si>
    <t>Eagle Technology</t>
  </si>
  <si>
    <t>Engines</t>
  </si>
  <si>
    <t>Housing</t>
  </si>
  <si>
    <t>Cotter Pins</t>
  </si>
  <si>
    <t>Steel Cables</t>
  </si>
  <si>
    <t>Falkner Fasteners</t>
  </si>
  <si>
    <t>Reputable Inc.</t>
  </si>
  <si>
    <t>Hand Grips</t>
  </si>
  <si>
    <t>Handle</t>
  </si>
  <si>
    <t>J&amp;J Plastics</t>
  </si>
  <si>
    <t>Eldorado Components</t>
  </si>
  <si>
    <t>Cutting Edge Inc.</t>
  </si>
  <si>
    <t>Blades</t>
  </si>
  <si>
    <t>Double Blades</t>
  </si>
  <si>
    <t>Net 60</t>
  </si>
  <si>
    <t>1.5%, Net 30</t>
  </si>
  <si>
    <t>1.5%, Net 31</t>
  </si>
  <si>
    <t>1.5%, Net 32</t>
  </si>
  <si>
    <t>1.5%, Net 33</t>
  </si>
  <si>
    <t>1.5%, Net 34</t>
  </si>
  <si>
    <t>1.5%, Net 35</t>
  </si>
  <si>
    <t>1.5%, Net 36</t>
  </si>
  <si>
    <t>1.5%, Net 37</t>
  </si>
  <si>
    <t>1.5%, Net 38</t>
  </si>
  <si>
    <t>1.5%, Net 39</t>
  </si>
  <si>
    <t>1.5%, Net 40</t>
  </si>
  <si>
    <t>1.5%, Net 41</t>
  </si>
  <si>
    <t>Upton Assemblers</t>
  </si>
  <si>
    <t xml:space="preserve">File name: </t>
  </si>
  <si>
    <t xml:space="preserve">Author: </t>
  </si>
  <si>
    <t>Date:</t>
  </si>
  <si>
    <t xml:space="preserve">Ranges: </t>
  </si>
  <si>
    <t>Macros:</t>
  </si>
  <si>
    <t>&lt;your name&gt;</t>
  </si>
  <si>
    <t>UPTON_Q.xlsx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</si>
</sst>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9" formatCode="mm/dd/yy;@"/>
    <numFmt numFmtId="171" formatCode="_(* #,##0_);_(* \(#,##0\);_(* &quot;-&quot;??_);_(@_)"/>
  </numFmts>
  <fonts count="7">
    <font>
      <sz val="10"/>
      <name val="Arial"/>
    </font>
    <font>
      <sz val="10"/>
      <name val="Arial"/>
    </font>
    <font>
      <b/>
      <sz val="10"/>
      <name val="Arial"/>
      <family val="2"/>
    </font>
    <font>
      <sz val="8"/>
      <name val="Arial"/>
    </font>
    <font>
      <sz val="10"/>
      <color indexed="8"/>
      <name val="Arial"/>
    </font>
    <font>
      <b/>
      <sz val="10"/>
      <name val="Arial"/>
    </font>
    <font>
      <b/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51">
    <xf numFmtId="0" fontId="0" fillId="0" borderId="0" xfId="0"/>
    <xf numFmtId="0" fontId="2" fillId="0" borderId="0" xfId="0" applyFont="1" applyBorder="1" applyAlignment="1">
      <alignment horizontal="center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171" fontId="0" fillId="0" borderId="0" xfId="1" applyNumberFormat="1" applyFont="1" applyBorder="1" applyAlignment="1">
      <alignment horizontal="right"/>
    </xf>
    <xf numFmtId="0" fontId="4" fillId="0" borderId="1" xfId="0" applyFont="1" applyFill="1" applyBorder="1" applyAlignment="1"/>
    <xf numFmtId="0" fontId="0" fillId="0" borderId="1" xfId="0" applyBorder="1" applyAlignment="1"/>
    <xf numFmtId="0" fontId="0" fillId="0" borderId="0" xfId="0" applyBorder="1" applyAlignment="1"/>
    <xf numFmtId="0" fontId="0" fillId="0" borderId="1" xfId="0" applyBorder="1" applyAlignment="1">
      <alignment horizontal="center"/>
    </xf>
    <xf numFmtId="44" fontId="4" fillId="0" borderId="1" xfId="2" applyFont="1" applyFill="1" applyBorder="1" applyAlignment="1">
      <alignment horizontal="center"/>
    </xf>
    <xf numFmtId="0" fontId="0" fillId="0" borderId="0" xfId="0" applyAlignment="1">
      <alignment horizontal="center"/>
    </xf>
    <xf numFmtId="171" fontId="4" fillId="0" borderId="1" xfId="1" applyNumberFormat="1" applyFont="1" applyFill="1" applyBorder="1" applyAlignment="1">
      <alignment horizontal="right"/>
    </xf>
    <xf numFmtId="0" fontId="5" fillId="2" borderId="2" xfId="0" applyFont="1" applyFill="1" applyBorder="1" applyAlignment="1">
      <alignment horizontal="center" wrapText="1"/>
    </xf>
    <xf numFmtId="171" fontId="5" fillId="2" borderId="2" xfId="1" applyNumberFormat="1" applyFont="1" applyFill="1" applyBorder="1" applyAlignment="1">
      <alignment horizontal="center"/>
    </xf>
    <xf numFmtId="169" fontId="5" fillId="2" borderId="2" xfId="0" applyNumberFormat="1" applyFont="1" applyFill="1" applyBorder="1" applyAlignment="1">
      <alignment horizontal="center" wrapText="1"/>
    </xf>
    <xf numFmtId="0" fontId="0" fillId="0" borderId="1" xfId="0" applyNumberFormat="1" applyBorder="1" applyAlignment="1">
      <alignment horizontal="center"/>
    </xf>
    <xf numFmtId="0" fontId="0" fillId="0" borderId="1" xfId="0" applyFill="1" applyBorder="1" applyAlignment="1"/>
    <xf numFmtId="0" fontId="0" fillId="0" borderId="1" xfId="0" applyFill="1" applyBorder="1" applyAlignment="1">
      <alignment horizontal="center"/>
    </xf>
    <xf numFmtId="0" fontId="0" fillId="0" borderId="1" xfId="0" applyNumberFormat="1" applyFill="1" applyBorder="1" applyAlignment="1">
      <alignment horizontal="center"/>
    </xf>
    <xf numFmtId="0" fontId="0" fillId="0" borderId="1" xfId="0" applyFill="1" applyBorder="1" applyAlignment="1">
      <alignment horizontal="left"/>
    </xf>
    <xf numFmtId="0" fontId="6" fillId="0" borderId="0" xfId="0" applyFont="1" applyBorder="1" applyAlignment="1">
      <alignment horizontal="right"/>
    </xf>
    <xf numFmtId="14" fontId="5" fillId="2" borderId="2" xfId="0" applyNumberFormat="1" applyFont="1" applyFill="1" applyBorder="1" applyAlignment="1">
      <alignment horizontal="center" wrapText="1"/>
    </xf>
    <xf numFmtId="14" fontId="0" fillId="0" borderId="0" xfId="0" applyNumberFormat="1" applyBorder="1" applyAlignment="1">
      <alignment horizontal="right"/>
    </xf>
    <xf numFmtId="14" fontId="0" fillId="0" borderId="0" xfId="0" applyNumberFormat="1"/>
    <xf numFmtId="14" fontId="0" fillId="0" borderId="0" xfId="0" applyNumberFormat="1" applyBorder="1" applyAlignment="1">
      <alignment horizontal="center"/>
    </xf>
    <xf numFmtId="0" fontId="6" fillId="0" borderId="0" xfId="0" applyFont="1" applyBorder="1" applyAlignment="1">
      <alignment horizontal="center"/>
    </xf>
    <xf numFmtId="43" fontId="6" fillId="0" borderId="0" xfId="1" applyFont="1" applyBorder="1" applyAlignment="1">
      <alignment horizontal="center"/>
    </xf>
    <xf numFmtId="43" fontId="4" fillId="0" borderId="1" xfId="1" applyFont="1" applyFill="1" applyBorder="1" applyAlignment="1">
      <alignment horizontal="right"/>
    </xf>
    <xf numFmtId="43" fontId="0" fillId="0" borderId="0" xfId="1" applyFont="1" applyAlignment="1">
      <alignment horizontal="right"/>
    </xf>
    <xf numFmtId="43" fontId="0" fillId="0" borderId="0" xfId="1" applyFont="1" applyBorder="1" applyAlignment="1">
      <alignment horizontal="right"/>
    </xf>
    <xf numFmtId="171" fontId="6" fillId="0" borderId="0" xfId="1" applyNumberFormat="1" applyFont="1" applyBorder="1" applyAlignment="1">
      <alignment horizontal="center"/>
    </xf>
    <xf numFmtId="171" fontId="0" fillId="0" borderId="0" xfId="1" applyNumberFormat="1" applyFont="1" applyAlignment="1">
      <alignment horizontal="right"/>
    </xf>
    <xf numFmtId="43" fontId="5" fillId="2" borderId="2" xfId="1" applyFont="1" applyFill="1" applyBorder="1" applyAlignment="1">
      <alignment horizontal="center" wrapText="1"/>
    </xf>
    <xf numFmtId="43" fontId="0" fillId="0" borderId="1" xfId="1" applyFont="1" applyBorder="1" applyAlignment="1">
      <alignment horizontal="right"/>
    </xf>
    <xf numFmtId="43" fontId="0" fillId="0" borderId="1" xfId="1" applyFont="1" applyFill="1" applyBorder="1" applyAlignment="1">
      <alignment horizontal="right"/>
    </xf>
    <xf numFmtId="14" fontId="6" fillId="0" borderId="0" xfId="0" applyNumberFormat="1" applyFont="1" applyBorder="1" applyAlignment="1">
      <alignment horizontal="center"/>
    </xf>
    <xf numFmtId="14" fontId="4" fillId="0" borderId="1" xfId="2" applyNumberFormat="1" applyFont="1" applyFill="1" applyBorder="1" applyAlignment="1">
      <alignment horizontal="center"/>
    </xf>
    <xf numFmtId="1" fontId="6" fillId="0" borderId="0" xfId="0" applyNumberFormat="1" applyFont="1" applyBorder="1" applyAlignment="1">
      <alignment horizontal="center"/>
    </xf>
    <xf numFmtId="1" fontId="5" fillId="2" borderId="2" xfId="0" applyNumberFormat="1" applyFont="1" applyFill="1" applyBorder="1" applyAlignment="1">
      <alignment horizontal="center" wrapText="1"/>
    </xf>
    <xf numFmtId="1" fontId="4" fillId="0" borderId="1" xfId="2" applyNumberFormat="1" applyFont="1" applyFill="1" applyBorder="1" applyAlignment="1">
      <alignment horizontal="center"/>
    </xf>
    <xf numFmtId="1" fontId="0" fillId="0" borderId="0" xfId="0" applyNumberFormat="1"/>
    <xf numFmtId="1" fontId="0" fillId="0" borderId="0" xfId="0" applyNumberFormat="1" applyBorder="1" applyAlignment="1">
      <alignment horizontal="center"/>
    </xf>
    <xf numFmtId="14" fontId="6" fillId="0" borderId="0" xfId="0" applyNumberFormat="1" applyFont="1" applyBorder="1" applyAlignment="1">
      <alignment horizontal="right"/>
    </xf>
    <xf numFmtId="14" fontId="4" fillId="0" borderId="1" xfId="2" applyNumberFormat="1" applyFont="1" applyFill="1" applyBorder="1" applyAlignment="1">
      <alignment horizontal="right"/>
    </xf>
    <xf numFmtId="14" fontId="0" fillId="0" borderId="0" xfId="0" applyNumberFormat="1" applyAlignment="1">
      <alignment horizontal="right"/>
    </xf>
    <xf numFmtId="14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right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5" xfId="0" applyFont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M78"/>
  <sheetViews>
    <sheetView tabSelected="1" topLeftCell="C4" workbookViewId="0">
      <selection activeCell="L74" sqref="L74"/>
    </sheetView>
  </sheetViews>
  <sheetFormatPr defaultRowHeight="12.75"/>
  <cols>
    <col min="1" max="1" width="20.42578125" style="8" customWidth="1"/>
    <col min="2" max="2" width="11.85546875" style="3" customWidth="1"/>
    <col min="3" max="3" width="7.85546875" style="3" customWidth="1"/>
    <col min="4" max="4" width="12.42578125" style="3" customWidth="1"/>
    <col min="5" max="5" width="18" style="8" bestFit="1" customWidth="1"/>
    <col min="6" max="6" width="11.28515625" style="30" bestFit="1" customWidth="1"/>
    <col min="7" max="7" width="10.140625" style="5" bestFit="1" customWidth="1"/>
    <col min="8" max="8" width="14" style="30" bestFit="1" customWidth="1"/>
    <col min="9" max="9" width="12.85546875" style="3" bestFit="1" customWidth="1"/>
    <col min="10" max="10" width="11.28515625" style="25" bestFit="1" customWidth="1"/>
    <col min="11" max="11" width="11.7109375" style="42" bestFit="1" customWidth="1"/>
    <col min="12" max="12" width="11.85546875" style="23" bestFit="1" customWidth="1"/>
    <col min="13" max="13" width="8.85546875" style="11" bestFit="1" customWidth="1"/>
    <col min="14" max="16384" width="9.140625" style="2"/>
  </cols>
  <sheetData>
    <row r="1" spans="1:13">
      <c r="A1" s="8" t="s">
        <v>115</v>
      </c>
      <c r="B1" s="3" t="s">
        <v>121</v>
      </c>
    </row>
    <row r="2" spans="1:13">
      <c r="A2" s="8" t="s">
        <v>116</v>
      </c>
      <c r="B2" s="3" t="s">
        <v>120</v>
      </c>
      <c r="C2" s="3" t="s">
        <v>117</v>
      </c>
      <c r="D2" s="25"/>
    </row>
    <row r="3" spans="1:13">
      <c r="A3" s="8" t="s">
        <v>118</v>
      </c>
      <c r="C3" s="3" t="s">
        <v>119</v>
      </c>
    </row>
    <row r="4" spans="1:13" ht="13.5" thickBot="1"/>
    <row r="5" spans="1:13" s="21" customFormat="1" ht="18.75" thickBot="1">
      <c r="A5" s="48" t="s">
        <v>114</v>
      </c>
      <c r="B5" s="49"/>
      <c r="C5" s="49"/>
      <c r="D5" s="49"/>
      <c r="E5" s="49"/>
      <c r="F5" s="49"/>
      <c r="G5" s="49"/>
      <c r="H5" s="49"/>
      <c r="I5" s="49"/>
      <c r="J5" s="49"/>
      <c r="K5" s="49"/>
      <c r="L5" s="49"/>
      <c r="M5" s="50"/>
    </row>
    <row r="6" spans="1:13" s="21" customFormat="1" ht="18">
      <c r="A6" s="26"/>
      <c r="B6" s="26"/>
      <c r="C6" s="26"/>
      <c r="D6" s="26"/>
      <c r="E6" s="26"/>
      <c r="F6" s="27"/>
      <c r="G6" s="31"/>
      <c r="H6" s="27"/>
      <c r="I6" s="26"/>
      <c r="J6" s="36"/>
      <c r="K6" s="38"/>
      <c r="L6" s="43"/>
      <c r="M6" s="26"/>
    </row>
    <row r="7" spans="1:13" s="1" customFormat="1" ht="38.25">
      <c r="A7" s="13" t="s">
        <v>81</v>
      </c>
      <c r="B7" s="13" t="s">
        <v>82</v>
      </c>
      <c r="C7" s="13" t="s">
        <v>83</v>
      </c>
      <c r="D7" s="13" t="s">
        <v>84</v>
      </c>
      <c r="E7" s="13" t="s">
        <v>1</v>
      </c>
      <c r="F7" s="33" t="s">
        <v>2</v>
      </c>
      <c r="G7" s="14" t="s">
        <v>0</v>
      </c>
      <c r="H7" s="33" t="s">
        <v>3</v>
      </c>
      <c r="I7" s="13" t="s">
        <v>7</v>
      </c>
      <c r="J7" s="22" t="s">
        <v>4</v>
      </c>
      <c r="K7" s="39" t="s">
        <v>8</v>
      </c>
      <c r="L7" s="22" t="s">
        <v>5</v>
      </c>
      <c r="M7" s="15" t="s">
        <v>85</v>
      </c>
    </row>
    <row r="8" spans="1:13">
      <c r="A8" s="17" t="s">
        <v>98</v>
      </c>
      <c r="B8" s="18">
        <v>6</v>
      </c>
      <c r="C8" s="18" t="s">
        <v>67</v>
      </c>
      <c r="D8" s="47">
        <v>5489</v>
      </c>
      <c r="E8" s="17" t="s">
        <v>100</v>
      </c>
      <c r="F8" s="35">
        <v>6.05</v>
      </c>
      <c r="G8" s="12">
        <v>24</v>
      </c>
      <c r="H8" s="35">
        <f t="shared" ref="H8:H39" si="0">F8*G8</f>
        <v>145.19999999999999</v>
      </c>
      <c r="I8" s="18" t="s">
        <v>113</v>
      </c>
      <c r="J8" s="37">
        <v>39540</v>
      </c>
      <c r="K8" s="40">
        <v>6</v>
      </c>
      <c r="L8" s="44">
        <v>39545</v>
      </c>
      <c r="M8" s="19">
        <f t="shared" ref="M8:M39" si="1">(L8-J8)-K8</f>
        <v>-1</v>
      </c>
    </row>
    <row r="9" spans="1:13">
      <c r="A9" s="6" t="s">
        <v>87</v>
      </c>
      <c r="B9" s="4">
        <v>1</v>
      </c>
      <c r="C9" s="4" t="s">
        <v>27</v>
      </c>
      <c r="D9" s="47">
        <v>922</v>
      </c>
      <c r="E9" s="6" t="s">
        <v>88</v>
      </c>
      <c r="F9" s="28">
        <v>55</v>
      </c>
      <c r="G9" s="12">
        <v>20</v>
      </c>
      <c r="H9" s="28">
        <f t="shared" si="0"/>
        <v>1100</v>
      </c>
      <c r="I9" s="10" t="s">
        <v>78</v>
      </c>
      <c r="J9" s="37">
        <v>39501</v>
      </c>
      <c r="K9" s="40">
        <v>4</v>
      </c>
      <c r="L9" s="46">
        <v>39503</v>
      </c>
      <c r="M9" s="16">
        <f t="shared" si="1"/>
        <v>-2</v>
      </c>
    </row>
    <row r="10" spans="1:13">
      <c r="A10" s="6" t="s">
        <v>87</v>
      </c>
      <c r="B10" s="4">
        <v>1</v>
      </c>
      <c r="C10" s="4" t="s">
        <v>25</v>
      </c>
      <c r="D10" s="47">
        <v>1245</v>
      </c>
      <c r="E10" s="6" t="s">
        <v>88</v>
      </c>
      <c r="F10" s="28">
        <v>45</v>
      </c>
      <c r="G10" s="12">
        <v>30</v>
      </c>
      <c r="H10" s="28">
        <f t="shared" si="0"/>
        <v>1350</v>
      </c>
      <c r="I10" s="10" t="s">
        <v>78</v>
      </c>
      <c r="J10" s="37">
        <v>39478</v>
      </c>
      <c r="K10" s="40">
        <v>4</v>
      </c>
      <c r="L10" s="46">
        <v>39481</v>
      </c>
      <c r="M10" s="16">
        <f t="shared" si="1"/>
        <v>-1</v>
      </c>
    </row>
    <row r="11" spans="1:13">
      <c r="A11" s="6" t="s">
        <v>87</v>
      </c>
      <c r="B11" s="9">
        <v>1</v>
      </c>
      <c r="C11" s="9" t="s">
        <v>41</v>
      </c>
      <c r="D11" s="47">
        <v>4866</v>
      </c>
      <c r="E11" s="7" t="s">
        <v>89</v>
      </c>
      <c r="F11" s="34">
        <v>31</v>
      </c>
      <c r="G11" s="12">
        <v>40</v>
      </c>
      <c r="H11" s="34">
        <f t="shared" si="0"/>
        <v>1240</v>
      </c>
      <c r="I11" s="10" t="s">
        <v>78</v>
      </c>
      <c r="J11" s="37">
        <v>39488</v>
      </c>
      <c r="K11" s="40">
        <v>5</v>
      </c>
      <c r="L11" s="46">
        <v>39492</v>
      </c>
      <c r="M11" s="16">
        <f t="shared" si="1"/>
        <v>-1</v>
      </c>
    </row>
    <row r="12" spans="1:13">
      <c r="A12" s="6" t="s">
        <v>87</v>
      </c>
      <c r="B12" s="9">
        <v>1</v>
      </c>
      <c r="C12" s="9" t="s">
        <v>39</v>
      </c>
      <c r="D12" s="47">
        <v>4966</v>
      </c>
      <c r="E12" s="7" t="s">
        <v>89</v>
      </c>
      <c r="F12" s="34">
        <v>30</v>
      </c>
      <c r="G12" s="12">
        <v>27</v>
      </c>
      <c r="H12" s="34">
        <f t="shared" si="0"/>
        <v>810</v>
      </c>
      <c r="I12" s="10" t="s">
        <v>78</v>
      </c>
      <c r="J12" s="37">
        <v>39467</v>
      </c>
      <c r="K12" s="40">
        <v>2</v>
      </c>
      <c r="L12" s="46">
        <v>39468</v>
      </c>
      <c r="M12" s="16">
        <f t="shared" si="1"/>
        <v>-1</v>
      </c>
    </row>
    <row r="13" spans="1:13">
      <c r="A13" s="6" t="s">
        <v>87</v>
      </c>
      <c r="B13" s="4">
        <v>1</v>
      </c>
      <c r="C13" s="4" t="s">
        <v>24</v>
      </c>
      <c r="D13" s="47">
        <v>1133</v>
      </c>
      <c r="E13" s="6" t="s">
        <v>88</v>
      </c>
      <c r="F13" s="28">
        <v>55</v>
      </c>
      <c r="G13" s="12">
        <v>30</v>
      </c>
      <c r="H13" s="28">
        <f t="shared" si="0"/>
        <v>1650</v>
      </c>
      <c r="I13" s="10" t="s">
        <v>78</v>
      </c>
      <c r="J13" s="37">
        <v>39477</v>
      </c>
      <c r="K13" s="40">
        <v>5</v>
      </c>
      <c r="L13" s="46">
        <v>39482</v>
      </c>
      <c r="M13" s="16">
        <f t="shared" si="1"/>
        <v>0</v>
      </c>
    </row>
    <row r="14" spans="1:13">
      <c r="A14" s="6" t="s">
        <v>87</v>
      </c>
      <c r="B14" s="4">
        <v>1</v>
      </c>
      <c r="C14" s="4" t="s">
        <v>26</v>
      </c>
      <c r="D14" s="47">
        <v>1146</v>
      </c>
      <c r="E14" s="6" t="s">
        <v>88</v>
      </c>
      <c r="F14" s="28">
        <v>55</v>
      </c>
      <c r="G14" s="12">
        <v>90</v>
      </c>
      <c r="H14" s="28">
        <f t="shared" si="0"/>
        <v>4950</v>
      </c>
      <c r="I14" s="10" t="s">
        <v>78</v>
      </c>
      <c r="J14" s="37">
        <v>39481</v>
      </c>
      <c r="K14" s="40">
        <v>4</v>
      </c>
      <c r="L14" s="46">
        <v>39485</v>
      </c>
      <c r="M14" s="16">
        <f t="shared" si="1"/>
        <v>0</v>
      </c>
    </row>
    <row r="15" spans="1:13">
      <c r="A15" s="20" t="s">
        <v>93</v>
      </c>
      <c r="B15" s="18">
        <v>3</v>
      </c>
      <c r="C15" s="18" t="s">
        <v>14</v>
      </c>
      <c r="D15" s="47">
        <v>1169</v>
      </c>
      <c r="E15" s="6" t="s">
        <v>89</v>
      </c>
      <c r="F15" s="35">
        <v>4.25</v>
      </c>
      <c r="G15" s="12">
        <v>99</v>
      </c>
      <c r="H15" s="28">
        <f t="shared" si="0"/>
        <v>420.75</v>
      </c>
      <c r="I15" s="10" t="s">
        <v>79</v>
      </c>
      <c r="J15" s="37">
        <v>39498</v>
      </c>
      <c r="K15" s="40">
        <v>2</v>
      </c>
      <c r="L15" s="46">
        <v>39500</v>
      </c>
      <c r="M15" s="19">
        <f t="shared" si="1"/>
        <v>0</v>
      </c>
    </row>
    <row r="16" spans="1:13">
      <c r="A16" s="20" t="s">
        <v>93</v>
      </c>
      <c r="B16" s="18">
        <v>3</v>
      </c>
      <c r="C16" s="18" t="s">
        <v>15</v>
      </c>
      <c r="D16" s="47">
        <v>1169</v>
      </c>
      <c r="E16" s="6" t="s">
        <v>89</v>
      </c>
      <c r="F16" s="35">
        <v>4.3499999999999996</v>
      </c>
      <c r="G16" s="12">
        <v>75</v>
      </c>
      <c r="H16" s="28">
        <f t="shared" si="0"/>
        <v>326.25</v>
      </c>
      <c r="I16" s="18" t="s">
        <v>79</v>
      </c>
      <c r="J16" s="37">
        <v>39500</v>
      </c>
      <c r="K16" s="40">
        <v>3</v>
      </c>
      <c r="L16" s="46">
        <v>39503</v>
      </c>
      <c r="M16" s="19">
        <f t="shared" si="1"/>
        <v>0</v>
      </c>
    </row>
    <row r="17" spans="1:13">
      <c r="A17" s="20" t="s">
        <v>93</v>
      </c>
      <c r="B17" s="18">
        <v>3</v>
      </c>
      <c r="C17" s="18" t="s">
        <v>17</v>
      </c>
      <c r="D17" s="47">
        <v>1169</v>
      </c>
      <c r="E17" s="6" t="s">
        <v>89</v>
      </c>
      <c r="F17" s="35">
        <v>4.2</v>
      </c>
      <c r="G17" s="12">
        <v>22</v>
      </c>
      <c r="H17" s="28">
        <f t="shared" si="0"/>
        <v>92.4</v>
      </c>
      <c r="I17" s="18" t="s">
        <v>79</v>
      </c>
      <c r="J17" s="37">
        <v>39502</v>
      </c>
      <c r="K17" s="40">
        <v>2</v>
      </c>
      <c r="L17" s="46">
        <v>39504</v>
      </c>
      <c r="M17" s="19">
        <f t="shared" si="1"/>
        <v>0</v>
      </c>
    </row>
    <row r="18" spans="1:13">
      <c r="A18" s="6" t="s">
        <v>87</v>
      </c>
      <c r="B18" s="4">
        <v>1</v>
      </c>
      <c r="C18" s="4" t="s">
        <v>28</v>
      </c>
      <c r="D18" s="47">
        <v>1589</v>
      </c>
      <c r="E18" s="6" t="s">
        <v>88</v>
      </c>
      <c r="F18" s="28">
        <v>60</v>
      </c>
      <c r="G18" s="12">
        <v>54</v>
      </c>
      <c r="H18" s="28">
        <f t="shared" si="0"/>
        <v>3240</v>
      </c>
      <c r="I18" s="10" t="s">
        <v>78</v>
      </c>
      <c r="J18" s="37">
        <v>39504</v>
      </c>
      <c r="K18" s="40">
        <v>4</v>
      </c>
      <c r="L18" s="46">
        <v>39509</v>
      </c>
      <c r="M18" s="16">
        <f t="shared" si="1"/>
        <v>1</v>
      </c>
    </row>
    <row r="19" spans="1:13">
      <c r="A19" s="20" t="s">
        <v>93</v>
      </c>
      <c r="B19" s="18">
        <v>3</v>
      </c>
      <c r="C19" s="18" t="s">
        <v>13</v>
      </c>
      <c r="D19" s="47">
        <v>4369</v>
      </c>
      <c r="E19" s="6" t="s">
        <v>89</v>
      </c>
      <c r="F19" s="35">
        <v>3.5</v>
      </c>
      <c r="G19" s="12">
        <v>46</v>
      </c>
      <c r="H19" s="35">
        <f t="shared" si="0"/>
        <v>161</v>
      </c>
      <c r="I19" s="18" t="s">
        <v>79</v>
      </c>
      <c r="J19" s="37">
        <v>39509</v>
      </c>
      <c r="K19" s="40">
        <v>2</v>
      </c>
      <c r="L19" s="46">
        <v>39511</v>
      </c>
      <c r="M19" s="19">
        <f t="shared" si="1"/>
        <v>0</v>
      </c>
    </row>
    <row r="20" spans="1:13">
      <c r="A20" s="17" t="s">
        <v>97</v>
      </c>
      <c r="B20" s="18">
        <v>4</v>
      </c>
      <c r="C20" s="18" t="s">
        <v>32</v>
      </c>
      <c r="D20" s="47">
        <v>4866</v>
      </c>
      <c r="E20" s="17" t="s">
        <v>77</v>
      </c>
      <c r="F20" s="35">
        <v>2</v>
      </c>
      <c r="G20" s="12">
        <v>88</v>
      </c>
      <c r="H20" s="35">
        <f t="shared" si="0"/>
        <v>176</v>
      </c>
      <c r="I20" s="18" t="s">
        <v>78</v>
      </c>
      <c r="J20" s="37">
        <v>39452</v>
      </c>
      <c r="K20" s="40">
        <v>2</v>
      </c>
      <c r="L20" s="46">
        <v>39454</v>
      </c>
      <c r="M20" s="19">
        <f t="shared" si="1"/>
        <v>0</v>
      </c>
    </row>
    <row r="21" spans="1:13">
      <c r="A21" s="17" t="s">
        <v>97</v>
      </c>
      <c r="B21" s="18">
        <v>4</v>
      </c>
      <c r="C21" s="18" t="s">
        <v>37</v>
      </c>
      <c r="D21" s="47">
        <v>4966</v>
      </c>
      <c r="E21" s="17" t="s">
        <v>76</v>
      </c>
      <c r="F21" s="35">
        <v>2.25</v>
      </c>
      <c r="G21" s="12">
        <v>5420</v>
      </c>
      <c r="H21" s="35">
        <f t="shared" si="0"/>
        <v>12195</v>
      </c>
      <c r="I21" s="18" t="s">
        <v>78</v>
      </c>
      <c r="J21" s="37">
        <v>39504</v>
      </c>
      <c r="K21" s="40">
        <v>2</v>
      </c>
      <c r="L21" s="46">
        <v>39506</v>
      </c>
      <c r="M21" s="19">
        <f t="shared" si="1"/>
        <v>0</v>
      </c>
    </row>
    <row r="22" spans="1:13">
      <c r="A22" s="6" t="s">
        <v>87</v>
      </c>
      <c r="B22" s="18">
        <v>1</v>
      </c>
      <c r="C22" s="18" t="s">
        <v>74</v>
      </c>
      <c r="D22" s="47">
        <v>4966</v>
      </c>
      <c r="E22" s="7" t="s">
        <v>89</v>
      </c>
      <c r="F22" s="34">
        <v>30</v>
      </c>
      <c r="G22" s="12">
        <v>80</v>
      </c>
      <c r="H22" s="35">
        <f t="shared" si="0"/>
        <v>2400</v>
      </c>
      <c r="I22" s="10" t="s">
        <v>78</v>
      </c>
      <c r="J22" s="37">
        <v>39483</v>
      </c>
      <c r="K22" s="40">
        <v>2</v>
      </c>
      <c r="L22" s="46">
        <v>39485</v>
      </c>
      <c r="M22" s="19">
        <f t="shared" si="1"/>
        <v>0</v>
      </c>
    </row>
    <row r="23" spans="1:13">
      <c r="A23" s="6" t="s">
        <v>87</v>
      </c>
      <c r="B23" s="9">
        <v>1</v>
      </c>
      <c r="C23" s="9" t="s">
        <v>73</v>
      </c>
      <c r="D23" s="47">
        <v>4966</v>
      </c>
      <c r="E23" s="7" t="s">
        <v>89</v>
      </c>
      <c r="F23" s="34">
        <v>30</v>
      </c>
      <c r="G23" s="12">
        <v>55</v>
      </c>
      <c r="H23" s="34">
        <f t="shared" si="0"/>
        <v>1650</v>
      </c>
      <c r="I23" s="10" t="s">
        <v>78</v>
      </c>
      <c r="J23" s="37">
        <v>39478</v>
      </c>
      <c r="K23" s="40">
        <v>2</v>
      </c>
      <c r="L23" s="46">
        <v>39480</v>
      </c>
      <c r="M23" s="16">
        <f t="shared" si="1"/>
        <v>0</v>
      </c>
    </row>
    <row r="24" spans="1:13">
      <c r="A24" s="6" t="s">
        <v>87</v>
      </c>
      <c r="B24" s="9">
        <v>1</v>
      </c>
      <c r="C24" s="9" t="s">
        <v>40</v>
      </c>
      <c r="D24" s="47">
        <v>4966</v>
      </c>
      <c r="E24" s="7" t="s">
        <v>89</v>
      </c>
      <c r="F24" s="34">
        <v>30</v>
      </c>
      <c r="G24" s="12">
        <v>19</v>
      </c>
      <c r="H24" s="34">
        <f t="shared" si="0"/>
        <v>570</v>
      </c>
      <c r="I24" s="10" t="s">
        <v>78</v>
      </c>
      <c r="J24" s="37">
        <v>39474</v>
      </c>
      <c r="K24" s="40">
        <v>2</v>
      </c>
      <c r="L24" s="46">
        <v>39476</v>
      </c>
      <c r="M24" s="16">
        <f t="shared" si="1"/>
        <v>0</v>
      </c>
    </row>
    <row r="25" spans="1:13">
      <c r="A25" s="17" t="s">
        <v>97</v>
      </c>
      <c r="B25" s="4">
        <v>4</v>
      </c>
      <c r="C25" s="4" t="s">
        <v>20</v>
      </c>
      <c r="D25" s="47">
        <v>6121</v>
      </c>
      <c r="E25" s="6" t="s">
        <v>86</v>
      </c>
      <c r="F25" s="28">
        <v>2.4500000000000002</v>
      </c>
      <c r="G25" s="12">
        <v>2270</v>
      </c>
      <c r="H25" s="28">
        <f t="shared" si="0"/>
        <v>5561.5</v>
      </c>
      <c r="I25" s="18" t="s">
        <v>78</v>
      </c>
      <c r="J25" s="37">
        <v>39498</v>
      </c>
      <c r="K25" s="40">
        <v>6</v>
      </c>
      <c r="L25" s="46">
        <v>39504</v>
      </c>
      <c r="M25" s="19">
        <f t="shared" si="1"/>
        <v>0</v>
      </c>
    </row>
    <row r="26" spans="1:13">
      <c r="A26" s="17" t="s">
        <v>97</v>
      </c>
      <c r="B26" s="4">
        <v>4</v>
      </c>
      <c r="C26" s="4" t="s">
        <v>22</v>
      </c>
      <c r="D26" s="47">
        <v>6155</v>
      </c>
      <c r="E26" s="6" t="s">
        <v>86</v>
      </c>
      <c r="F26" s="28">
        <v>2.75</v>
      </c>
      <c r="G26" s="12">
        <v>1270</v>
      </c>
      <c r="H26" s="28">
        <f t="shared" si="0"/>
        <v>3492.5</v>
      </c>
      <c r="I26" s="18" t="s">
        <v>78</v>
      </c>
      <c r="J26" s="37">
        <v>39529</v>
      </c>
      <c r="K26" s="40">
        <v>5</v>
      </c>
      <c r="L26" s="46">
        <v>39534</v>
      </c>
      <c r="M26" s="19">
        <f t="shared" si="1"/>
        <v>0</v>
      </c>
    </row>
    <row r="27" spans="1:13">
      <c r="A27" s="17" t="s">
        <v>97</v>
      </c>
      <c r="B27" s="4">
        <v>4</v>
      </c>
      <c r="C27" s="4" t="s">
        <v>18</v>
      </c>
      <c r="D27" s="47">
        <v>6231</v>
      </c>
      <c r="E27" s="6" t="s">
        <v>86</v>
      </c>
      <c r="F27" s="28">
        <v>2.5499999999999998</v>
      </c>
      <c r="G27" s="12">
        <v>1070</v>
      </c>
      <c r="H27" s="28">
        <f t="shared" si="0"/>
        <v>2728.5</v>
      </c>
      <c r="I27" s="18" t="s">
        <v>78</v>
      </c>
      <c r="J27" s="37">
        <v>39467</v>
      </c>
      <c r="K27" s="40">
        <v>7</v>
      </c>
      <c r="L27" s="46">
        <v>39474</v>
      </c>
      <c r="M27" s="19">
        <f t="shared" si="1"/>
        <v>0</v>
      </c>
    </row>
    <row r="28" spans="1:13">
      <c r="A28" s="6" t="s">
        <v>92</v>
      </c>
      <c r="B28" s="18">
        <v>2</v>
      </c>
      <c r="C28" s="18" t="s">
        <v>54</v>
      </c>
      <c r="D28" s="47">
        <v>6231</v>
      </c>
      <c r="E28" s="6" t="s">
        <v>86</v>
      </c>
      <c r="F28" s="35">
        <v>3</v>
      </c>
      <c r="G28" s="12">
        <v>870</v>
      </c>
      <c r="H28" s="35">
        <f t="shared" si="0"/>
        <v>2610</v>
      </c>
      <c r="I28" s="10" t="s">
        <v>101</v>
      </c>
      <c r="J28" s="37">
        <v>39509</v>
      </c>
      <c r="K28" s="40">
        <v>2</v>
      </c>
      <c r="L28" s="46">
        <v>39511</v>
      </c>
      <c r="M28" s="19">
        <f t="shared" si="1"/>
        <v>0</v>
      </c>
    </row>
    <row r="29" spans="1:13">
      <c r="A29" s="20" t="s">
        <v>93</v>
      </c>
      <c r="B29" s="4">
        <v>3</v>
      </c>
      <c r="C29" s="4" t="s">
        <v>10</v>
      </c>
      <c r="D29" s="47">
        <v>9432</v>
      </c>
      <c r="E29" s="6" t="s">
        <v>6</v>
      </c>
      <c r="F29" s="28">
        <v>13.5</v>
      </c>
      <c r="G29" s="12">
        <v>20</v>
      </c>
      <c r="H29" s="28">
        <f t="shared" si="0"/>
        <v>270</v>
      </c>
      <c r="I29" s="18" t="s">
        <v>79</v>
      </c>
      <c r="J29" s="37">
        <v>39506</v>
      </c>
      <c r="K29" s="40">
        <v>2</v>
      </c>
      <c r="L29" s="46">
        <v>39509</v>
      </c>
      <c r="M29" s="19">
        <f t="shared" si="1"/>
        <v>1</v>
      </c>
    </row>
    <row r="30" spans="1:13">
      <c r="A30" s="6" t="s">
        <v>92</v>
      </c>
      <c r="B30" s="18">
        <v>2</v>
      </c>
      <c r="C30" s="18" t="s">
        <v>57</v>
      </c>
      <c r="D30" s="47">
        <v>9564</v>
      </c>
      <c r="E30" s="6" t="s">
        <v>6</v>
      </c>
      <c r="F30" s="35">
        <v>14.1</v>
      </c>
      <c r="G30" s="12">
        <v>67</v>
      </c>
      <c r="H30" s="35">
        <f t="shared" si="0"/>
        <v>944.69999999999993</v>
      </c>
      <c r="I30" s="10" t="s">
        <v>101</v>
      </c>
      <c r="J30" s="37">
        <v>39493</v>
      </c>
      <c r="K30" s="40">
        <v>2</v>
      </c>
      <c r="L30" s="46">
        <v>39495</v>
      </c>
      <c r="M30" s="19">
        <f t="shared" si="1"/>
        <v>0</v>
      </c>
    </row>
    <row r="31" spans="1:13">
      <c r="A31" s="20" t="s">
        <v>93</v>
      </c>
      <c r="B31" s="4">
        <v>3</v>
      </c>
      <c r="C31" s="4" t="s">
        <v>9</v>
      </c>
      <c r="D31" s="47">
        <v>9564</v>
      </c>
      <c r="E31" s="6" t="s">
        <v>6</v>
      </c>
      <c r="F31" s="28">
        <v>13.2</v>
      </c>
      <c r="G31" s="12">
        <v>20</v>
      </c>
      <c r="H31" s="28">
        <f t="shared" si="0"/>
        <v>264</v>
      </c>
      <c r="I31" s="18" t="s">
        <v>79</v>
      </c>
      <c r="J31" s="37">
        <v>39504</v>
      </c>
      <c r="K31" s="40">
        <v>2</v>
      </c>
      <c r="L31" s="46">
        <v>39506</v>
      </c>
      <c r="M31" s="19">
        <f t="shared" si="1"/>
        <v>0</v>
      </c>
    </row>
    <row r="32" spans="1:13">
      <c r="A32" s="20" t="s">
        <v>93</v>
      </c>
      <c r="B32" s="4">
        <v>3</v>
      </c>
      <c r="C32" s="4" t="s">
        <v>12</v>
      </c>
      <c r="D32" s="47">
        <v>9677</v>
      </c>
      <c r="E32" s="6" t="s">
        <v>6</v>
      </c>
      <c r="F32" s="28">
        <v>13.8</v>
      </c>
      <c r="G32" s="12">
        <v>40</v>
      </c>
      <c r="H32" s="28">
        <f t="shared" si="0"/>
        <v>552</v>
      </c>
      <c r="I32" s="18" t="s">
        <v>79</v>
      </c>
      <c r="J32" s="37">
        <v>39511</v>
      </c>
      <c r="K32" s="40">
        <v>2</v>
      </c>
      <c r="L32" s="46">
        <v>39513</v>
      </c>
      <c r="M32" s="19">
        <f t="shared" si="1"/>
        <v>0</v>
      </c>
    </row>
    <row r="33" spans="1:13">
      <c r="A33" s="6" t="s">
        <v>87</v>
      </c>
      <c r="B33" s="4">
        <v>1</v>
      </c>
      <c r="C33" s="4" t="s">
        <v>30</v>
      </c>
      <c r="D33" s="47">
        <v>1034</v>
      </c>
      <c r="E33" s="6" t="s">
        <v>88</v>
      </c>
      <c r="F33" s="28">
        <v>55</v>
      </c>
      <c r="G33" s="12">
        <v>25</v>
      </c>
      <c r="H33" s="28">
        <f t="shared" si="0"/>
        <v>1375</v>
      </c>
      <c r="I33" s="10" t="s">
        <v>78</v>
      </c>
      <c r="J33" s="37">
        <v>39529</v>
      </c>
      <c r="K33" s="40">
        <v>5</v>
      </c>
      <c r="L33" s="46">
        <v>39535</v>
      </c>
      <c r="M33" s="16">
        <f t="shared" si="1"/>
        <v>1</v>
      </c>
    </row>
    <row r="34" spans="1:13">
      <c r="A34" s="6" t="s">
        <v>87</v>
      </c>
      <c r="B34" s="4">
        <v>1</v>
      </c>
      <c r="C34" s="4" t="s">
        <v>23</v>
      </c>
      <c r="D34" s="47">
        <v>1169</v>
      </c>
      <c r="E34" s="6" t="s">
        <v>88</v>
      </c>
      <c r="F34" s="28">
        <v>55</v>
      </c>
      <c r="G34" s="12">
        <v>15</v>
      </c>
      <c r="H34" s="28">
        <f t="shared" si="0"/>
        <v>825</v>
      </c>
      <c r="I34" s="10" t="s">
        <v>78</v>
      </c>
      <c r="J34" s="37">
        <v>39447</v>
      </c>
      <c r="K34" s="40">
        <v>4</v>
      </c>
      <c r="L34" s="46">
        <v>39452</v>
      </c>
      <c r="M34" s="19">
        <f t="shared" si="1"/>
        <v>1</v>
      </c>
    </row>
    <row r="35" spans="1:13">
      <c r="A35" s="6" t="s">
        <v>92</v>
      </c>
      <c r="B35" s="4">
        <v>2</v>
      </c>
      <c r="C35" s="4" t="s">
        <v>47</v>
      </c>
      <c r="D35" s="47">
        <v>3911</v>
      </c>
      <c r="E35" s="6" t="s">
        <v>90</v>
      </c>
      <c r="F35" s="28">
        <v>4.3</v>
      </c>
      <c r="G35" s="12">
        <v>4370</v>
      </c>
      <c r="H35" s="28">
        <f t="shared" si="0"/>
        <v>18791</v>
      </c>
      <c r="I35" s="10" t="s">
        <v>101</v>
      </c>
      <c r="J35" s="37">
        <v>39509</v>
      </c>
      <c r="K35" s="40">
        <v>12</v>
      </c>
      <c r="L35" s="46">
        <v>39522</v>
      </c>
      <c r="M35" s="19">
        <f t="shared" si="1"/>
        <v>1</v>
      </c>
    </row>
    <row r="36" spans="1:13">
      <c r="A36" s="6" t="s">
        <v>87</v>
      </c>
      <c r="B36" s="9">
        <v>1</v>
      </c>
      <c r="C36" s="9" t="s">
        <v>72</v>
      </c>
      <c r="D36" s="47">
        <v>4866</v>
      </c>
      <c r="E36" s="7" t="s">
        <v>89</v>
      </c>
      <c r="F36" s="34">
        <v>32</v>
      </c>
      <c r="G36" s="12">
        <v>30</v>
      </c>
      <c r="H36" s="34">
        <f t="shared" si="0"/>
        <v>960</v>
      </c>
      <c r="I36" s="10" t="s">
        <v>78</v>
      </c>
      <c r="J36" s="37">
        <v>39478</v>
      </c>
      <c r="K36" s="40">
        <v>5</v>
      </c>
      <c r="L36" s="46">
        <v>39484</v>
      </c>
      <c r="M36" s="16">
        <f t="shared" si="1"/>
        <v>1</v>
      </c>
    </row>
    <row r="37" spans="1:13">
      <c r="A37" s="17" t="s">
        <v>97</v>
      </c>
      <c r="B37" s="18">
        <v>4</v>
      </c>
      <c r="C37" s="18" t="s">
        <v>33</v>
      </c>
      <c r="D37" s="47">
        <v>4866</v>
      </c>
      <c r="E37" s="17" t="s">
        <v>77</v>
      </c>
      <c r="F37" s="35">
        <v>2.0499999999999998</v>
      </c>
      <c r="G37" s="12">
        <v>120</v>
      </c>
      <c r="H37" s="35">
        <f t="shared" si="0"/>
        <v>245.99999999999997</v>
      </c>
      <c r="I37" s="18" t="s">
        <v>78</v>
      </c>
      <c r="J37" s="37">
        <v>39462</v>
      </c>
      <c r="K37" s="40">
        <v>2</v>
      </c>
      <c r="L37" s="46">
        <v>39465</v>
      </c>
      <c r="M37" s="19">
        <f t="shared" si="1"/>
        <v>1</v>
      </c>
    </row>
    <row r="38" spans="1:13">
      <c r="A38" s="20" t="s">
        <v>93</v>
      </c>
      <c r="B38" s="18">
        <v>3</v>
      </c>
      <c r="C38" s="18" t="s">
        <v>16</v>
      </c>
      <c r="D38" s="47">
        <v>4866</v>
      </c>
      <c r="E38" s="17" t="s">
        <v>91</v>
      </c>
      <c r="F38" s="35">
        <v>2</v>
      </c>
      <c r="G38" s="12">
        <v>98</v>
      </c>
      <c r="H38" s="35">
        <f t="shared" si="0"/>
        <v>196</v>
      </c>
      <c r="I38" s="18" t="s">
        <v>79</v>
      </c>
      <c r="J38" s="37">
        <v>39529</v>
      </c>
      <c r="K38" s="40">
        <v>1</v>
      </c>
      <c r="L38" s="46">
        <v>39531</v>
      </c>
      <c r="M38" s="19">
        <f t="shared" si="1"/>
        <v>1</v>
      </c>
    </row>
    <row r="39" spans="1:13">
      <c r="A39" s="17" t="s">
        <v>97</v>
      </c>
      <c r="B39" s="18">
        <v>4</v>
      </c>
      <c r="C39" s="18" t="s">
        <v>31</v>
      </c>
      <c r="D39" s="47">
        <v>5489</v>
      </c>
      <c r="E39" s="17" t="s">
        <v>75</v>
      </c>
      <c r="F39" s="35">
        <v>6.1</v>
      </c>
      <c r="G39" s="12">
        <v>85</v>
      </c>
      <c r="H39" s="35">
        <f t="shared" si="0"/>
        <v>518.5</v>
      </c>
      <c r="I39" s="18" t="s">
        <v>78</v>
      </c>
      <c r="J39" s="37">
        <v>39536</v>
      </c>
      <c r="K39" s="40">
        <v>4</v>
      </c>
      <c r="L39" s="46">
        <v>39541</v>
      </c>
      <c r="M39" s="19">
        <f t="shared" si="1"/>
        <v>1</v>
      </c>
    </row>
    <row r="40" spans="1:13">
      <c r="A40" s="17" t="s">
        <v>96</v>
      </c>
      <c r="B40" s="18">
        <v>5</v>
      </c>
      <c r="C40" s="18" t="s">
        <v>52</v>
      </c>
      <c r="D40" s="47">
        <v>5489</v>
      </c>
      <c r="E40" s="6" t="s">
        <v>95</v>
      </c>
      <c r="F40" s="35">
        <v>5.75</v>
      </c>
      <c r="G40" s="12">
        <v>80</v>
      </c>
      <c r="H40" s="35">
        <f t="shared" ref="H40:H71" si="2">F40*G40</f>
        <v>460</v>
      </c>
      <c r="I40" s="18" t="s">
        <v>80</v>
      </c>
      <c r="J40" s="37">
        <v>39533</v>
      </c>
      <c r="K40" s="40">
        <v>2</v>
      </c>
      <c r="L40" s="46">
        <v>39536</v>
      </c>
      <c r="M40" s="19">
        <f t="shared" ref="M40:M71" si="3">(L40-J40)-K40</f>
        <v>1</v>
      </c>
    </row>
    <row r="41" spans="1:13">
      <c r="A41" s="17" t="s">
        <v>97</v>
      </c>
      <c r="B41" s="18">
        <v>4</v>
      </c>
      <c r="C41" s="18" t="s">
        <v>36</v>
      </c>
      <c r="D41" s="47">
        <v>5489</v>
      </c>
      <c r="E41" s="17" t="s">
        <v>75</v>
      </c>
      <c r="F41" s="35">
        <v>6.15</v>
      </c>
      <c r="G41" s="12">
        <v>55</v>
      </c>
      <c r="H41" s="35">
        <f t="shared" si="2"/>
        <v>338.25</v>
      </c>
      <c r="I41" s="18" t="s">
        <v>78</v>
      </c>
      <c r="J41" s="37">
        <v>39529</v>
      </c>
      <c r="K41" s="40">
        <v>5</v>
      </c>
      <c r="L41" s="46">
        <v>39535</v>
      </c>
      <c r="M41" s="19">
        <f t="shared" si="3"/>
        <v>1</v>
      </c>
    </row>
    <row r="42" spans="1:13">
      <c r="A42" s="17" t="s">
        <v>97</v>
      </c>
      <c r="B42" s="4">
        <v>4</v>
      </c>
      <c r="C42" s="4" t="s">
        <v>21</v>
      </c>
      <c r="D42" s="47">
        <v>6199</v>
      </c>
      <c r="E42" s="6" t="s">
        <v>86</v>
      </c>
      <c r="F42" s="28">
        <v>2.6</v>
      </c>
      <c r="G42" s="12">
        <v>1020</v>
      </c>
      <c r="H42" s="28">
        <f t="shared" si="2"/>
        <v>2652</v>
      </c>
      <c r="I42" s="18" t="s">
        <v>78</v>
      </c>
      <c r="J42" s="37">
        <v>39516</v>
      </c>
      <c r="K42" s="40">
        <v>5</v>
      </c>
      <c r="L42" s="46">
        <v>39522</v>
      </c>
      <c r="M42" s="19">
        <f t="shared" si="3"/>
        <v>1</v>
      </c>
    </row>
    <row r="43" spans="1:13">
      <c r="A43" s="20" t="s">
        <v>93</v>
      </c>
      <c r="B43" s="4">
        <v>3</v>
      </c>
      <c r="C43" s="4" t="s">
        <v>11</v>
      </c>
      <c r="D43" s="47">
        <v>9199</v>
      </c>
      <c r="E43" s="6" t="s">
        <v>6</v>
      </c>
      <c r="F43" s="28">
        <v>13.6</v>
      </c>
      <c r="G43" s="12">
        <v>55</v>
      </c>
      <c r="H43" s="28">
        <f t="shared" si="2"/>
        <v>748</v>
      </c>
      <c r="I43" s="18" t="s">
        <v>79</v>
      </c>
      <c r="J43" s="37">
        <v>39509</v>
      </c>
      <c r="K43" s="40">
        <v>2</v>
      </c>
      <c r="L43" s="46">
        <v>39512</v>
      </c>
      <c r="M43" s="19">
        <f t="shared" si="3"/>
        <v>1</v>
      </c>
    </row>
    <row r="44" spans="1:13">
      <c r="A44" s="6" t="s">
        <v>87</v>
      </c>
      <c r="B44" s="4">
        <v>1</v>
      </c>
      <c r="C44" s="4" t="s">
        <v>29</v>
      </c>
      <c r="D44" s="47">
        <v>1588</v>
      </c>
      <c r="E44" s="6" t="s">
        <v>88</v>
      </c>
      <c r="F44" s="28">
        <v>60</v>
      </c>
      <c r="G44" s="12">
        <v>22</v>
      </c>
      <c r="H44" s="28">
        <f t="shared" si="2"/>
        <v>1320</v>
      </c>
      <c r="I44" s="10" t="s">
        <v>78</v>
      </c>
      <c r="J44" s="37">
        <v>39515</v>
      </c>
      <c r="K44" s="40">
        <v>5</v>
      </c>
      <c r="L44" s="46">
        <v>39522</v>
      </c>
      <c r="M44" s="16">
        <f t="shared" si="3"/>
        <v>2</v>
      </c>
    </row>
    <row r="45" spans="1:13">
      <c r="A45" s="17" t="s">
        <v>96</v>
      </c>
      <c r="B45" s="18">
        <v>5</v>
      </c>
      <c r="C45" s="18" t="s">
        <v>48</v>
      </c>
      <c r="D45" s="47">
        <v>4369</v>
      </c>
      <c r="E45" s="6" t="s">
        <v>95</v>
      </c>
      <c r="F45" s="35">
        <v>4.95</v>
      </c>
      <c r="G45" s="12">
        <v>55</v>
      </c>
      <c r="H45" s="35">
        <f t="shared" si="2"/>
        <v>272.25</v>
      </c>
      <c r="I45" s="18" t="s">
        <v>80</v>
      </c>
      <c r="J45" s="37">
        <v>39519</v>
      </c>
      <c r="K45" s="40">
        <v>2</v>
      </c>
      <c r="L45" s="46">
        <v>39523</v>
      </c>
      <c r="M45" s="19">
        <f t="shared" si="3"/>
        <v>2</v>
      </c>
    </row>
    <row r="46" spans="1:13">
      <c r="A46" s="17" t="s">
        <v>97</v>
      </c>
      <c r="B46" s="18">
        <v>4</v>
      </c>
      <c r="C46" s="18" t="s">
        <v>38</v>
      </c>
      <c r="D46" s="47">
        <v>4866</v>
      </c>
      <c r="E46" s="17" t="s">
        <v>77</v>
      </c>
      <c r="F46" s="35">
        <v>2.0499999999999998</v>
      </c>
      <c r="G46" s="12">
        <v>900</v>
      </c>
      <c r="H46" s="35">
        <f t="shared" si="2"/>
        <v>1844.9999999999998</v>
      </c>
      <c r="I46" s="18" t="s">
        <v>78</v>
      </c>
      <c r="J46" s="37">
        <v>39467</v>
      </c>
      <c r="K46" s="40">
        <v>3</v>
      </c>
      <c r="L46" s="46">
        <v>39472</v>
      </c>
      <c r="M46" s="19">
        <f t="shared" si="3"/>
        <v>2</v>
      </c>
    </row>
    <row r="47" spans="1:13">
      <c r="A47" s="17" t="s">
        <v>98</v>
      </c>
      <c r="B47" s="18">
        <v>6</v>
      </c>
      <c r="C47" s="18" t="s">
        <v>60</v>
      </c>
      <c r="D47" s="47">
        <v>4866</v>
      </c>
      <c r="E47" s="6" t="s">
        <v>99</v>
      </c>
      <c r="F47" s="35">
        <v>2.1</v>
      </c>
      <c r="G47" s="12">
        <v>88</v>
      </c>
      <c r="H47" s="35">
        <f t="shared" si="2"/>
        <v>184.8</v>
      </c>
      <c r="I47" s="18" t="s">
        <v>106</v>
      </c>
      <c r="J47" s="37">
        <v>39462</v>
      </c>
      <c r="K47" s="40">
        <v>8</v>
      </c>
      <c r="L47" s="46">
        <v>39472</v>
      </c>
      <c r="M47" s="19">
        <f t="shared" si="3"/>
        <v>2</v>
      </c>
    </row>
    <row r="48" spans="1:13">
      <c r="A48" s="17" t="s">
        <v>97</v>
      </c>
      <c r="B48" s="18">
        <v>4</v>
      </c>
      <c r="C48" s="18" t="s">
        <v>35</v>
      </c>
      <c r="D48" s="47">
        <v>4866</v>
      </c>
      <c r="E48" s="17" t="s">
        <v>77</v>
      </c>
      <c r="F48" s="35">
        <v>2</v>
      </c>
      <c r="G48" s="12">
        <v>90</v>
      </c>
      <c r="H48" s="35">
        <f t="shared" si="2"/>
        <v>180</v>
      </c>
      <c r="I48" s="18" t="s">
        <v>78</v>
      </c>
      <c r="J48" s="37">
        <v>39457</v>
      </c>
      <c r="K48" s="40">
        <v>2</v>
      </c>
      <c r="L48" s="46">
        <v>39461</v>
      </c>
      <c r="M48" s="19">
        <f t="shared" si="3"/>
        <v>2</v>
      </c>
    </row>
    <row r="49" spans="1:13">
      <c r="A49" s="17" t="s">
        <v>97</v>
      </c>
      <c r="B49" s="18">
        <v>4</v>
      </c>
      <c r="C49" s="18" t="s">
        <v>34</v>
      </c>
      <c r="D49" s="47">
        <v>5489</v>
      </c>
      <c r="E49" s="17" t="s">
        <v>75</v>
      </c>
      <c r="F49" s="35">
        <v>6.1</v>
      </c>
      <c r="G49" s="12">
        <v>60</v>
      </c>
      <c r="H49" s="35">
        <f t="shared" si="2"/>
        <v>366</v>
      </c>
      <c r="I49" s="18" t="s">
        <v>78</v>
      </c>
      <c r="J49" s="37">
        <v>39540</v>
      </c>
      <c r="K49" s="40">
        <v>4</v>
      </c>
      <c r="L49" s="46">
        <v>39546</v>
      </c>
      <c r="M49" s="19">
        <f t="shared" si="3"/>
        <v>2</v>
      </c>
    </row>
    <row r="50" spans="1:13">
      <c r="A50" s="17" t="s">
        <v>98</v>
      </c>
      <c r="B50" s="18">
        <v>6</v>
      </c>
      <c r="C50" s="18" t="s">
        <v>70</v>
      </c>
      <c r="D50" s="47">
        <v>5489</v>
      </c>
      <c r="E50" s="17" t="s">
        <v>100</v>
      </c>
      <c r="F50" s="35">
        <v>6.05</v>
      </c>
      <c r="G50" s="12">
        <v>20</v>
      </c>
      <c r="H50" s="35">
        <f t="shared" si="2"/>
        <v>121</v>
      </c>
      <c r="I50" s="18" t="s">
        <v>111</v>
      </c>
      <c r="J50" s="37">
        <v>39532</v>
      </c>
      <c r="K50" s="40">
        <v>5</v>
      </c>
      <c r="L50" s="46">
        <v>39539</v>
      </c>
      <c r="M50" s="19">
        <f t="shared" si="3"/>
        <v>2</v>
      </c>
    </row>
    <row r="51" spans="1:13">
      <c r="A51" s="17" t="s">
        <v>97</v>
      </c>
      <c r="B51" s="4">
        <v>4</v>
      </c>
      <c r="C51" s="4" t="s">
        <v>19</v>
      </c>
      <c r="D51" s="47">
        <v>6177</v>
      </c>
      <c r="E51" s="6" t="s">
        <v>86</v>
      </c>
      <c r="F51" s="28">
        <v>2.5</v>
      </c>
      <c r="G51" s="12">
        <v>970</v>
      </c>
      <c r="H51" s="28">
        <f t="shared" si="2"/>
        <v>2425</v>
      </c>
      <c r="I51" s="18" t="s">
        <v>78</v>
      </c>
      <c r="J51" s="37">
        <v>39485</v>
      </c>
      <c r="K51" s="40">
        <v>6</v>
      </c>
      <c r="L51" s="46">
        <v>39493</v>
      </c>
      <c r="M51" s="19">
        <f t="shared" si="3"/>
        <v>2</v>
      </c>
    </row>
    <row r="52" spans="1:13">
      <c r="A52" s="17" t="s">
        <v>96</v>
      </c>
      <c r="B52" s="18">
        <v>5</v>
      </c>
      <c r="C52" s="18" t="s">
        <v>49</v>
      </c>
      <c r="D52" s="47">
        <v>1169</v>
      </c>
      <c r="E52" s="6" t="s">
        <v>94</v>
      </c>
      <c r="F52" s="35">
        <v>5.65</v>
      </c>
      <c r="G52" s="12">
        <v>88</v>
      </c>
      <c r="H52" s="28">
        <f t="shared" si="2"/>
        <v>497.20000000000005</v>
      </c>
      <c r="I52" s="18" t="s">
        <v>80</v>
      </c>
      <c r="J52" s="37">
        <v>39450</v>
      </c>
      <c r="K52" s="40">
        <v>2</v>
      </c>
      <c r="L52" s="46">
        <v>39455</v>
      </c>
      <c r="M52" s="19">
        <f t="shared" si="3"/>
        <v>3</v>
      </c>
    </row>
    <row r="53" spans="1:13">
      <c r="A53" s="17" t="s">
        <v>96</v>
      </c>
      <c r="B53" s="18">
        <v>5</v>
      </c>
      <c r="C53" s="18" t="s">
        <v>51</v>
      </c>
      <c r="D53" s="47">
        <v>1169</v>
      </c>
      <c r="E53" s="6" t="s">
        <v>94</v>
      </c>
      <c r="F53" s="35">
        <v>4.75</v>
      </c>
      <c r="G53" s="12">
        <v>74</v>
      </c>
      <c r="H53" s="28">
        <f t="shared" si="2"/>
        <v>351.5</v>
      </c>
      <c r="I53" s="18" t="s">
        <v>80</v>
      </c>
      <c r="J53" s="37">
        <v>39478</v>
      </c>
      <c r="K53" s="40">
        <v>2</v>
      </c>
      <c r="L53" s="46">
        <v>39483</v>
      </c>
      <c r="M53" s="19">
        <f t="shared" si="3"/>
        <v>3</v>
      </c>
    </row>
    <row r="54" spans="1:13">
      <c r="A54" s="17" t="s">
        <v>98</v>
      </c>
      <c r="B54" s="18">
        <v>6</v>
      </c>
      <c r="C54" s="18" t="s">
        <v>69</v>
      </c>
      <c r="D54" s="47">
        <v>4369</v>
      </c>
      <c r="E54" s="6" t="s">
        <v>99</v>
      </c>
      <c r="F54" s="35">
        <v>4.8499999999999996</v>
      </c>
      <c r="G54" s="12">
        <v>600</v>
      </c>
      <c r="H54" s="35">
        <f t="shared" si="2"/>
        <v>2910</v>
      </c>
      <c r="I54" s="18" t="s">
        <v>102</v>
      </c>
      <c r="J54" s="37">
        <v>39476</v>
      </c>
      <c r="K54" s="40">
        <v>2</v>
      </c>
      <c r="L54" s="46">
        <v>39481</v>
      </c>
      <c r="M54" s="19">
        <f t="shared" si="3"/>
        <v>3</v>
      </c>
    </row>
    <row r="55" spans="1:13">
      <c r="A55" s="17" t="s">
        <v>98</v>
      </c>
      <c r="B55" s="18">
        <v>6</v>
      </c>
      <c r="C55" s="18" t="s">
        <v>64</v>
      </c>
      <c r="D55" s="47">
        <v>4369</v>
      </c>
      <c r="E55" s="6" t="s">
        <v>99</v>
      </c>
      <c r="F55" s="35">
        <v>4.75</v>
      </c>
      <c r="G55" s="12">
        <v>45</v>
      </c>
      <c r="H55" s="35">
        <f t="shared" si="2"/>
        <v>213.75</v>
      </c>
      <c r="I55" s="18" t="s">
        <v>103</v>
      </c>
      <c r="J55" s="37">
        <v>39474</v>
      </c>
      <c r="K55" s="40">
        <v>3</v>
      </c>
      <c r="L55" s="46">
        <v>39480</v>
      </c>
      <c r="M55" s="19">
        <f t="shared" si="3"/>
        <v>3</v>
      </c>
    </row>
    <row r="56" spans="1:13">
      <c r="A56" s="17" t="s">
        <v>98</v>
      </c>
      <c r="B56" s="18">
        <v>6</v>
      </c>
      <c r="C56" s="18" t="s">
        <v>71</v>
      </c>
      <c r="D56" s="47">
        <v>4866</v>
      </c>
      <c r="E56" s="6" t="s">
        <v>99</v>
      </c>
      <c r="F56" s="35">
        <v>2.0499999999999998</v>
      </c>
      <c r="G56" s="12">
        <v>12</v>
      </c>
      <c r="H56" s="35">
        <f t="shared" si="2"/>
        <v>24.599999999999998</v>
      </c>
      <c r="I56" s="18" t="s">
        <v>105</v>
      </c>
      <c r="J56" s="37">
        <v>39467</v>
      </c>
      <c r="K56" s="40">
        <v>7</v>
      </c>
      <c r="L56" s="46">
        <v>39477</v>
      </c>
      <c r="M56" s="19">
        <f t="shared" si="3"/>
        <v>3</v>
      </c>
    </row>
    <row r="57" spans="1:13">
      <c r="A57" s="17" t="s">
        <v>98</v>
      </c>
      <c r="B57" s="18">
        <v>6</v>
      </c>
      <c r="C57" s="18" t="s">
        <v>66</v>
      </c>
      <c r="D57" s="47">
        <v>4966</v>
      </c>
      <c r="E57" s="17" t="s">
        <v>100</v>
      </c>
      <c r="F57" s="35">
        <v>2.75</v>
      </c>
      <c r="G57" s="12">
        <v>31</v>
      </c>
      <c r="H57" s="35">
        <f t="shared" si="2"/>
        <v>85.25</v>
      </c>
      <c r="I57" s="18" t="s">
        <v>109</v>
      </c>
      <c r="J57" s="37">
        <v>39470</v>
      </c>
      <c r="K57" s="40">
        <v>2</v>
      </c>
      <c r="L57" s="46">
        <v>39475</v>
      </c>
      <c r="M57" s="19">
        <f t="shared" si="3"/>
        <v>3</v>
      </c>
    </row>
    <row r="58" spans="1:13">
      <c r="A58" s="17" t="s">
        <v>98</v>
      </c>
      <c r="B58" s="18">
        <v>6</v>
      </c>
      <c r="C58" s="18" t="s">
        <v>65</v>
      </c>
      <c r="D58" s="47">
        <v>4966</v>
      </c>
      <c r="E58" s="17" t="s">
        <v>100</v>
      </c>
      <c r="F58" s="35">
        <v>2.65</v>
      </c>
      <c r="G58" s="12">
        <v>10</v>
      </c>
      <c r="H58" s="35">
        <f t="shared" si="2"/>
        <v>26.5</v>
      </c>
      <c r="I58" s="18" t="s">
        <v>108</v>
      </c>
      <c r="J58" s="37">
        <v>39475</v>
      </c>
      <c r="K58" s="40">
        <v>3</v>
      </c>
      <c r="L58" s="46">
        <v>39481</v>
      </c>
      <c r="M58" s="19">
        <f t="shared" si="3"/>
        <v>3</v>
      </c>
    </row>
    <row r="59" spans="1:13">
      <c r="A59" s="6" t="s">
        <v>92</v>
      </c>
      <c r="B59" s="18">
        <v>2</v>
      </c>
      <c r="C59" s="18" t="s">
        <v>59</v>
      </c>
      <c r="D59" s="47">
        <v>6231</v>
      </c>
      <c r="E59" s="6" t="s">
        <v>86</v>
      </c>
      <c r="F59" s="35">
        <v>3.05</v>
      </c>
      <c r="G59" s="12">
        <v>670</v>
      </c>
      <c r="H59" s="35">
        <f t="shared" si="2"/>
        <v>2043.4999999999998</v>
      </c>
      <c r="I59" s="10" t="s">
        <v>101</v>
      </c>
      <c r="J59" s="37">
        <v>39514</v>
      </c>
      <c r="K59" s="40">
        <v>2</v>
      </c>
      <c r="L59" s="46">
        <v>39519</v>
      </c>
      <c r="M59" s="19">
        <f t="shared" si="3"/>
        <v>3</v>
      </c>
    </row>
    <row r="60" spans="1:13">
      <c r="A60" s="17" t="s">
        <v>96</v>
      </c>
      <c r="B60" s="18">
        <v>5</v>
      </c>
      <c r="C60" s="18" t="s">
        <v>53</v>
      </c>
      <c r="D60" s="47">
        <v>1169</v>
      </c>
      <c r="E60" s="6" t="s">
        <v>94</v>
      </c>
      <c r="F60" s="35">
        <v>4.8499999999999996</v>
      </c>
      <c r="G60" s="12">
        <v>22</v>
      </c>
      <c r="H60" s="28">
        <f t="shared" si="2"/>
        <v>106.69999999999999</v>
      </c>
      <c r="I60" s="18" t="s">
        <v>80</v>
      </c>
      <c r="J60" s="37">
        <v>39514</v>
      </c>
      <c r="K60" s="40">
        <v>3</v>
      </c>
      <c r="L60" s="46">
        <v>39521</v>
      </c>
      <c r="M60" s="19">
        <f t="shared" si="3"/>
        <v>4</v>
      </c>
    </row>
    <row r="61" spans="1:13">
      <c r="A61" s="17" t="s">
        <v>98</v>
      </c>
      <c r="B61" s="18">
        <v>6</v>
      </c>
      <c r="C61" s="18" t="s">
        <v>61</v>
      </c>
      <c r="D61" s="47">
        <v>4369</v>
      </c>
      <c r="E61" s="6" t="s">
        <v>99</v>
      </c>
      <c r="F61" s="35">
        <v>4.6500000000000004</v>
      </c>
      <c r="G61" s="12">
        <v>98</v>
      </c>
      <c r="H61" s="35">
        <f t="shared" si="2"/>
        <v>455.70000000000005</v>
      </c>
      <c r="I61" s="18" t="s">
        <v>104</v>
      </c>
      <c r="J61" s="37">
        <v>39467</v>
      </c>
      <c r="K61" s="40">
        <v>2</v>
      </c>
      <c r="L61" s="46">
        <v>39473</v>
      </c>
      <c r="M61" s="19">
        <f t="shared" si="3"/>
        <v>4</v>
      </c>
    </row>
    <row r="62" spans="1:13">
      <c r="A62" s="17" t="s">
        <v>96</v>
      </c>
      <c r="B62" s="18">
        <v>5</v>
      </c>
      <c r="C62" s="18" t="s">
        <v>50</v>
      </c>
      <c r="D62" s="47">
        <v>5489</v>
      </c>
      <c r="E62" s="6" t="s">
        <v>95</v>
      </c>
      <c r="F62" s="35">
        <v>5.75</v>
      </c>
      <c r="G62" s="12">
        <v>78</v>
      </c>
      <c r="H62" s="35">
        <f t="shared" si="2"/>
        <v>448.5</v>
      </c>
      <c r="I62" s="18" t="s">
        <v>80</v>
      </c>
      <c r="J62" s="37">
        <v>39529</v>
      </c>
      <c r="K62" s="40">
        <v>2</v>
      </c>
      <c r="L62" s="46">
        <v>39535</v>
      </c>
      <c r="M62" s="19">
        <f t="shared" si="3"/>
        <v>4</v>
      </c>
    </row>
    <row r="63" spans="1:13">
      <c r="A63" s="6" t="s">
        <v>92</v>
      </c>
      <c r="B63" s="4">
        <v>2</v>
      </c>
      <c r="C63" s="4" t="s">
        <v>43</v>
      </c>
      <c r="D63" s="47">
        <v>4222</v>
      </c>
      <c r="E63" s="6" t="s">
        <v>90</v>
      </c>
      <c r="F63" s="28">
        <v>4.5999999999999996</v>
      </c>
      <c r="G63" s="12">
        <v>4355</v>
      </c>
      <c r="H63" s="28">
        <f t="shared" si="2"/>
        <v>20033</v>
      </c>
      <c r="I63" s="10" t="s">
        <v>101</v>
      </c>
      <c r="J63" s="37">
        <v>39483</v>
      </c>
      <c r="K63" s="40">
        <v>12</v>
      </c>
      <c r="L63" s="46">
        <v>39500</v>
      </c>
      <c r="M63" s="19">
        <f t="shared" si="3"/>
        <v>5</v>
      </c>
    </row>
    <row r="64" spans="1:13">
      <c r="A64" s="6" t="s">
        <v>92</v>
      </c>
      <c r="B64" s="4">
        <v>2</v>
      </c>
      <c r="C64" s="4" t="s">
        <v>42</v>
      </c>
      <c r="D64" s="47">
        <v>4479</v>
      </c>
      <c r="E64" s="6" t="s">
        <v>90</v>
      </c>
      <c r="F64" s="28">
        <v>4.7</v>
      </c>
      <c r="G64" s="12">
        <v>4570</v>
      </c>
      <c r="H64" s="28">
        <f t="shared" si="2"/>
        <v>21479</v>
      </c>
      <c r="I64" s="10" t="s">
        <v>101</v>
      </c>
      <c r="J64" s="37">
        <v>39478</v>
      </c>
      <c r="K64" s="40">
        <v>7</v>
      </c>
      <c r="L64" s="46">
        <v>39490</v>
      </c>
      <c r="M64" s="19">
        <f t="shared" si="3"/>
        <v>5</v>
      </c>
    </row>
    <row r="65" spans="1:13">
      <c r="A65" s="6" t="s">
        <v>92</v>
      </c>
      <c r="B65" s="4">
        <v>2</v>
      </c>
      <c r="C65" s="4" t="s">
        <v>46</v>
      </c>
      <c r="D65" s="47">
        <v>4498</v>
      </c>
      <c r="E65" s="6" t="s">
        <v>90</v>
      </c>
      <c r="F65" s="28">
        <v>4.8</v>
      </c>
      <c r="G65" s="12">
        <v>3970</v>
      </c>
      <c r="H65" s="28">
        <f t="shared" si="2"/>
        <v>19056</v>
      </c>
      <c r="I65" s="10" t="s">
        <v>101</v>
      </c>
      <c r="J65" s="37">
        <v>39498</v>
      </c>
      <c r="K65" s="40">
        <v>22</v>
      </c>
      <c r="L65" s="46">
        <v>39526</v>
      </c>
      <c r="M65" s="19">
        <f t="shared" si="3"/>
        <v>6</v>
      </c>
    </row>
    <row r="66" spans="1:13">
      <c r="A66" s="6" t="s">
        <v>92</v>
      </c>
      <c r="B66" s="4">
        <v>2</v>
      </c>
      <c r="C66" s="4" t="s">
        <v>45</v>
      </c>
      <c r="D66" s="47">
        <v>4578</v>
      </c>
      <c r="E66" s="6" t="s">
        <v>90</v>
      </c>
      <c r="F66" s="28">
        <v>4.8</v>
      </c>
      <c r="G66" s="12">
        <v>4020</v>
      </c>
      <c r="H66" s="28">
        <f t="shared" si="2"/>
        <v>19296</v>
      </c>
      <c r="I66" s="10" t="s">
        <v>101</v>
      </c>
      <c r="J66" s="37">
        <v>39493</v>
      </c>
      <c r="K66" s="40">
        <v>12</v>
      </c>
      <c r="L66" s="46">
        <v>39511</v>
      </c>
      <c r="M66" s="19">
        <f t="shared" si="3"/>
        <v>6</v>
      </c>
    </row>
    <row r="67" spans="1:13">
      <c r="A67" s="17" t="s">
        <v>98</v>
      </c>
      <c r="B67" s="18">
        <v>6</v>
      </c>
      <c r="C67" s="18" t="s">
        <v>62</v>
      </c>
      <c r="D67" s="47">
        <v>4866</v>
      </c>
      <c r="E67" s="6" t="s">
        <v>99</v>
      </c>
      <c r="F67" s="35">
        <v>2</v>
      </c>
      <c r="G67" s="12">
        <v>167</v>
      </c>
      <c r="H67" s="35">
        <f t="shared" si="2"/>
        <v>334</v>
      </c>
      <c r="I67" s="18" t="s">
        <v>107</v>
      </c>
      <c r="J67" s="37">
        <v>39488</v>
      </c>
      <c r="K67" s="40">
        <v>12</v>
      </c>
      <c r="L67" s="46">
        <v>39505</v>
      </c>
      <c r="M67" s="19">
        <f t="shared" si="3"/>
        <v>5</v>
      </c>
    </row>
    <row r="68" spans="1:13">
      <c r="A68" s="17" t="s">
        <v>98</v>
      </c>
      <c r="B68" s="18">
        <v>6</v>
      </c>
      <c r="C68" s="18" t="s">
        <v>68</v>
      </c>
      <c r="D68" s="47">
        <v>4966</v>
      </c>
      <c r="E68" s="17" t="s">
        <v>100</v>
      </c>
      <c r="F68" s="35">
        <v>2.5499999999999998</v>
      </c>
      <c r="G68" s="12">
        <v>16</v>
      </c>
      <c r="H68" s="35">
        <f t="shared" si="2"/>
        <v>40.799999999999997</v>
      </c>
      <c r="I68" s="18" t="s">
        <v>110</v>
      </c>
      <c r="J68" s="37">
        <v>39478</v>
      </c>
      <c r="K68" s="40">
        <v>2</v>
      </c>
      <c r="L68" s="46">
        <v>39485</v>
      </c>
      <c r="M68" s="19">
        <f t="shared" si="3"/>
        <v>5</v>
      </c>
    </row>
    <row r="69" spans="1:13">
      <c r="A69" s="17" t="s">
        <v>98</v>
      </c>
      <c r="B69" s="18">
        <v>6</v>
      </c>
      <c r="C69" s="18" t="s">
        <v>63</v>
      </c>
      <c r="D69" s="47">
        <v>5489</v>
      </c>
      <c r="E69" s="17" t="s">
        <v>100</v>
      </c>
      <c r="F69" s="35">
        <v>6.05</v>
      </c>
      <c r="G69" s="12">
        <v>75</v>
      </c>
      <c r="H69" s="35">
        <f t="shared" si="2"/>
        <v>453.75</v>
      </c>
      <c r="I69" s="18" t="s">
        <v>112</v>
      </c>
      <c r="J69" s="37">
        <v>39537</v>
      </c>
      <c r="K69" s="40">
        <v>5</v>
      </c>
      <c r="L69" s="46">
        <v>39547</v>
      </c>
      <c r="M69" s="19">
        <f t="shared" si="3"/>
        <v>5</v>
      </c>
    </row>
    <row r="70" spans="1:13">
      <c r="A70" s="6" t="s">
        <v>92</v>
      </c>
      <c r="B70" s="18">
        <v>2</v>
      </c>
      <c r="C70" s="18" t="s">
        <v>58</v>
      </c>
      <c r="D70" s="47">
        <v>9564</v>
      </c>
      <c r="E70" s="6" t="s">
        <v>6</v>
      </c>
      <c r="F70" s="35">
        <v>14.3</v>
      </c>
      <c r="G70" s="12">
        <v>34</v>
      </c>
      <c r="H70" s="35">
        <f t="shared" si="2"/>
        <v>486.20000000000005</v>
      </c>
      <c r="I70" s="10" t="s">
        <v>101</v>
      </c>
      <c r="J70" s="37">
        <v>39498</v>
      </c>
      <c r="K70" s="40">
        <v>2</v>
      </c>
      <c r="L70" s="46">
        <v>39505</v>
      </c>
      <c r="M70" s="19">
        <f t="shared" si="3"/>
        <v>5</v>
      </c>
    </row>
    <row r="71" spans="1:13">
      <c r="A71" s="6" t="s">
        <v>92</v>
      </c>
      <c r="B71" s="18">
        <v>2</v>
      </c>
      <c r="C71" s="18" t="s">
        <v>55</v>
      </c>
      <c r="D71" s="47">
        <v>4866</v>
      </c>
      <c r="E71" s="17" t="s">
        <v>91</v>
      </c>
      <c r="F71" s="35">
        <v>82</v>
      </c>
      <c r="G71" s="12">
        <v>55</v>
      </c>
      <c r="H71" s="35">
        <f t="shared" si="2"/>
        <v>4510</v>
      </c>
      <c r="I71" s="10" t="s">
        <v>101</v>
      </c>
      <c r="J71" s="37">
        <v>39504</v>
      </c>
      <c r="K71" s="40">
        <v>7</v>
      </c>
      <c r="L71" s="46">
        <v>39519</v>
      </c>
      <c r="M71" s="19">
        <f t="shared" si="3"/>
        <v>8</v>
      </c>
    </row>
    <row r="72" spans="1:13">
      <c r="A72" s="6" t="s">
        <v>92</v>
      </c>
      <c r="B72" s="18">
        <v>2</v>
      </c>
      <c r="C72" s="18" t="s">
        <v>56</v>
      </c>
      <c r="D72" s="47">
        <v>6231</v>
      </c>
      <c r="E72" s="6" t="s">
        <v>86</v>
      </c>
      <c r="F72" s="35">
        <v>3.1</v>
      </c>
      <c r="G72" s="12">
        <v>820</v>
      </c>
      <c r="H72" s="35">
        <f>F72*G72</f>
        <v>2542</v>
      </c>
      <c r="I72" s="10" t="s">
        <v>101</v>
      </c>
      <c r="J72" s="37">
        <v>39533</v>
      </c>
      <c r="K72" s="40">
        <v>2</v>
      </c>
      <c r="L72" s="46">
        <v>39542</v>
      </c>
      <c r="M72" s="19">
        <f>(L72-J72)-K72</f>
        <v>7</v>
      </c>
    </row>
    <row r="73" spans="1:13">
      <c r="A73" s="6" t="s">
        <v>92</v>
      </c>
      <c r="B73" s="4">
        <v>2</v>
      </c>
      <c r="C73" s="4" t="s">
        <v>44</v>
      </c>
      <c r="D73" s="2">
        <v>4369</v>
      </c>
      <c r="E73" s="6" t="s">
        <v>90</v>
      </c>
      <c r="F73" s="28">
        <v>4.8</v>
      </c>
      <c r="G73" s="12">
        <v>3970</v>
      </c>
      <c r="H73" s="28">
        <f>F73*G73</f>
        <v>19056</v>
      </c>
      <c r="I73" s="10" t="s">
        <v>101</v>
      </c>
      <c r="J73" s="37">
        <v>39488</v>
      </c>
      <c r="K73" s="40">
        <v>17</v>
      </c>
      <c r="L73" s="23">
        <v>39516</v>
      </c>
      <c r="M73" s="19">
        <f>(L73-J73)-K73</f>
        <v>11</v>
      </c>
    </row>
    <row r="74" spans="1:13" customFormat="1">
      <c r="C74" s="11"/>
      <c r="F74" s="29"/>
      <c r="G74" s="32"/>
      <c r="H74" s="29"/>
      <c r="I74" s="11"/>
      <c r="J74" s="24"/>
      <c r="K74" s="41"/>
      <c r="L74" s="45"/>
      <c r="M74" s="11"/>
    </row>
    <row r="75" spans="1:13" customFormat="1">
      <c r="C75" s="11"/>
      <c r="F75" s="29"/>
      <c r="G75" s="32"/>
      <c r="H75" s="29"/>
      <c r="I75" s="11"/>
      <c r="J75" s="24"/>
      <c r="K75" s="41"/>
      <c r="L75" s="45"/>
      <c r="M75" s="11"/>
    </row>
    <row r="76" spans="1:13" customFormat="1">
      <c r="C76" s="11"/>
      <c r="F76" s="29"/>
      <c r="G76" s="32"/>
      <c r="H76" s="29"/>
      <c r="I76" s="11"/>
      <c r="J76" s="24"/>
      <c r="K76" s="41"/>
      <c r="L76" s="45"/>
      <c r="M76" s="11"/>
    </row>
    <row r="77" spans="1:13" customFormat="1">
      <c r="C77" s="11"/>
      <c r="F77" s="29"/>
      <c r="G77" s="32"/>
      <c r="H77" s="29"/>
      <c r="I77" s="11"/>
      <c r="J77" s="24"/>
      <c r="K77" s="41"/>
      <c r="L77" s="45"/>
      <c r="M77" s="11"/>
    </row>
    <row r="78" spans="1:13" customFormat="1">
      <c r="C78" s="11"/>
      <c r="F78" s="29"/>
      <c r="G78" s="32"/>
      <c r="H78" s="29"/>
      <c r="I78" s="11"/>
      <c r="J78" s="24"/>
      <c r="K78" s="41"/>
      <c r="L78" s="45"/>
      <c r="M78" s="11"/>
    </row>
  </sheetData>
  <mergeCells count="1">
    <mergeCell ref="A5:M5"/>
  </mergeCells>
  <phoneticPr fontId="3" type="noConversion"/>
  <printOptions horizontalCentered="1" headings="1"/>
  <pageMargins left="0.25" right="0.25" top="0.5" bottom="0.5" header="0.5" footer="0.25"/>
  <pageSetup scale="67" orientation="portrait" r:id="rId1"/>
  <headerFooter alignWithMargins="0">
    <oddFooter>&amp;Z&amp;F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UPTON_Q</vt:lpstr>
    </vt:vector>
  </TitlesOfParts>
  <Company>Azimuth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UPTON MOWING ASSEMBLERS</dc:title>
  <dc:creator>Diana Craig</dc:creator>
  <cp:lastModifiedBy>mfm</cp:lastModifiedBy>
  <cp:lastPrinted>2002-03-19T20:46:40Z</cp:lastPrinted>
  <dcterms:created xsi:type="dcterms:W3CDTF">2001-11-27T21:31:21Z</dcterms:created>
  <dcterms:modified xsi:type="dcterms:W3CDTF">2009-06-07T16:02:03Z</dcterms:modified>
</cp:coreProperties>
</file>