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mc:Choice Requires="x15">
      <x15ac:absPath xmlns:x15ac="http://schemas.microsoft.com/office/spreadsheetml/2010/11/ac" url="\\cmbintweb\visitor\Shared Documents\"/>
    </mc:Choice>
  </mc:AlternateContent>
  <bookViews>
    <workbookView xWindow="240" yWindow="400" windowWidth="14950" windowHeight="7750"/>
  </bookViews>
  <sheets>
    <sheet name="Section 1" sheetId="7" r:id="rId1"/>
    <sheet name="Section 2" sheetId="8" r:id="rId2"/>
    <sheet name="Notes" sheetId="6" r:id="rId3"/>
  </sheets>
  <definedNames>
    <definedName name="CostCenters">'Section 1'!$L$2:$L$31</definedName>
    <definedName name="_xlnm.Print_Area" localSheetId="0">'Section 1'!$A$1:$H$49</definedName>
    <definedName name="_xlnm.Print_Area" localSheetId="1">'Section 2'!$A$1:$H$62</definedName>
  </definedNames>
  <calcPr calcId="171027"/>
</workbook>
</file>

<file path=xl/calcChain.xml><?xml version="1.0" encoding="utf-8"?>
<calcChain xmlns="http://schemas.openxmlformats.org/spreadsheetml/2006/main">
  <c r="B8" i="8" l="1"/>
  <c r="C8" i="8" l="1"/>
  <c r="C8" i="7"/>
  <c r="H24" i="8" l="1"/>
  <c r="G24" i="8"/>
  <c r="B5" i="8"/>
  <c r="F5" i="8"/>
  <c r="B6" i="8"/>
  <c r="F6" i="8"/>
  <c r="B7" i="8"/>
  <c r="F7" i="8"/>
  <c r="H41" i="8" l="1"/>
  <c r="F41" i="8"/>
  <c r="H40" i="8"/>
  <c r="F40" i="8"/>
  <c r="H25" i="8" l="1"/>
  <c r="G25" i="8"/>
  <c r="H38" i="8"/>
  <c r="F38" i="8"/>
  <c r="H37" i="8"/>
  <c r="F37" i="8"/>
  <c r="F36" i="8"/>
  <c r="F34" i="8"/>
  <c r="H44" i="8" l="1"/>
  <c r="F44" i="8"/>
  <c r="H43" i="8"/>
  <c r="F43" i="8"/>
  <c r="H42" i="8"/>
  <c r="F42" i="8"/>
  <c r="H27" i="8"/>
  <c r="H26" i="8"/>
  <c r="G26" i="8"/>
  <c r="H22" i="8"/>
  <c r="G16" i="8" l="1"/>
  <c r="B16" i="8"/>
  <c r="C16" i="8"/>
  <c r="D16" i="8"/>
  <c r="E16" i="8"/>
  <c r="F16" i="8"/>
  <c r="A16" i="8"/>
  <c r="H16" i="7"/>
  <c r="H16" i="8" l="1"/>
  <c r="H45" i="8"/>
  <c r="F45" i="8"/>
  <c r="H39" i="8"/>
  <c r="F39" i="8"/>
  <c r="H36" i="8"/>
  <c r="H35" i="8"/>
  <c r="F35" i="8"/>
  <c r="H34" i="8"/>
  <c r="D15" i="8"/>
  <c r="D17" i="8"/>
  <c r="G23" i="8"/>
  <c r="H23" i="8" s="1"/>
  <c r="G22" i="8"/>
  <c r="G21" i="8"/>
  <c r="H21" i="8" s="1"/>
  <c r="G17" i="8"/>
  <c r="F17" i="8"/>
  <c r="E17" i="8"/>
  <c r="C17" i="8"/>
  <c r="B17" i="8"/>
  <c r="A17" i="8"/>
  <c r="G15" i="8"/>
  <c r="F15" i="8"/>
  <c r="E15" i="8"/>
  <c r="C15" i="8"/>
  <c r="B15" i="8"/>
  <c r="A15" i="8"/>
  <c r="F10" i="8"/>
  <c r="C10" i="8"/>
  <c r="H17" i="7"/>
  <c r="H15" i="7"/>
  <c r="H36" i="7"/>
  <c r="F36" i="7"/>
  <c r="H35" i="7"/>
  <c r="F35" i="7"/>
  <c r="H34" i="7"/>
  <c r="F34" i="7"/>
  <c r="H33" i="7"/>
  <c r="F33" i="7"/>
  <c r="H32" i="7"/>
  <c r="F32" i="7"/>
  <c r="H31" i="7"/>
  <c r="F31" i="7"/>
  <c r="H30" i="7"/>
  <c r="F30" i="7"/>
  <c r="H29" i="7"/>
  <c r="F29" i="7"/>
  <c r="H28" i="7"/>
  <c r="F28" i="7"/>
  <c r="F22" i="7"/>
  <c r="F21" i="7"/>
  <c r="F37" i="7" l="1"/>
  <c r="H15" i="8"/>
  <c r="F46" i="8"/>
  <c r="H28" i="8"/>
  <c r="H29" i="8" s="1"/>
  <c r="H17" i="8"/>
  <c r="F23" i="7"/>
  <c r="F48" i="8" l="1"/>
  <c r="F50" i="8"/>
</calcChain>
</file>

<file path=xl/comments1.xml><?xml version="1.0" encoding="utf-8"?>
<comments xmlns="http://schemas.openxmlformats.org/spreadsheetml/2006/main">
  <authors>
    <author>Channa de Silva</author>
    <author>Ranil Rajapakse</author>
    <author>Channa De Silva</author>
    <author>CHANNA DE SILVA</author>
  </authors>
  <commentList>
    <comment ref="B5" authorId="0" shapeId="0">
      <text>
        <r>
          <rPr>
            <b/>
            <sz val="9"/>
            <color indexed="81"/>
            <rFont val="Tahoma"/>
            <family val="2"/>
          </rPr>
          <t>Employee Name</t>
        </r>
      </text>
    </comment>
    <comment ref="F5" authorId="1" shapeId="0">
      <text>
        <r>
          <rPr>
            <b/>
            <sz val="9"/>
            <color indexed="81"/>
            <rFont val="Tahoma"/>
            <family val="2"/>
          </rPr>
          <t>Employee Number as in IFS Biz.</t>
        </r>
        <r>
          <rPr>
            <sz val="9"/>
            <color indexed="81"/>
            <rFont val="Tahoma"/>
            <family val="2"/>
          </rPr>
          <t xml:space="preserve">
</t>
        </r>
      </text>
    </comment>
    <comment ref="B6" authorId="1" shapeId="0">
      <text>
        <r>
          <rPr>
            <b/>
            <sz val="9"/>
            <color indexed="81"/>
            <rFont val="Tahoma"/>
            <family val="2"/>
          </rPr>
          <t xml:space="preserve">The Organization Unit and Product Group / Region that the employee belongs to
</t>
        </r>
        <r>
          <rPr>
            <sz val="9"/>
            <color indexed="81"/>
            <rFont val="Tahoma"/>
            <family val="2"/>
          </rPr>
          <t>E.g: Research &amp; Development | Financials,
          Development Services | Scandinavia,
          Corporate Services,
          Sri Lanka Operations</t>
        </r>
      </text>
    </comment>
    <comment ref="F6" authorId="1" shapeId="0">
      <text>
        <r>
          <rPr>
            <b/>
            <sz val="9"/>
            <color indexed="81"/>
            <rFont val="Tahoma"/>
            <family val="2"/>
          </rPr>
          <t>EPF No. in current company.</t>
        </r>
      </text>
    </comment>
    <comment ref="B7" authorId="1" shapeId="0">
      <text>
        <r>
          <rPr>
            <b/>
            <sz val="9"/>
            <color indexed="81"/>
            <rFont val="Tahoma"/>
            <family val="2"/>
          </rPr>
          <t>Project Name(s) where Costs are reported in IFSBiz</t>
        </r>
      </text>
    </comment>
    <comment ref="F7" authorId="1" shapeId="0">
      <text>
        <r>
          <rPr>
            <b/>
            <sz val="9"/>
            <color indexed="81"/>
            <rFont val="Tahoma"/>
            <family val="2"/>
          </rPr>
          <t>Project ID(s) against which travel costs are reported in IFS Biz.</t>
        </r>
      </text>
    </comment>
    <comment ref="B8" authorId="2" shapeId="0">
      <text>
        <r>
          <rPr>
            <b/>
            <sz val="9"/>
            <color indexed="81"/>
            <rFont val="Tahoma"/>
            <family val="2"/>
          </rPr>
          <t xml:space="preserve">Enter Cost Center:
</t>
        </r>
        <r>
          <rPr>
            <sz val="9"/>
            <color indexed="81"/>
            <rFont val="Tahoma"/>
            <family val="2"/>
          </rPr>
          <t><![CDATA[COSAC             - CoS Access and Connectivity
COSBA             - COS Business Administration
COSBS             - CoS Business Services
COSCC             - COS Communication & Collaboration
COSCHD          - COS Communication & Help Desk
COSCIS            - CIS operations of infrastructure and systems
COSDCS          - COS Product Delivery & Customer Support
COSIT                - CoS IT Services
COSLG             - CoS Customer lifecycle management
COSLOC          - CoS Local services
LKCON              - Consulting services
LKEST               - Extended support
LKRDFAM       - Administration and Finance - Facility Management
LKRDFIN          - Administration and Finance - Finance
LKRDGAM      - Administration and Finance - General Administration
LKRDHRM       - Administration and Finance - HRM
LKSUP              - Support services
LKTRAIN          - Technical training
RDFI                    - RAD Financials
RDHR                 - RAD Human Resources
RDMF                 - RAD Manufactoring
RDMP                - RAD Methods & Processes
RDPC                - RAD Product coordination
RDPJ                 - RAD Projects
RDRS                - RAD Labs
RDSA                - RAD Service & Assets
RDSAMEX     - RAD SA Metrix
RDTEMASS  - RAD Mobile & Scheduling Solution
RDSC               - RAD Supply Chain
RDTE                - RAD Technology]]></t>
        </r>
      </text>
    </comment>
    <comment ref="C10" authorId="1" shapeId="0">
      <text>
        <r>
          <rPr>
            <b/>
            <sz val="9"/>
            <color indexed="81"/>
            <rFont val="Tahoma"/>
            <family val="2"/>
          </rPr>
          <t>Date on which travel starts (departure from Sri Lanka).</t>
        </r>
        <r>
          <rPr>
            <sz val="9"/>
            <color indexed="81"/>
            <rFont val="Tahoma"/>
            <family val="2"/>
          </rPr>
          <t xml:space="preserve">
</t>
        </r>
      </text>
    </comment>
    <comment ref="F10" authorId="1" shapeId="0">
      <text>
        <r>
          <rPr>
            <b/>
            <sz val="9"/>
            <color indexed="81"/>
            <rFont val="Tahoma"/>
            <family val="2"/>
          </rPr>
          <t>Date on which travel ends (return to Sri Lanka).</t>
        </r>
      </text>
    </comment>
    <comment ref="A13" authorId="0" shapeId="0">
      <text>
        <r>
          <rPr>
            <b/>
            <sz val="9"/>
            <color indexed="81"/>
            <rFont val="Tahoma"/>
            <family val="2"/>
          </rPr>
          <t>Enter the purpose</t>
        </r>
        <r>
          <rPr>
            <sz val="9"/>
            <color indexed="81"/>
            <rFont val="Tahoma"/>
            <family val="2"/>
          </rPr>
          <t xml:space="preserve"> (e.g. Exchange Program)</t>
        </r>
      </text>
    </comment>
    <comment ref="B13" authorId="0" shapeId="0">
      <text>
        <r>
          <rPr>
            <b/>
            <sz val="9"/>
            <color indexed="81"/>
            <rFont val="Tahoma"/>
            <family val="2"/>
          </rPr>
          <t>Enter Destination</t>
        </r>
        <r>
          <rPr>
            <sz val="9"/>
            <color indexed="81"/>
            <rFont val="Tahoma"/>
            <family val="2"/>
          </rPr>
          <t xml:space="preserve"> (e.g. Sweden)</t>
        </r>
      </text>
    </comment>
    <comment ref="C13" authorId="0" shapeId="0">
      <text>
        <r>
          <rPr>
            <b/>
            <sz val="9"/>
            <color indexed="81"/>
            <rFont val="Tahoma"/>
            <family val="2"/>
          </rPr>
          <t>Enter No. Of Days of your foreign assignment to the country specified</t>
        </r>
        <r>
          <rPr>
            <sz val="9"/>
            <color indexed="81"/>
            <rFont val="Tahoma"/>
            <family val="2"/>
          </rPr>
          <t xml:space="preserve">
Departure date from SL considered as 0.5 days if the departure time is after 12 noon.
Arrival date to SL considered as 0.5 days if the arrival time is before 19:00 Hrs.</t>
        </r>
      </text>
    </comment>
    <comment ref="D13" authorId="0" shapeId="0">
      <text>
        <r>
          <rPr>
            <b/>
            <sz val="9"/>
            <color indexed="81"/>
            <rFont val="Tahoma"/>
            <family val="2"/>
          </rPr>
          <t>Enter Currency Code used in destination</t>
        </r>
        <r>
          <rPr>
            <sz val="9"/>
            <color indexed="81"/>
            <rFont val="Tahoma"/>
            <family val="2"/>
          </rPr>
          <t xml:space="preserve"> (e.g. SEK)]</t>
        </r>
      </text>
    </comment>
    <comment ref="E13" authorId="0" shapeId="0">
      <text>
        <r>
          <rPr>
            <b/>
            <sz val="9"/>
            <color indexed="81"/>
            <rFont val="Tahoma"/>
            <family val="2"/>
          </rPr>
          <t xml:space="preserve">Enter Daily Allowance given to the country of travel
</t>
        </r>
        <r>
          <rPr>
            <sz val="9"/>
            <color indexed="81"/>
            <rFont val="Tahoma"/>
            <family val="2"/>
          </rPr>
          <t>You may get this from: http://cmbintweb/visitor/Shared%20Documents/Travel%20Allowances.aspx
If the Daily Allowance is indicated in a different currency code to that used in the country you are travelling (e.g. Daily Allowance for Singapore is given in USD), convert the Daily Allowance to the currency of the country you are travelling (e.g. convert the 35 USD to SGD) using http://www.oanda.com/currency/converter/. 
The quoted rate should be the "Average Bid Rate" on the last working day prior to departure on overseas assignment.</t>
        </r>
      </text>
    </comment>
    <comment ref="F13" authorId="0" shapeId="0">
      <text>
        <r>
          <rPr>
            <b/>
            <sz val="9"/>
            <color indexed="81"/>
            <rFont val="Tahoma"/>
            <family val="2"/>
          </rPr>
          <t xml:space="preserve">Enter the currency rate to convert the Destination Currency to LKR.
</t>
        </r>
        <r>
          <rPr>
            <sz val="9"/>
            <color indexed="81"/>
            <rFont val="Tahoma"/>
            <family val="2"/>
          </rPr>
          <t>The Currency Rate should be taken as that of the last working day prior to departure on overseas assignment
You may get this from http://www.oanda.com/currency/converter/
The quoted rate should be the "Average Bid Rate".</t>
        </r>
      </text>
    </comment>
    <comment ref="G14" authorId="0" shapeId="0">
      <text>
        <r>
          <rPr>
            <b/>
            <sz val="9"/>
            <color indexed="81"/>
            <rFont val="Tahoma"/>
            <family val="2"/>
          </rPr>
          <t xml:space="preserve">Enter the rate to convert the Daily Allowance to SEK for entry in IFS Biz.
</t>
        </r>
        <r>
          <rPr>
            <sz val="9"/>
            <color indexed="81"/>
            <rFont val="Tahoma"/>
            <family val="2"/>
          </rPr>
          <t>You may get the rate from: http://wis.ifsworld.com/internal/corporate/corporate_finance/files/Valutakurser%20web.xls
E.g. For travel in October, use the rate from the September Tab (2009-09-30) that specifies the rates for October.</t>
        </r>
      </text>
    </comment>
    <comment ref="A19" authorId="1" shapeId="0">
      <text>
        <r>
          <rPr>
            <b/>
            <sz val="9"/>
            <color indexed="81"/>
            <rFont val="Tahoma"/>
            <family val="2"/>
          </rPr>
          <t xml:space="preserve">Payment made to you by the company before departure for expenses that include Travel Allowance(s), Expense Advance for accommodation and other relevant travel related costs (in the form of cash and/or travellers cheques). </t>
        </r>
        <r>
          <rPr>
            <sz val="9"/>
            <color indexed="81"/>
            <rFont val="Tahoma"/>
            <family val="2"/>
          </rPr>
          <t>Do not insert rows to the table!</t>
        </r>
      </text>
    </comment>
    <comment ref="B20" authorId="1" shapeId="0">
      <text>
        <r>
          <rPr>
            <b/>
            <sz val="9"/>
            <color indexed="81"/>
            <rFont val="Tahoma"/>
            <family val="2"/>
          </rPr>
          <t>Date should be taken as that of the last working day prior to departure on overseas assignment.</t>
        </r>
      </text>
    </comment>
    <comment ref="C20" authorId="1" shapeId="0">
      <text>
        <r>
          <rPr>
            <b/>
            <sz val="9"/>
            <color indexed="81"/>
            <rFont val="Tahoma"/>
            <family val="2"/>
          </rPr>
          <t>Currency Code of the currency in which the cash and/or TC's were received.</t>
        </r>
      </text>
    </comment>
    <comment ref="D20" authorId="1" shapeId="0">
      <text>
        <r>
          <rPr>
            <b/>
            <sz val="9"/>
            <color indexed="81"/>
            <rFont val="Tahoma"/>
            <family val="2"/>
          </rPr>
          <t xml:space="preserve">Total amount of cash and/or TC's received as Travel Allowance(s) and Travel Expense Advance. </t>
        </r>
        <r>
          <rPr>
            <sz val="9"/>
            <color indexed="81"/>
            <rFont val="Tahoma"/>
            <family val="2"/>
          </rPr>
          <t>(in Transaction Currency)</t>
        </r>
      </text>
    </comment>
    <comment ref="E20" authorId="1" shapeId="0">
      <text>
        <r>
          <rPr>
            <b/>
            <sz val="9"/>
            <color indexed="81"/>
            <rFont val="Tahoma"/>
            <family val="2"/>
          </rPr>
          <t xml:space="preserve">The currency rate to convert the Transaction Amount (in Transaction Currency) to LKR. </t>
        </r>
        <r>
          <rPr>
            <sz val="9"/>
            <color indexed="81"/>
            <rFont val="Tahoma"/>
            <family val="2"/>
          </rPr>
          <t>The Currency Rate should be that on the Transaction Date.</t>
        </r>
        <r>
          <rPr>
            <b/>
            <sz val="9"/>
            <color indexed="81"/>
            <rFont val="Tahoma"/>
            <family val="2"/>
          </rPr>
          <t xml:space="preserve">
</t>
        </r>
        <r>
          <rPr>
            <sz val="9"/>
            <color indexed="81"/>
            <rFont val="Tahoma"/>
            <family val="2"/>
          </rPr>
          <t>You may get this from http://www.oanda.com/currency/converter/
The quoted rate should be the "Average Bid Rate".</t>
        </r>
      </text>
    </comment>
    <comment ref="A25" authorId="1" shapeId="0">
      <text>
        <r>
          <rPr>
            <b/>
            <sz val="9"/>
            <color indexed="81"/>
            <rFont val="Tahoma"/>
            <family val="2"/>
          </rPr>
          <t xml:space="preserve">List all travel related cost/expenses prior to departure. Travel Allowance(s) and Travel Expense Advance should also be included here. </t>
        </r>
        <r>
          <rPr>
            <sz val="9"/>
            <color indexed="81"/>
            <rFont val="Tahoma"/>
            <family val="2"/>
          </rPr>
          <t>Any travel related expenses (in accordance with company guidelines) incurred by the employee and reimbursed by the company prior to departure (e.g. train tickets) should also be entered here.
You may insert rows to the table if required (do make sure the formulae are copied to the inserted row)</t>
        </r>
      </text>
    </comment>
    <comment ref="B26" authorId="3" shapeId="0">
      <text>
        <r>
          <rPr>
            <b/>
            <sz val="8"/>
            <color indexed="81"/>
            <rFont val="Tahoma"/>
            <family val="2"/>
          </rPr>
          <t>Date should be taken as that of the last working day prior to departure on overseas assignment.</t>
        </r>
        <r>
          <rPr>
            <sz val="8"/>
            <color indexed="81"/>
            <rFont val="Tahoma"/>
            <family val="2"/>
          </rPr>
          <t xml:space="preserve">
</t>
        </r>
      </text>
    </comment>
    <comment ref="C26" authorId="3" shapeId="0">
      <text>
        <r>
          <rPr>
            <b/>
            <sz val="8"/>
            <color indexed="81"/>
            <rFont val="Tahoma"/>
            <family val="2"/>
          </rPr>
          <t>Currency Code of the currency in which the Transaction was carried out.</t>
        </r>
      </text>
    </comment>
    <comment ref="D26" authorId="3" shapeId="0">
      <text>
        <r>
          <rPr>
            <b/>
            <sz val="8"/>
            <color indexed="81"/>
            <rFont val="Tahoma"/>
            <family val="2"/>
          </rPr>
          <t xml:space="preserve">Transaction Amount (in Transaction Currency)
</t>
        </r>
      </text>
    </comment>
    <comment ref="E26" authorId="3" shapeId="0">
      <text>
        <r>
          <rPr>
            <b/>
            <sz val="8"/>
            <color indexed="81"/>
            <rFont val="Tahoma"/>
            <family val="2"/>
          </rPr>
          <t xml:space="preserve">The currency rate to convert the Transaction Amount (in Transaction Currency) to LKR. 
</t>
        </r>
        <r>
          <rPr>
            <sz val="8"/>
            <color indexed="81"/>
            <rFont val="Tahoma"/>
            <family val="2"/>
          </rPr>
          <t>The Currency Rate should be that on the Transaction Date. You may get this from http://www.oanda.com/currency/converter/
The quoted rate should be the "Average Bid Rate".</t>
        </r>
      </text>
    </comment>
    <comment ref="G26" authorId="3" shapeId="0">
      <text>
        <r>
          <rPr>
            <b/>
            <sz val="8"/>
            <color indexed="81"/>
            <rFont val="Tahoma"/>
            <family val="2"/>
          </rPr>
          <t xml:space="preserve">All entries made in IFSBiz should be in SEK. You should get the currency rate from: http://wis.ifsworld.com/internal/corporate/corporate_finance/files/Valutakurser%20web.xls
</t>
        </r>
        <r>
          <rPr>
            <sz val="8"/>
            <color indexed="81"/>
            <rFont val="Tahoma"/>
            <family val="2"/>
          </rPr>
          <t>E.g. For a transaction that has taken place in October, use the rate from the September Tab (2009-09-30) that specifies the rates for October.</t>
        </r>
      </text>
    </comment>
    <comment ref="G27" authorId="1" shapeId="0">
      <text>
        <r>
          <rPr>
            <b/>
            <sz val="9"/>
            <color indexed="81"/>
            <rFont val="Tahoma"/>
            <family val="2"/>
          </rPr>
          <t>The rate to convert the Transaction Currency to SEK</t>
        </r>
      </text>
    </comment>
    <comment ref="H27" authorId="1" shapeId="0">
      <text>
        <r>
          <rPr>
            <b/>
            <sz val="9"/>
            <color indexed="81"/>
            <rFont val="Tahoma"/>
            <family val="2"/>
          </rPr>
          <t>Amount in SEK to be entered in IFSBiz.</t>
        </r>
      </text>
    </comment>
    <comment ref="A43" authorId="1" shapeId="0">
      <text>
        <r>
          <rPr>
            <b/>
            <sz val="9"/>
            <color indexed="81"/>
            <rFont val="Tahoma"/>
            <family val="2"/>
          </rPr>
          <t>Signature of Employee whose travel expenses are listed, and Submission Date.</t>
        </r>
      </text>
    </comment>
    <comment ref="H43" authorId="3" shapeId="0">
      <text>
        <r>
          <rPr>
            <b/>
            <sz val="8"/>
            <color indexed="81"/>
            <rFont val="Tahoma"/>
            <family val="2"/>
          </rPr>
          <t>Signature of immediate Manager of the Employee whose travel expenses are listed, and date on which details were verified.</t>
        </r>
      </text>
    </comment>
    <comment ref="A48" authorId="1" shapeId="0">
      <text>
        <r>
          <rPr>
            <b/>
            <sz val="9"/>
            <color indexed="81"/>
            <rFont val="Tahoma"/>
            <family val="2"/>
          </rPr>
          <t xml:space="preserve">Signature of Director Software Development, and Date. </t>
        </r>
        <r>
          <rPr>
            <sz val="9"/>
            <color indexed="81"/>
            <rFont val="Tahoma"/>
            <family val="2"/>
          </rPr>
          <t>Not applicable for travel expenses of Software Development/Information Systems Directors.</t>
        </r>
      </text>
    </comment>
    <comment ref="H48" authorId="1" shapeId="0">
      <text>
        <r>
          <rPr>
            <b/>
            <sz val="9"/>
            <color indexed="81"/>
            <rFont val="Tahoma"/>
            <family val="2"/>
          </rPr>
          <t>Signature of MD/COO, and Date.</t>
        </r>
      </text>
    </comment>
  </commentList>
</comments>
</file>

<file path=xl/comments2.xml><?xml version="1.0" encoding="utf-8"?>
<comments xmlns="http://schemas.openxmlformats.org/spreadsheetml/2006/main">
  <authors>
    <author>Channa de Silva</author>
    <author>Ranil Rajapakse</author>
    <author>Channa De Silva</author>
    <author>CHANNA DE SILVA</author>
  </authors>
  <commentList>
    <comment ref="B5" authorId="0" shapeId="0">
      <text>
        <r>
          <rPr>
            <b/>
            <sz val="9"/>
            <color indexed="81"/>
            <rFont val="Tahoma"/>
            <family val="2"/>
          </rPr>
          <t>Employee Name</t>
        </r>
      </text>
    </comment>
    <comment ref="F5" authorId="1" shapeId="0">
      <text>
        <r>
          <rPr>
            <b/>
            <sz val="9"/>
            <color indexed="81"/>
            <rFont val="Tahoma"/>
            <family val="2"/>
          </rPr>
          <t>Employee Number as in IFS Biz.</t>
        </r>
        <r>
          <rPr>
            <sz val="9"/>
            <color indexed="81"/>
            <rFont val="Tahoma"/>
            <family val="2"/>
          </rPr>
          <t xml:space="preserve">
</t>
        </r>
      </text>
    </comment>
    <comment ref="B6" authorId="1" shapeId="0">
      <text>
        <r>
          <rPr>
            <b/>
            <sz val="9"/>
            <color indexed="81"/>
            <rFont val="Tahoma"/>
            <family val="2"/>
          </rPr>
          <t xml:space="preserve">The Organization Unit and Product Group / Region that the employee belongs to
</t>
        </r>
        <r>
          <rPr>
            <sz val="9"/>
            <color indexed="81"/>
            <rFont val="Tahoma"/>
            <family val="2"/>
          </rPr>
          <t>E.g: Research &amp; Development | Financials,
          Development Services | Scandinavia,
          Corporate Services,
          Sri Lanka Operations</t>
        </r>
      </text>
    </comment>
    <comment ref="F6" authorId="1" shapeId="0">
      <text>
        <r>
          <rPr>
            <b/>
            <sz val="9"/>
            <color indexed="81"/>
            <rFont val="Tahoma"/>
            <family val="2"/>
          </rPr>
          <t>EPF No. in current company.</t>
        </r>
      </text>
    </comment>
    <comment ref="B7" authorId="1" shapeId="0">
      <text>
        <r>
          <rPr>
            <b/>
            <sz val="9"/>
            <color indexed="81"/>
            <rFont val="Tahoma"/>
            <family val="2"/>
          </rPr>
          <t>Project Name(s) where Costs are reported in IFSBiz</t>
        </r>
      </text>
    </comment>
    <comment ref="F7" authorId="1" shapeId="0">
      <text>
        <r>
          <rPr>
            <b/>
            <sz val="9"/>
            <color indexed="81"/>
            <rFont val="Tahoma"/>
            <family val="2"/>
          </rPr>
          <t>Project ID(s) against which travel costs are reported in IFS Biz.</t>
        </r>
      </text>
    </comment>
    <comment ref="B8" authorId="2" shapeId="0">
      <text>
        <r>
          <rPr>
            <b/>
            <sz val="9"/>
            <color indexed="81"/>
            <rFont val="Tahoma"/>
            <family val="2"/>
          </rPr>
          <t xml:space="preserve">Enter Cost Center:
</t>
        </r>
        <r>
          <rPr>
            <sz val="9"/>
            <color indexed="81"/>
            <rFont val="Tahoma"/>
            <family val="2"/>
          </rPr>
          <t><![CDATA[COSAC             - CoS Access and Connectivity
COSBA             - COS Business Administration
COSBS             - CoS Business Services
COSCC             - COS Communication & Collaboration
COSCHD          - COS Communication & Help Desk
COSCIS            - CIS operations of infrastructure and systems
COSDCS          - COS Product Delivery & Customer Support
COSIT                - CoS IT Services
COSLG             - CoS Customer lifecycle management
COSLOC          - CoS Local services
LKCON              - Consulting services
LKEST               - Extended support
LKRDFAM       - Administration and Finance - Facility Management
LKRDFIN          - Administration and Finance - Finance
LKRDGAM      - Administration and Finance - General Administration
LKRDHRM       - Administration and Finance - HRM
LKSUP              - Support services
LKTRAIN          - Technical training
RDFI                    - RAD Financials
RDHR                 - RAD Human Resources
RDMF                 - RAD Manufactoring
RDMP                - RAD Methods & Processes
RDPC                - RAD Product coordination
RDPJ                 - RAD Projects
RDRS                - RAD Labs
RDSA                - RAD Service & Assets
RDSAMEX     - RAD SA Metrix
RDTEMASS  - RAD Mobile & Scheduling Solution
RDSC               - RAD Supply Chain
RDTE                - RAD Technology]]></t>
        </r>
      </text>
    </comment>
    <comment ref="C10" authorId="1" shapeId="0">
      <text>
        <r>
          <rPr>
            <b/>
            <sz val="9"/>
            <color indexed="81"/>
            <rFont val="Tahoma"/>
            <family val="2"/>
          </rPr>
          <t>Date on which travel starts (departure from Sri Lanka).</t>
        </r>
        <r>
          <rPr>
            <sz val="9"/>
            <color indexed="81"/>
            <rFont val="Tahoma"/>
            <family val="2"/>
          </rPr>
          <t xml:space="preserve">
</t>
        </r>
      </text>
    </comment>
    <comment ref="F10" authorId="1" shapeId="0">
      <text>
        <r>
          <rPr>
            <b/>
            <sz val="9"/>
            <color indexed="81"/>
            <rFont val="Tahoma"/>
            <family val="2"/>
          </rPr>
          <t>Date on which travel ends (return to Sri Lanka).</t>
        </r>
      </text>
    </comment>
    <comment ref="A13" authorId="0" shapeId="0">
      <text>
        <r>
          <rPr>
            <b/>
            <sz val="9"/>
            <color indexed="81"/>
            <rFont val="Tahoma"/>
            <family val="2"/>
          </rPr>
          <t>Enter the purpose</t>
        </r>
        <r>
          <rPr>
            <sz val="9"/>
            <color indexed="81"/>
            <rFont val="Tahoma"/>
            <family val="2"/>
          </rPr>
          <t xml:space="preserve"> (e.g. Exchange Program)</t>
        </r>
      </text>
    </comment>
    <comment ref="B13" authorId="0" shapeId="0">
      <text>
        <r>
          <rPr>
            <b/>
            <sz val="9"/>
            <color indexed="81"/>
            <rFont val="Tahoma"/>
            <family val="2"/>
          </rPr>
          <t>Enter Destination</t>
        </r>
        <r>
          <rPr>
            <sz val="9"/>
            <color indexed="81"/>
            <rFont val="Tahoma"/>
            <family val="2"/>
          </rPr>
          <t xml:space="preserve"> (e.g. Sweden)</t>
        </r>
      </text>
    </comment>
    <comment ref="C13" authorId="0" shapeId="0">
      <text>
        <r>
          <rPr>
            <b/>
            <sz val="9"/>
            <color indexed="81"/>
            <rFont val="Tahoma"/>
            <family val="2"/>
          </rPr>
          <t>Enter No. Of Days of your foreign assignment to the country specified</t>
        </r>
      </text>
    </comment>
    <comment ref="D13" authorId="0" shapeId="0">
      <text>
        <r>
          <rPr>
            <b/>
            <sz val="9"/>
            <color indexed="81"/>
            <rFont val="Tahoma"/>
            <family val="2"/>
          </rPr>
          <t>Enter Currency Code used in destination</t>
        </r>
        <r>
          <rPr>
            <sz val="9"/>
            <color indexed="81"/>
            <rFont val="Tahoma"/>
            <family val="2"/>
          </rPr>
          <t xml:space="preserve"> (e.g. SEK)]</t>
        </r>
      </text>
    </comment>
    <comment ref="E13" authorId="0" shapeId="0">
      <text>
        <r>
          <rPr>
            <b/>
            <sz val="9"/>
            <color indexed="81"/>
            <rFont val="Tahoma"/>
            <family val="2"/>
          </rPr>
          <t xml:space="preserve">Enter Daily Allowance given to the country of travel
</t>
        </r>
        <r>
          <rPr>
            <sz val="9"/>
            <color indexed="81"/>
            <rFont val="Tahoma"/>
            <family val="2"/>
          </rPr>
          <t>You may get this from: http://cmbintweb/visitor/Shared%20Documents/Travel%20Allowances.aspx
If the Daily Allowance is indicated in a different currency code to that used in the country you are travelling (e.g. Daily Allowance for Singapore is given in USD), convert the Daily Allowance to the currency of the country you are travelling (e.g. convert the 35 USD to SGD) using http://www.oanda.com/currency/converter/. 
The quoted rate should be the "Average Bid Rate" on the last working day prior to departure on overseas assignment.</t>
        </r>
      </text>
    </comment>
    <comment ref="F13" authorId="0" shapeId="0">
      <text>
        <r>
          <rPr>
            <b/>
            <sz val="9"/>
            <color indexed="81"/>
            <rFont val="Tahoma"/>
            <family val="2"/>
          </rPr>
          <t xml:space="preserve">Enter the currency rate to convert the Destination Currency to LKR.
</t>
        </r>
        <r>
          <rPr>
            <sz val="9"/>
            <color indexed="81"/>
            <rFont val="Tahoma"/>
            <family val="2"/>
          </rPr>
          <t>The Currency Rate should be taken as that of the last working day prior to departure on overseas assignment
You may get this from http://www.oanda.com/currency/converter/
The quoted rate should be the "Average Bid Rate".</t>
        </r>
      </text>
    </comment>
    <comment ref="G14" authorId="0" shapeId="0">
      <text>
        <r>
          <rPr>
            <b/>
            <sz val="9"/>
            <color indexed="81"/>
            <rFont val="Tahoma"/>
            <family val="2"/>
          </rPr>
          <t xml:space="preserve">Enter the rate to convert the Daily Allowance to SEK for entry in IFS Biz.
</t>
        </r>
        <r>
          <rPr>
            <sz val="9"/>
            <color indexed="81"/>
            <rFont val="Tahoma"/>
            <family val="2"/>
          </rPr>
          <t>You may get the rate from: http://wis.ifsworld.com/internal/corporate/corporate_finance/files/Valutakurser%20web.xls
E.g. For travel in October, use the rate from the September Tab (2009-09-30) that specifies the rates for October.</t>
        </r>
      </text>
    </comment>
    <comment ref="A19" authorId="1" shapeId="0">
      <text>
        <r>
          <rPr>
            <b/>
            <sz val="9"/>
            <color indexed="81"/>
            <rFont val="Tahoma"/>
            <family val="2"/>
          </rPr>
          <t xml:space="preserve">Details of how the advance payment made by the company as Travel Allowance was encashed
</t>
        </r>
        <r>
          <rPr>
            <sz val="9"/>
            <color indexed="81"/>
            <rFont val="Tahoma"/>
            <family val="2"/>
          </rPr>
          <t>You may insert rows to the table if required, but make sure that the formulas are copied!</t>
        </r>
      </text>
    </comment>
    <comment ref="B20" authorId="1" shapeId="0">
      <text>
        <r>
          <rPr>
            <b/>
            <sz val="9"/>
            <color indexed="81"/>
            <rFont val="Tahoma"/>
            <family val="2"/>
          </rPr>
          <t>Date on which Cash/Travellers Cheques were encashed</t>
        </r>
        <r>
          <rPr>
            <sz val="9"/>
            <color indexed="81"/>
            <rFont val="Tahoma"/>
            <family val="2"/>
          </rPr>
          <t xml:space="preserve">
</t>
        </r>
      </text>
    </comment>
    <comment ref="C20" authorId="1" shapeId="0">
      <text>
        <r>
          <rPr>
            <b/>
            <sz val="9"/>
            <color indexed="81"/>
            <rFont val="Tahoma"/>
            <family val="2"/>
          </rPr>
          <t>Currency Code of the Cash/Travellers Cheques encashed.</t>
        </r>
      </text>
    </comment>
    <comment ref="D20" authorId="1" shapeId="0">
      <text>
        <r>
          <rPr>
            <b/>
            <sz val="9"/>
            <color indexed="81"/>
            <rFont val="Tahoma"/>
            <family val="2"/>
          </rPr>
          <t xml:space="preserve">Total amount of cash/TC's encashed. </t>
        </r>
        <r>
          <rPr>
            <sz val="9"/>
            <color indexed="81"/>
            <rFont val="Tahoma"/>
            <family val="2"/>
          </rPr>
          <t xml:space="preserve">(in Transaction Currency)
</t>
        </r>
      </text>
    </comment>
    <comment ref="E20" authorId="3" shapeId="0">
      <text>
        <r>
          <rPr>
            <b/>
            <sz val="8"/>
            <color indexed="81"/>
            <rFont val="Tahoma"/>
            <family val="2"/>
          </rPr>
          <t>Currency rate indicated in encashment receipt.</t>
        </r>
        <r>
          <rPr>
            <sz val="8"/>
            <color indexed="81"/>
            <rFont val="Tahoma"/>
            <family val="2"/>
          </rPr>
          <t xml:space="preserve">
</t>
        </r>
      </text>
    </comment>
    <comment ref="F20" authorId="0" shapeId="0">
      <text>
        <r>
          <rPr>
            <b/>
            <sz val="9"/>
            <color indexed="81"/>
            <rFont val="Tahoma"/>
            <family val="2"/>
          </rPr>
          <t>Currency Code of the Currency Received</t>
        </r>
      </text>
    </comment>
    <comment ref="G20" authorId="1" shapeId="0">
      <text>
        <r>
          <rPr>
            <b/>
            <sz val="9"/>
            <color indexed="81"/>
            <rFont val="Tahoma"/>
            <family val="2"/>
          </rPr>
          <t>The amount received on encashment</t>
        </r>
      </text>
    </comment>
    <comment ref="H20" authorId="3" shapeId="0">
      <text>
        <r>
          <rPr>
            <b/>
            <sz val="8"/>
            <color indexed="81"/>
            <rFont val="Tahoma"/>
            <family val="2"/>
          </rPr>
          <t xml:space="preserve">Calculated amount.
</t>
        </r>
        <r>
          <rPr>
            <sz val="8"/>
            <color indexed="81"/>
            <rFont val="Tahoma"/>
            <family val="2"/>
          </rPr>
          <t>DO NOT CHANGE!</t>
        </r>
      </text>
    </comment>
    <comment ref="A27" authorId="0" shapeId="0">
      <text>
        <r>
          <rPr>
            <sz val="9"/>
            <color indexed="81"/>
            <rFont val="Tahoma"/>
            <family val="2"/>
          </rPr>
          <t>Any Allowance(s) received "on site" while overseas should be listed here.
If the allowance(s) received on site is paid in a currency different to the Destination Currency, it should be enetered in Table 4.</t>
        </r>
      </text>
    </comment>
    <comment ref="A31" authorId="1" shapeId="0">
      <text>
        <r>
          <rPr>
            <b/>
            <sz val="9"/>
            <color indexed="81"/>
            <rFont val="Tahoma"/>
            <family val="2"/>
          </rPr>
          <t xml:space="preserve">List all travel related expenses that can be claimed in accordance with company guidelines. Travel Allowance should not be included here. 
</t>
        </r>
        <r>
          <rPr>
            <sz val="9"/>
            <color indexed="81"/>
            <rFont val="Tahoma"/>
            <family val="2"/>
          </rPr>
          <t>You may insert rows to the table if required (Please make sure the formulas are copied to the inserted row)</t>
        </r>
      </text>
    </comment>
    <comment ref="B32" authorId="1" shapeId="0">
      <text>
        <r>
          <rPr>
            <b/>
            <sz val="9"/>
            <color indexed="81"/>
            <rFont val="Tahoma"/>
            <family val="2"/>
          </rPr>
          <t>Date on which Transaction was carried out.</t>
        </r>
      </text>
    </comment>
    <comment ref="C32" authorId="1" shapeId="0">
      <text>
        <r>
          <rPr>
            <b/>
            <sz val="9"/>
            <color indexed="81"/>
            <rFont val="Tahoma"/>
            <family val="2"/>
          </rPr>
          <t>Currency Code of the currency in which the Transaction was carried out.</t>
        </r>
        <r>
          <rPr>
            <sz val="9"/>
            <color indexed="81"/>
            <rFont val="Tahoma"/>
            <family val="2"/>
          </rPr>
          <t xml:space="preserve">
</t>
        </r>
      </text>
    </comment>
    <comment ref="D32" authorId="1" shapeId="0">
      <text>
        <r>
          <rPr>
            <b/>
            <sz val="9"/>
            <color indexed="81"/>
            <rFont val="Tahoma"/>
            <family val="2"/>
          </rPr>
          <t>Transaction Amount (in Transaction Currency)</t>
        </r>
      </text>
    </comment>
    <comment ref="E32" authorId="1" shapeId="0">
      <text>
        <r>
          <rPr>
            <b/>
            <sz val="9"/>
            <color indexed="81"/>
            <rFont val="Tahoma"/>
            <family val="2"/>
          </rPr>
          <t xml:space="preserve">The currency rate to convert the Transaction Amount (in Transaction Currency) to LKR. 
</t>
        </r>
        <r>
          <rPr>
            <sz val="9"/>
            <color indexed="81"/>
            <rFont val="Tahoma"/>
            <family val="2"/>
          </rPr>
          <t>The Currency Rate should be that on the Transaction Date.</t>
        </r>
        <r>
          <rPr>
            <b/>
            <sz val="9"/>
            <color indexed="81"/>
            <rFont val="Tahoma"/>
            <family val="2"/>
          </rPr>
          <t xml:space="preserve">
</t>
        </r>
        <r>
          <rPr>
            <sz val="9"/>
            <color indexed="81"/>
            <rFont val="Tahoma"/>
            <family val="2"/>
          </rPr>
          <t>You may get this from http://www.oanda.com/currency/converter/
The quoted rate should be the "Average Bid Rate".</t>
        </r>
      </text>
    </comment>
    <comment ref="F32" authorId="1" shapeId="0">
      <text>
        <r>
          <rPr>
            <b/>
            <sz val="9"/>
            <color indexed="81"/>
            <rFont val="Tahoma"/>
            <family val="2"/>
          </rPr>
          <t>Corresponding Amount in LKR</t>
        </r>
        <r>
          <rPr>
            <sz val="9"/>
            <color indexed="81"/>
            <rFont val="Tahoma"/>
            <family val="2"/>
          </rPr>
          <t xml:space="preserve">
</t>
        </r>
      </text>
    </comment>
    <comment ref="G32" authorId="3" shapeId="0">
      <text>
        <r>
          <rPr>
            <b/>
            <sz val="8"/>
            <color indexed="81"/>
            <rFont val="Tahoma"/>
            <family val="2"/>
          </rPr>
          <t xml:space="preserve">All entries made in IFSBiz should be in SEK. You should get the currency rate from: http://wis.ifsworld.com/internal/corporate/corporate_finance/files/Valutakurser%20web.xls
</t>
        </r>
        <r>
          <rPr>
            <sz val="8"/>
            <color indexed="81"/>
            <rFont val="Tahoma"/>
            <family val="2"/>
          </rPr>
          <t>E.g. For a transaction that has taken place in October, use the rate from the September Tab (2009-09-30) that specifies the rates for October.</t>
        </r>
      </text>
    </comment>
    <comment ref="G33" authorId="1" shapeId="0">
      <text>
        <r>
          <rPr>
            <b/>
            <sz val="9"/>
            <color indexed="81"/>
            <rFont val="Tahoma"/>
            <family val="2"/>
          </rPr>
          <t>The rate to convert the Transaction Currency to SEK</t>
        </r>
      </text>
    </comment>
    <comment ref="H33" authorId="1" shapeId="0">
      <text>
        <r>
          <rPr>
            <b/>
            <sz val="9"/>
            <color indexed="81"/>
            <rFont val="Tahoma"/>
            <family val="2"/>
          </rPr>
          <t>Amount in SEK to be entered in IFSBiz.</t>
        </r>
      </text>
    </comment>
    <comment ref="A56" authorId="1" shapeId="0">
      <text>
        <r>
          <rPr>
            <b/>
            <sz val="9"/>
            <color indexed="81"/>
            <rFont val="Tahoma"/>
            <family val="2"/>
          </rPr>
          <t>Signature of Employee whose travel expenses are listed, and Submission Date.</t>
        </r>
      </text>
    </comment>
    <comment ref="H56" authorId="3" shapeId="0">
      <text>
        <r>
          <rPr>
            <b/>
            <sz val="8"/>
            <color indexed="81"/>
            <rFont val="Tahoma"/>
            <family val="2"/>
          </rPr>
          <t>Signature of immediate Manager of the Employee whose travel expenses are listed, and date on which details were verified.</t>
        </r>
      </text>
    </comment>
    <comment ref="A61" authorId="1" shapeId="0">
      <text>
        <r>
          <rPr>
            <b/>
            <sz val="9"/>
            <color indexed="81"/>
            <rFont val="Tahoma"/>
            <family val="2"/>
          </rPr>
          <t xml:space="preserve">Signature of Director Software Development, and Date. </t>
        </r>
        <r>
          <rPr>
            <sz val="9"/>
            <color indexed="81"/>
            <rFont val="Tahoma"/>
            <family val="2"/>
          </rPr>
          <t>Not applicable for travel expenses of Software Development/Information Systems Directors.</t>
        </r>
      </text>
    </comment>
    <comment ref="H61" authorId="1" shapeId="0">
      <text>
        <r>
          <rPr>
            <b/>
            <sz val="9"/>
            <color indexed="81"/>
            <rFont val="Tahoma"/>
            <family val="2"/>
          </rPr>
          <t>Signature of MD/COO, and Date.</t>
        </r>
      </text>
    </comment>
  </commentList>
</comments>
</file>

<file path=xl/sharedStrings.xml><?xml version="1.0" encoding="utf-8"?>
<sst xmlns="http://schemas.openxmlformats.org/spreadsheetml/2006/main" count="323" uniqueCount="190">
  <si>
    <t>Table 1: General Information</t>
  </si>
  <si>
    <t>Name of the Employee:</t>
  </si>
  <si>
    <t>Description</t>
  </si>
  <si>
    <t>Amount</t>
  </si>
  <si>
    <t>TOTAL</t>
  </si>
  <si>
    <t>Transaction Date</t>
  </si>
  <si>
    <t>Curr. Rate for LKR</t>
  </si>
  <si>
    <t>Total in LKR</t>
  </si>
  <si>
    <t>Transaction Currency</t>
  </si>
  <si>
    <t>Total in SEK</t>
  </si>
  <si>
    <t>TRAVEL EXPENSES - SECTION 1</t>
  </si>
  <si>
    <t>EPF No.:</t>
  </si>
  <si>
    <t>Emp. No.:</t>
  </si>
  <si>
    <t>Organization Unit:</t>
  </si>
  <si>
    <t>Start Date:</t>
  </si>
  <si>
    <t>End Date:</t>
  </si>
  <si>
    <t>TRAVEL EXPENSES - SECTION 2</t>
  </si>
  <si>
    <t>To be completed after return from foreign assignment.</t>
  </si>
  <si>
    <t>PLEASE COMPLETE  AND GIVE TO YOUR MANAGER AFTER RETURN FROM FOREIGN ASSIGNMENT</t>
  </si>
  <si>
    <t>PLEASE COMPLETE  AND GIVE TO YOUR MANAGER BEFORE DEPARTURE ON FOREIGN ASSIGNMENT</t>
  </si>
  <si>
    <t>Yes/No</t>
  </si>
  <si>
    <t>(strike out as appropriate)</t>
  </si>
  <si>
    <t>Balance to be paid to the Employee:</t>
  </si>
  <si>
    <t>Balance to be returned to the Company:</t>
  </si>
  <si>
    <t>To be completed before departure for foreign assignment.</t>
  </si>
  <si>
    <t>Curr. Rate
for SEK</t>
  </si>
  <si>
    <t>TOTAL:</t>
  </si>
  <si>
    <t>Visa Fees</t>
  </si>
  <si>
    <t>Travel Insurance Cost</t>
  </si>
  <si>
    <t>Bank Charges (for issue of Cash/TC's)</t>
  </si>
  <si>
    <t>&lt;Other&gt;</t>
  </si>
  <si>
    <t>Transaction Amount (LKR)</t>
  </si>
  <si>
    <t>Travel Allowance(s) &amp; Travel Expense Advance</t>
  </si>
  <si>
    <t>Transaction
Date</t>
  </si>
  <si>
    <t xml:space="preserve">Air Ticket(s) Cost </t>
  </si>
  <si>
    <t>Accommodation costs.</t>
  </si>
  <si>
    <t>Food and beverage costs – only if travel period is less than 8 days where a per diem Travel Allowance is not provided.</t>
  </si>
  <si>
    <t>Laundry costs (if travel period is less than 8 days and laundry facility is not provided).</t>
  </si>
  <si>
    <t>Currency exchange charges/commission.</t>
  </si>
  <si>
    <t>Amount
in LKR</t>
  </si>
  <si>
    <t>Daily Allowance</t>
  </si>
  <si>
    <t>Cash/Travellers Cheque encashment</t>
  </si>
  <si>
    <t>Curr. Rate</t>
  </si>
  <si>
    <t>Transaction Amount</t>
  </si>
  <si>
    <t xml:space="preserve">Entered in IFS Biz: </t>
  </si>
  <si>
    <t xml:space="preserve">Receipts/Invoices, IFS Biz Entries Verified: </t>
  </si>
  <si>
    <t>Country</t>
  </si>
  <si>
    <t>To enter in IFSBiz</t>
  </si>
  <si>
    <t>Currency Code</t>
  </si>
  <si>
    <t>[Refer Notes Tab for Claimable Expenses]</t>
  </si>
  <si>
    <t>Ground transportation (bus / taxi) for “official travel”.</t>
  </si>
  <si>
    <t>Claimable Expenses in Table 8 of Section 2</t>
  </si>
  <si>
    <t>To Enter in IFSBIz</t>
  </si>
  <si>
    <t>Allowance SEK</t>
  </si>
  <si>
    <t>Train Tickets for "Official Travel" (Should be entered in Table 4 of Section 1 if reimbursed in LKR prior to departure)</t>
  </si>
  <si>
    <t>Allowance(s) received "on site"</t>
  </si>
  <si>
    <t>Useful Links</t>
  </si>
  <si>
    <t xml:space="preserve">Oanda: </t>
  </si>
  <si>
    <t>http://www.oanda.com/currency/converter</t>
  </si>
  <si>
    <t>Daily Allowance:</t>
  </si>
  <si>
    <t>http://cmbintweb/visitor/Shared%20Documents/Travel%20Allowances.aspx</t>
  </si>
  <si>
    <t>Rates for entry in IFS Biz:</t>
  </si>
  <si>
    <t>Table 2: Period of Travel (Actual)</t>
  </si>
  <si>
    <t>Table 3: Travel Information</t>
  </si>
  <si>
    <t>Purpose of Visit/Comments</t>
  </si>
  <si>
    <t>No. of Days</t>
  </si>
  <si>
    <t>Table 4: Advance(s) Given</t>
  </si>
  <si>
    <t>Table 5: Travel Costs Prior to Departure</t>
  </si>
  <si>
    <t>Rate</t>
  </si>
  <si>
    <t>Employee (signature, date)</t>
  </si>
  <si>
    <t>Verified By (signature, date)</t>
  </si>
  <si>
    <t>Approved By (signature, date)</t>
  </si>
  <si>
    <t>Received Currency</t>
  </si>
  <si>
    <t>Amount Received</t>
  </si>
  <si>
    <t>Table 6: General Information</t>
  </si>
  <si>
    <t>Table 7: Period of Travel (Actual)</t>
  </si>
  <si>
    <t>Table 8: Travel Information</t>
  </si>
  <si>
    <t>Do not insert any rows to Table 4!</t>
  </si>
  <si>
    <t>Table 10: Travel Expense Reimbursement</t>
  </si>
  <si>
    <t>Note: The above data is automatically copied from Section1. If "actual" Period of Travel is different to that in Section1, edit Period of Travel and No. of Days accordingly (in tables 7 and 8 respectively).</t>
  </si>
  <si>
    <t>Balance Allowance Entitlement</t>
  </si>
  <si>
    <t>Table 9: Travel Allowance Encashment</t>
  </si>
  <si>
    <t>Insert rows if required. Copy Row 23 and RMB Insert Copied Cells</t>
  </si>
  <si>
    <t>Project Name(s):</t>
  </si>
  <si>
    <t>Project ID(s):</t>
  </si>
  <si>
    <t>One Record per Country. Do not insert any rows to Table 3!</t>
  </si>
  <si>
    <t>Cost Center:</t>
  </si>
  <si>
    <t>Costcenter</t>
  </si>
  <si>
    <t>Operating Unit</t>
  </si>
  <si>
    <t>Function</t>
  </si>
  <si>
    <t>COSAC</t>
  </si>
  <si>
    <t>CoS Access and Connectivity</t>
  </si>
  <si>
    <t>CIS6</t>
  </si>
  <si>
    <t>INS</t>
  </si>
  <si>
    <t>COSBA</t>
  </si>
  <si>
    <t>COS Business Administration</t>
  </si>
  <si>
    <t>COSBS</t>
  </si>
  <si>
    <t>CoS Business Services</t>
  </si>
  <si>
    <t>COSCC</t>
  </si>
  <si>
    <t>COS Communication &amp; Collaboration</t>
  </si>
  <si>
    <t>COSCHD</t>
  </si>
  <si>
    <t>COS Communication &amp; Help Desk</t>
  </si>
  <si>
    <t>COSCIS</t>
  </si>
  <si>
    <t>CIS operations of infrastructure and systems</t>
  </si>
  <si>
    <t>COSDCS</t>
  </si>
  <si>
    <t>COS Product Delivery &amp; Customer Support</t>
  </si>
  <si>
    <t>COSIT</t>
  </si>
  <si>
    <t>CoS IT Services</t>
  </si>
  <si>
    <t>COSLG</t>
  </si>
  <si>
    <t>CoS Customer lifecycle management</t>
  </si>
  <si>
    <t>COSLOC</t>
  </si>
  <si>
    <t>CoS Local services</t>
  </si>
  <si>
    <t>LKCON</t>
  </si>
  <si>
    <t>Consulting services</t>
  </si>
  <si>
    <t>CDS6</t>
  </si>
  <si>
    <t>CON</t>
  </si>
  <si>
    <t>LKEST</t>
  </si>
  <si>
    <t>Extended support</t>
  </si>
  <si>
    <t>CES6</t>
  </si>
  <si>
    <t>SUP</t>
  </si>
  <si>
    <t>LKRDFAM</t>
  </si>
  <si>
    <t>Administration and Finance - Facility Management</t>
  </si>
  <si>
    <t>CFA6</t>
  </si>
  <si>
    <t>FIN</t>
  </si>
  <si>
    <t>LKRDFIN</t>
  </si>
  <si>
    <t>Administration and Finance - Finance</t>
  </si>
  <si>
    <t>HRM</t>
  </si>
  <si>
    <t>LKRDGAM</t>
  </si>
  <si>
    <t>Administration and Finance - General Administration</t>
  </si>
  <si>
    <t>GAM</t>
  </si>
  <si>
    <t>LKRDHRM</t>
  </si>
  <si>
    <t>Administration and Finance - HRM</t>
  </si>
  <si>
    <t>FAM</t>
  </si>
  <si>
    <t>LKSUP</t>
  </si>
  <si>
    <t>Support services</t>
  </si>
  <si>
    <t>LKTRAIN</t>
  </si>
  <si>
    <t>Technical training</t>
  </si>
  <si>
    <t>CMI6</t>
  </si>
  <si>
    <t>MAR</t>
  </si>
  <si>
    <t>RDFI</t>
  </si>
  <si>
    <t>RAD Financials</t>
  </si>
  <si>
    <t>CRD6</t>
  </si>
  <si>
    <t>RAD</t>
  </si>
  <si>
    <t>RDHR</t>
  </si>
  <si>
    <t>RAD Human Resources</t>
  </si>
  <si>
    <t>RDMF</t>
  </si>
  <si>
    <t>RAD Manufactoring</t>
  </si>
  <si>
    <t>RDMP</t>
  </si>
  <si>
    <t>RAD Methods &amp; Processes</t>
  </si>
  <si>
    <t>RDPC</t>
  </si>
  <si>
    <t>RAD Product coordination</t>
  </si>
  <si>
    <t>RDPJ</t>
  </si>
  <si>
    <t>RAD Projects</t>
  </si>
  <si>
    <t>RDRS</t>
  </si>
  <si>
    <t>RAD Labs</t>
  </si>
  <si>
    <t>RDSA</t>
  </si>
  <si>
    <t>RAD Service &amp; Assets</t>
  </si>
  <si>
    <t>RDSAMEX</t>
  </si>
  <si>
    <t>RAD SA Metrix</t>
  </si>
  <si>
    <t>RDSC</t>
  </si>
  <si>
    <t>RAD Supply Chain</t>
  </si>
  <si>
    <t>RDTE</t>
  </si>
  <si>
    <t>RAD Technology</t>
  </si>
  <si>
    <t>RAD Mobile &amp; Scheduling Solution</t>
  </si>
  <si>
    <t>RDTEMASS</t>
  </si>
  <si>
    <t xml:space="preserve">http://wis.ifsworld.com/internal/corporate/corporate_finance/files/Instructions/Valutakurser%20web.xls </t>
  </si>
  <si>
    <t>RDSCMF</t>
  </si>
  <si>
    <t>RDTEDUX</t>
  </si>
  <si>
    <t>RDTEPAC</t>
  </si>
  <si>
    <t>MXIRD</t>
  </si>
  <si>
    <t>RDMXI</t>
  </si>
  <si>
    <t>RAD Supply Chain and Manufacturing</t>
  </si>
  <si>
    <t>MXI R&amp;D</t>
  </si>
  <si>
    <t>RAD Technology DUX</t>
  </si>
  <si>
    <t>RAD Technology PAC</t>
  </si>
  <si>
    <t>RDGE</t>
  </si>
  <si>
    <t>RAD Global Extensions</t>
  </si>
  <si>
    <t>Azir</t>
  </si>
  <si>
    <t>AW/213442</t>
  </si>
  <si>
    <t>LK Training</t>
  </si>
  <si>
    <t>Training IFS Employees</t>
  </si>
  <si>
    <t>1334</t>
  </si>
  <si>
    <t xml:space="preserve">Training </t>
  </si>
  <si>
    <t>USA</t>
  </si>
  <si>
    <t>USD</t>
  </si>
  <si>
    <t>LKR</t>
  </si>
  <si>
    <t>Passport Renewal</t>
  </si>
  <si>
    <t>INR</t>
  </si>
  <si>
    <t xml:space="preserve">Visa </t>
  </si>
  <si>
    <t>Taxi Taxi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</si>
</sst>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yyyy\-mm\-dd;@"/>
    <numFmt numFmtId="165" formatCode="0.0000"/>
    <numFmt numFmtId="166" formatCode="#,##0.0000"/>
    <numFmt numFmtId="167" formatCode="[$-809]dd\ mmmm\ yyyy;@"/>
    <numFmt numFmtId="168" formatCode="dd/mm/yyyy;@"/>
  </numFmts>
  <fonts count="16">
    <font>
      <sz val="10"/>
      <name val="Arial"/>
    </font>
    <font>
      <b/>
      <sz val="10"/>
      <name val="Arial"/>
      <family val="2"/>
    </font>
    <font>
      <b/>
      <sz val="16"/>
      <name val="Arial"/>
      <family val="2"/>
    </font>
    <font>
      <sz val="10"/>
      <name val="Arial"/>
      <family val="2"/>
    </font>
    <font>
      <sz val="9"/>
      <color indexed="81"/>
      <name val="Tahoma"/>
      <family val="2"/>
    </font>
    <font>
      <b/>
      <sz val="9"/>
      <color indexed="81"/>
      <name val="Tahoma"/>
      <family val="2"/>
    </font>
    <font>
      <sz val="11"/>
      <name val="Calibri"/>
      <family val="2"/>
    </font>
    <font>
      <sz val="8"/>
      <color indexed="81"/>
      <name val="Tahoma"/>
      <family val="2"/>
    </font>
    <font>
      <b/>
      <sz val="8"/>
      <color indexed="81"/>
      <name val="Tahoma"/>
      <family val="2"/>
    </font>
    <font>
      <u/>
      <sz val="10"/>
      <color theme="10"/>
      <name val="Arial"/>
      <family val="2"/>
    </font>
    <font>
      <b/>
      <sz val="11"/>
      <name val="Calibri"/>
      <family val="2"/>
    </font>
    <font>
      <b/>
      <sz val="11"/>
      <name val="Arial"/>
      <family val="2"/>
    </font>
    <font>
      <sz val="11"/>
      <name val="Arial"/>
      <family val="2"/>
    </font>
    <font>
      <b/>
      <sz val="11"/>
      <color indexed="10"/>
      <name val="Arial"/>
      <family val="2"/>
    </font>
    <font>
      <sz val="10"/>
      <color rgb="FFFF0000"/>
      <name val="Arial"/>
      <family val="2"/>
    </font>
    <font>
      <b/>
      <sz val="11"/>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rgb="FFE4E4E4"/>
        <bgColor indexed="64"/>
      </patternFill>
    </fill>
  </fills>
  <borders count="5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mediumDashed">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204">
    <xf numFmtId="0" fontId="0" fillId="0" borderId="0" xfId="0"/>
    <xf numFmtId="0" fontId="0" fillId="0" borderId="0" xfId="0" applyAlignment="1">
      <alignment vertical="top"/>
    </xf>
    <xf numFmtId="4" fontId="0" fillId="0" borderId="0" xfId="0" applyNumberFormat="1" applyAlignment="1">
      <alignment vertical="top"/>
    </xf>
    <xf numFmtId="0" fontId="2" fillId="0" borderId="0" xfId="0" applyFont="1"/>
    <xf numFmtId="0" fontId="3" fillId="0" borderId="0" xfId="0" applyFont="1" applyFill="1" applyBorder="1" applyAlignment="1">
      <alignment vertical="top" wrapText="1"/>
    </xf>
    <xf numFmtId="0" fontId="0" fillId="0" borderId="0" xfId="0" applyBorder="1" applyAlignment="1">
      <alignment vertical="top"/>
    </xf>
    <xf numFmtId="0" fontId="6" fillId="0" borderId="0" xfId="0" applyFont="1" applyAlignment="1">
      <alignment horizontal="left" wrapText="1" indent="1"/>
    </xf>
    <xf numFmtId="0" fontId="3" fillId="0" borderId="0" xfId="0" applyFont="1" applyBorder="1" applyAlignment="1">
      <alignment horizontal="center" vertical="top"/>
    </xf>
    <xf numFmtId="0" fontId="0" fillId="0" borderId="0" xfId="0" applyAlignment="1">
      <alignment horizontal="center" vertical="top"/>
    </xf>
    <xf numFmtId="164" fontId="0" fillId="0" borderId="0" xfId="0" applyNumberFormat="1" applyBorder="1" applyAlignment="1">
      <alignment horizontal="center" vertical="top" wrapText="1"/>
    </xf>
    <xf numFmtId="0" fontId="3" fillId="0" borderId="0" xfId="0" applyFont="1" applyAlignment="1">
      <alignment horizontal="left" indent="1"/>
    </xf>
    <xf numFmtId="0" fontId="9" fillId="0" borderId="0" xfId="1" applyAlignment="1" applyProtection="1"/>
    <xf numFmtId="0" fontId="0" fillId="0" borderId="0" xfId="0" applyFill="1" applyAlignment="1">
      <alignment vertical="top"/>
    </xf>
    <xf numFmtId="0" fontId="0" fillId="0" borderId="0" xfId="0" applyFill="1"/>
    <xf numFmtId="0" fontId="11" fillId="0" borderId="0" xfId="0" applyFont="1"/>
    <xf numFmtId="0" fontId="12" fillId="0" borderId="0" xfId="0" applyFont="1" applyAlignment="1">
      <alignment vertical="top"/>
    </xf>
    <xf numFmtId="0" fontId="12" fillId="0" borderId="0" xfId="0" applyFont="1" applyAlignment="1">
      <alignment horizontal="center" vertical="top"/>
    </xf>
    <xf numFmtId="4" fontId="12" fillId="0" borderId="0" xfId="0" applyNumberFormat="1" applyFont="1" applyAlignment="1">
      <alignment vertical="top"/>
    </xf>
    <xf numFmtId="0" fontId="13" fillId="0" borderId="0" xfId="0" applyFont="1"/>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12" fillId="0" borderId="0" xfId="0" applyFont="1" applyFill="1" applyAlignment="1">
      <alignment vertical="top"/>
    </xf>
    <xf numFmtId="164" fontId="12" fillId="0" borderId="0" xfId="0" applyNumberFormat="1" applyFont="1" applyBorder="1" applyAlignment="1">
      <alignment horizontal="center" vertical="top" wrapText="1"/>
    </xf>
    <xf numFmtId="165" fontId="11" fillId="0" borderId="3" xfId="0" applyNumberFormat="1" applyFont="1" applyFill="1" applyBorder="1" applyAlignment="1">
      <alignment horizontal="center" vertical="top" wrapText="1"/>
    </xf>
    <xf numFmtId="4" fontId="11" fillId="0" borderId="0" xfId="0" applyNumberFormat="1" applyFont="1" applyFill="1" applyBorder="1" applyAlignment="1">
      <alignment horizontal="center" vertical="top" wrapText="1"/>
    </xf>
    <xf numFmtId="0" fontId="12" fillId="0" borderId="3" xfId="0" applyFont="1" applyFill="1" applyBorder="1" applyAlignment="1">
      <alignment horizontal="right" vertical="top"/>
    </xf>
    <xf numFmtId="4" fontId="12" fillId="0" borderId="0" xfId="0" applyNumberFormat="1" applyFont="1" applyFill="1" applyBorder="1" applyAlignment="1">
      <alignment horizontal="right" vertical="top"/>
    </xf>
    <xf numFmtId="0" fontId="12" fillId="0" borderId="0" xfId="0" applyFont="1" applyFill="1" applyBorder="1" applyAlignment="1">
      <alignment horizontal="right" vertical="top"/>
    </xf>
    <xf numFmtId="0" fontId="12" fillId="0" borderId="0" xfId="0" applyFont="1" applyBorder="1" applyAlignment="1">
      <alignment horizontal="center" vertical="top" wrapText="1"/>
    </xf>
    <xf numFmtId="0" fontId="12" fillId="0" borderId="3" xfId="0" applyFont="1" applyBorder="1" applyAlignment="1">
      <alignment vertical="top"/>
    </xf>
    <xf numFmtId="4" fontId="12" fillId="0" borderId="0" xfId="0" applyNumberFormat="1" applyFont="1" applyBorder="1" applyAlignment="1">
      <alignment vertical="top"/>
    </xf>
    <xf numFmtId="0" fontId="11" fillId="0" borderId="0" xfId="0" applyFont="1" applyAlignment="1">
      <alignment horizontal="right" vertical="top"/>
    </xf>
    <xf numFmtId="0" fontId="12" fillId="0" borderId="1" xfId="0" applyFont="1" applyBorder="1" applyAlignment="1">
      <alignment horizontal="center" vertical="top"/>
    </xf>
    <xf numFmtId="0" fontId="12" fillId="0" borderId="18" xfId="0" applyFont="1" applyBorder="1" applyAlignment="1">
      <alignment vertical="top"/>
    </xf>
    <xf numFmtId="0" fontId="12" fillId="0" borderId="0" xfId="0" applyFont="1" applyBorder="1" applyAlignment="1">
      <alignment horizontal="center" vertical="top"/>
    </xf>
    <xf numFmtId="0" fontId="12" fillId="0" borderId="18" xfId="0" applyFont="1" applyBorder="1" applyAlignment="1">
      <alignment horizontal="center" vertical="top"/>
    </xf>
    <xf numFmtId="0" fontId="11" fillId="0" borderId="0" xfId="0" applyFont="1" applyFill="1" applyBorder="1" applyAlignment="1">
      <alignment horizontal="left" vertical="top" wrapText="1"/>
    </xf>
    <xf numFmtId="0" fontId="11" fillId="0" borderId="19" xfId="0" applyFont="1" applyFill="1" applyBorder="1" applyAlignment="1">
      <alignment vertical="top" wrapText="1"/>
    </xf>
    <xf numFmtId="0" fontId="11" fillId="0" borderId="19" xfId="0" applyFont="1" applyFill="1" applyBorder="1" applyAlignment="1">
      <alignment horizontal="left" vertical="top" wrapText="1"/>
    </xf>
    <xf numFmtId="0" fontId="11" fillId="0" borderId="20" xfId="0" applyFont="1" applyFill="1" applyBorder="1" applyAlignment="1">
      <alignment vertical="top" wrapText="1"/>
    </xf>
    <xf numFmtId="0" fontId="11" fillId="0" borderId="31" xfId="0" applyFont="1" applyFill="1" applyBorder="1" applyAlignment="1">
      <alignment vertical="top" wrapText="1"/>
    </xf>
    <xf numFmtId="0" fontId="11" fillId="2" borderId="1" xfId="0" applyFont="1" applyFill="1" applyBorder="1" applyAlignment="1">
      <alignment vertical="top" wrapText="1"/>
    </xf>
    <xf numFmtId="0" fontId="11" fillId="2" borderId="2" xfId="0" applyFont="1" applyFill="1" applyBorder="1" applyAlignment="1">
      <alignment vertical="top" wrapText="1"/>
    </xf>
    <xf numFmtId="0" fontId="11" fillId="0" borderId="1" xfId="0" applyFont="1" applyFill="1" applyBorder="1" applyAlignment="1">
      <alignment vertical="top" wrapText="1"/>
    </xf>
    <xf numFmtId="165" fontId="12" fillId="0" borderId="9" xfId="0" applyNumberFormat="1" applyFont="1" applyFill="1" applyBorder="1" applyAlignment="1" applyProtection="1">
      <alignment vertical="top" wrapText="1"/>
      <protection locked="0"/>
    </xf>
    <xf numFmtId="165" fontId="12" fillId="0" borderId="10" xfId="0" applyNumberFormat="1" applyFont="1" applyFill="1" applyBorder="1" applyAlignment="1" applyProtection="1">
      <alignment vertical="top" wrapText="1"/>
      <protection locked="0"/>
    </xf>
    <xf numFmtId="165" fontId="12" fillId="0" borderId="13" xfId="0" applyNumberFormat="1" applyFont="1" applyFill="1" applyBorder="1" applyAlignment="1" applyProtection="1">
      <alignment vertical="top" wrapText="1"/>
      <protection locked="0"/>
    </xf>
    <xf numFmtId="165" fontId="12" fillId="0" borderId="14" xfId="0" applyNumberFormat="1" applyFont="1" applyFill="1" applyBorder="1" applyAlignment="1" applyProtection="1">
      <alignment vertical="top" wrapText="1"/>
      <protection locked="0"/>
    </xf>
    <xf numFmtId="0" fontId="11" fillId="2" borderId="37" xfId="0" applyFont="1" applyFill="1" applyBorder="1" applyAlignment="1">
      <alignment horizontal="center" vertical="top" wrapText="1"/>
    </xf>
    <xf numFmtId="0" fontId="11" fillId="2" borderId="36" xfId="0" applyFont="1" applyFill="1" applyBorder="1" applyAlignment="1">
      <alignment horizontal="center" vertical="top" wrapText="1"/>
    </xf>
    <xf numFmtId="0" fontId="12" fillId="3" borderId="49" xfId="0" applyFont="1" applyFill="1" applyBorder="1" applyAlignment="1" applyProtection="1">
      <alignment horizontal="right" vertical="top" wrapText="1"/>
      <protection locked="0"/>
    </xf>
    <xf numFmtId="2" fontId="12" fillId="3" borderId="44" xfId="0" applyNumberFormat="1" applyFont="1" applyFill="1" applyBorder="1" applyAlignment="1">
      <alignment horizontal="right" vertical="top" wrapText="1"/>
    </xf>
    <xf numFmtId="0" fontId="12" fillId="3" borderId="3" xfId="0" applyFont="1" applyFill="1" applyBorder="1" applyAlignment="1" applyProtection="1">
      <alignment horizontal="right" vertical="top" wrapText="1"/>
      <protection locked="0"/>
    </xf>
    <xf numFmtId="0" fontId="12" fillId="3" borderId="50" xfId="0" applyFont="1" applyFill="1" applyBorder="1" applyAlignment="1" applyProtection="1">
      <alignment horizontal="right" vertical="top" wrapText="1"/>
      <protection locked="0"/>
    </xf>
    <xf numFmtId="2" fontId="12" fillId="3" borderId="26" xfId="0" applyNumberFormat="1" applyFont="1" applyFill="1" applyBorder="1" applyAlignment="1">
      <alignment horizontal="right" vertical="top" wrapText="1"/>
    </xf>
    <xf numFmtId="164" fontId="11" fillId="0" borderId="20" xfId="0" applyNumberFormat="1" applyFont="1" applyFill="1" applyBorder="1" applyAlignment="1">
      <alignment horizontal="center" vertical="top" wrapText="1"/>
    </xf>
    <xf numFmtId="0" fontId="11" fillId="0" borderId="21" xfId="0" applyFont="1" applyFill="1" applyBorder="1" applyAlignment="1">
      <alignment horizontal="center" vertical="top" wrapText="1"/>
    </xf>
    <xf numFmtId="4" fontId="11" fillId="0" borderId="21" xfId="0" applyNumberFormat="1" applyFont="1" applyFill="1" applyBorder="1" applyAlignment="1">
      <alignment horizontal="center" vertical="top" wrapText="1"/>
    </xf>
    <xf numFmtId="165" fontId="11" fillId="0" borderId="21" xfId="0" applyNumberFormat="1" applyFont="1" applyFill="1" applyBorder="1" applyAlignment="1">
      <alignment horizontal="center" vertical="top" wrapText="1"/>
    </xf>
    <xf numFmtId="4" fontId="11" fillId="0" borderId="1" xfId="0" applyNumberFormat="1" applyFont="1" applyFill="1" applyBorder="1" applyAlignment="1">
      <alignment horizontal="center" vertical="top" wrapText="1"/>
    </xf>
    <xf numFmtId="0" fontId="12" fillId="0" borderId="17" xfId="0" applyFont="1" applyFill="1" applyBorder="1" applyAlignment="1">
      <alignment vertical="top" wrapText="1"/>
    </xf>
    <xf numFmtId="168" fontId="12" fillId="0" borderId="8" xfId="0" applyNumberFormat="1" applyFont="1" applyFill="1" applyBorder="1" applyAlignment="1" applyProtection="1">
      <alignment horizontal="center" vertical="top" wrapText="1"/>
      <protection locked="0"/>
    </xf>
    <xf numFmtId="0" fontId="12" fillId="0" borderId="9" xfId="0" applyFont="1" applyFill="1" applyBorder="1" applyAlignment="1" applyProtection="1">
      <alignment horizontal="center" vertical="top" wrapText="1"/>
      <protection locked="0"/>
    </xf>
    <xf numFmtId="4" fontId="12" fillId="0" borderId="9" xfId="0" applyNumberFormat="1" applyFont="1" applyFill="1" applyBorder="1" applyAlignment="1" applyProtection="1">
      <alignment vertical="top" wrapText="1"/>
      <protection locked="0"/>
    </xf>
    <xf numFmtId="4" fontId="12" fillId="0" borderId="11" xfId="0" applyNumberFormat="1" applyFont="1" applyFill="1" applyBorder="1" applyAlignment="1">
      <alignment horizontal="right" vertical="top" wrapText="1"/>
    </xf>
    <xf numFmtId="0" fontId="12" fillId="0" borderId="23" xfId="0" applyFont="1" applyFill="1" applyBorder="1" applyAlignment="1">
      <alignment vertical="top" wrapText="1"/>
    </xf>
    <xf numFmtId="168" fontId="12" fillId="0" borderId="24" xfId="0" applyNumberFormat="1" applyFont="1" applyFill="1" applyBorder="1" applyAlignment="1" applyProtection="1">
      <alignment horizontal="center" vertical="top" wrapText="1"/>
      <protection locked="0"/>
    </xf>
    <xf numFmtId="0" fontId="12" fillId="0" borderId="25" xfId="0" applyFont="1" applyFill="1" applyBorder="1" applyAlignment="1" applyProtection="1">
      <alignment horizontal="center" vertical="top" wrapText="1"/>
      <protection locked="0"/>
    </xf>
    <xf numFmtId="4" fontId="12" fillId="0" borderId="25" xfId="0" applyNumberFormat="1" applyFont="1" applyFill="1" applyBorder="1" applyAlignment="1" applyProtection="1">
      <alignment vertical="top" wrapText="1"/>
      <protection locked="0"/>
    </xf>
    <xf numFmtId="165" fontId="12" fillId="0" borderId="25" xfId="0" applyNumberFormat="1" applyFont="1" applyFill="1" applyBorder="1" applyAlignment="1" applyProtection="1">
      <alignment vertical="top" wrapText="1"/>
      <protection locked="0"/>
    </xf>
    <xf numFmtId="4" fontId="12" fillId="0" borderId="30" xfId="0" applyNumberFormat="1" applyFont="1" applyFill="1" applyBorder="1" applyAlignment="1">
      <alignment horizontal="right" vertical="top" wrapText="1"/>
    </xf>
    <xf numFmtId="4" fontId="11" fillId="0" borderId="29" xfId="0" applyNumberFormat="1" applyFont="1" applyFill="1" applyBorder="1" applyAlignment="1">
      <alignment horizontal="right" vertical="top" wrapText="1"/>
    </xf>
    <xf numFmtId="0" fontId="12" fillId="0" borderId="15" xfId="0" applyFont="1" applyFill="1" applyBorder="1" applyAlignment="1" applyProtection="1">
      <alignment vertical="top" wrapText="1"/>
      <protection locked="0"/>
    </xf>
    <xf numFmtId="168" fontId="12" fillId="0" borderId="12" xfId="0" applyNumberFormat="1" applyFont="1" applyFill="1" applyBorder="1" applyAlignment="1" applyProtection="1">
      <alignment horizontal="center" vertical="top" wrapText="1"/>
      <protection locked="0"/>
    </xf>
    <xf numFmtId="0" fontId="12" fillId="0" borderId="13" xfId="0" applyFont="1" applyFill="1" applyBorder="1" applyAlignment="1" applyProtection="1">
      <alignment horizontal="center" vertical="top" wrapText="1"/>
      <protection locked="0"/>
    </xf>
    <xf numFmtId="4" fontId="12" fillId="0" borderId="13" xfId="0" applyNumberFormat="1" applyFont="1" applyFill="1" applyBorder="1" applyAlignment="1" applyProtection="1">
      <alignment vertical="top" wrapText="1"/>
      <protection locked="0"/>
    </xf>
    <xf numFmtId="0" fontId="12" fillId="0" borderId="23" xfId="0" applyFont="1" applyFill="1" applyBorder="1" applyAlignment="1" applyProtection="1">
      <alignment vertical="top" wrapText="1"/>
      <protection locked="0"/>
    </xf>
    <xf numFmtId="0" fontId="11" fillId="0" borderId="4" xfId="0" applyFont="1" applyFill="1" applyBorder="1" applyAlignment="1">
      <alignment vertical="top" wrapText="1"/>
    </xf>
    <xf numFmtId="0" fontId="11" fillId="0" borderId="5" xfId="0" applyFont="1" applyFill="1" applyBorder="1" applyAlignment="1">
      <alignment vertical="top" wrapText="1"/>
    </xf>
    <xf numFmtId="4" fontId="11" fillId="0" borderId="1" xfId="0" applyNumberFormat="1" applyFont="1" applyFill="1" applyBorder="1" applyAlignment="1">
      <alignment horizontal="right" vertical="top" wrapText="1"/>
    </xf>
    <xf numFmtId="165" fontId="11" fillId="2" borderId="37" xfId="0" applyNumberFormat="1" applyFont="1" applyFill="1" applyBorder="1" applyAlignment="1">
      <alignment horizontal="center" vertical="top" wrapText="1"/>
    </xf>
    <xf numFmtId="4" fontId="11" fillId="2" borderId="34" xfId="0" applyNumberFormat="1" applyFont="1" applyFill="1" applyBorder="1" applyAlignment="1">
      <alignment horizontal="center" vertical="top" wrapText="1"/>
    </xf>
    <xf numFmtId="0" fontId="12" fillId="3" borderId="17" xfId="0" applyFont="1" applyFill="1" applyBorder="1" applyAlignment="1" applyProtection="1">
      <alignment horizontal="right" vertical="top"/>
      <protection locked="0"/>
    </xf>
    <xf numFmtId="4" fontId="12" fillId="3" borderId="44" xfId="0" applyNumberFormat="1" applyFont="1" applyFill="1" applyBorder="1" applyAlignment="1">
      <alignment horizontal="right" vertical="top"/>
    </xf>
    <xf numFmtId="0" fontId="12" fillId="3" borderId="15" xfId="0" applyFont="1" applyFill="1" applyBorder="1" applyAlignment="1" applyProtection="1">
      <alignment horizontal="right" vertical="top"/>
      <protection locked="0"/>
    </xf>
    <xf numFmtId="4" fontId="12" fillId="3" borderId="16" xfId="0" applyNumberFormat="1" applyFont="1" applyFill="1" applyBorder="1" applyAlignment="1">
      <alignment horizontal="right" vertical="top"/>
    </xf>
    <xf numFmtId="0" fontId="12" fillId="3" borderId="23" xfId="0" applyFont="1" applyFill="1" applyBorder="1" applyAlignment="1" applyProtection="1">
      <alignment horizontal="right" vertical="top"/>
      <protection locked="0"/>
    </xf>
    <xf numFmtId="4" fontId="12" fillId="3" borderId="26" xfId="0" applyNumberFormat="1" applyFont="1" applyFill="1" applyBorder="1" applyAlignment="1">
      <alignment horizontal="right" vertical="top"/>
    </xf>
    <xf numFmtId="0" fontId="12" fillId="0" borderId="39" xfId="0" applyFont="1" applyFill="1" applyBorder="1" applyAlignment="1">
      <alignment vertical="top" wrapText="1"/>
    </xf>
    <xf numFmtId="166" fontId="12" fillId="0" borderId="9" xfId="0" applyNumberFormat="1" applyFont="1" applyFill="1" applyBorder="1" applyAlignment="1" applyProtection="1">
      <alignment vertical="top" wrapText="1"/>
      <protection locked="0"/>
    </xf>
    <xf numFmtId="166" fontId="12" fillId="0" borderId="10" xfId="0" applyNumberFormat="1" applyFont="1" applyFill="1" applyBorder="1" applyAlignment="1" applyProtection="1">
      <alignment vertical="top" wrapText="1"/>
      <protection locked="0"/>
    </xf>
    <xf numFmtId="4" fontId="12" fillId="0" borderId="10" xfId="0" applyNumberFormat="1" applyFont="1" applyFill="1" applyBorder="1" applyAlignment="1">
      <alignment vertical="top" wrapText="1"/>
    </xf>
    <xf numFmtId="0" fontId="12" fillId="0" borderId="11" xfId="0" applyFont="1" applyFill="1" applyBorder="1" applyAlignment="1">
      <alignment vertical="top" wrapText="1"/>
    </xf>
    <xf numFmtId="166" fontId="12" fillId="0" borderId="13" xfId="0" applyNumberFormat="1" applyFont="1" applyFill="1" applyBorder="1" applyAlignment="1" applyProtection="1">
      <alignment vertical="top" wrapText="1"/>
      <protection locked="0"/>
    </xf>
    <xf numFmtId="0" fontId="12" fillId="0" borderId="51" xfId="0" applyFont="1" applyFill="1" applyBorder="1" applyAlignment="1">
      <alignment vertical="top" wrapText="1"/>
    </xf>
    <xf numFmtId="168" fontId="12" fillId="0" borderId="52" xfId="0" applyNumberFormat="1" applyFont="1" applyFill="1" applyBorder="1" applyAlignment="1" applyProtection="1">
      <alignment horizontal="center" vertical="top" wrapText="1"/>
      <protection locked="0"/>
    </xf>
    <xf numFmtId="0" fontId="12" fillId="0" borderId="53" xfId="0" applyFont="1" applyFill="1" applyBorder="1" applyAlignment="1" applyProtection="1">
      <alignment horizontal="center" vertical="top" wrapText="1"/>
      <protection locked="0"/>
    </xf>
    <xf numFmtId="4" fontId="12" fillId="0" borderId="54" xfId="0" applyNumberFormat="1" applyFont="1" applyFill="1" applyBorder="1" applyAlignment="1" applyProtection="1">
      <alignment vertical="top" wrapText="1"/>
      <protection locked="0"/>
    </xf>
    <xf numFmtId="166" fontId="12" fillId="0" borderId="54" xfId="0" applyNumberFormat="1" applyFont="1" applyFill="1" applyBorder="1" applyAlignment="1" applyProtection="1">
      <alignment vertical="top" wrapText="1"/>
      <protection locked="0"/>
    </xf>
    <xf numFmtId="166" fontId="12" fillId="0" borderId="55" xfId="0" applyNumberFormat="1" applyFont="1" applyFill="1" applyBorder="1" applyAlignment="1" applyProtection="1">
      <alignment vertical="top" wrapText="1"/>
      <protection locked="0"/>
    </xf>
    <xf numFmtId="4" fontId="12" fillId="0" borderId="55" xfId="0" applyNumberFormat="1" applyFont="1" applyFill="1" applyBorder="1" applyAlignment="1">
      <alignment vertical="top" wrapText="1"/>
    </xf>
    <xf numFmtId="166" fontId="12" fillId="0" borderId="27" xfId="0" applyNumberFormat="1" applyFont="1" applyFill="1" applyBorder="1" applyAlignment="1" applyProtection="1">
      <alignment vertical="top" wrapText="1"/>
      <protection locked="0"/>
    </xf>
    <xf numFmtId="4" fontId="12" fillId="0" borderId="22" xfId="0" applyNumberFormat="1" applyFont="1" applyFill="1" applyBorder="1" applyAlignment="1" applyProtection="1">
      <alignment vertical="top" wrapText="1"/>
      <protection locked="0"/>
    </xf>
    <xf numFmtId="0" fontId="11" fillId="0" borderId="32" xfId="0" applyFont="1" applyFill="1" applyBorder="1" applyAlignment="1">
      <alignment vertical="top" wrapText="1"/>
    </xf>
    <xf numFmtId="0" fontId="12" fillId="0" borderId="17" xfId="0" applyFont="1" applyFill="1" applyBorder="1" applyAlignment="1" applyProtection="1">
      <alignment vertical="top" wrapText="1"/>
      <protection locked="0"/>
    </xf>
    <xf numFmtId="4" fontId="12" fillId="0" borderId="11" xfId="0" applyNumberFormat="1" applyFont="1" applyFill="1" applyBorder="1" applyAlignment="1" applyProtection="1">
      <alignment vertical="top" wrapText="1"/>
    </xf>
    <xf numFmtId="4" fontId="12" fillId="0" borderId="48" xfId="0" applyNumberFormat="1" applyFont="1" applyFill="1" applyBorder="1" applyAlignment="1" applyProtection="1">
      <alignment vertical="top" wrapText="1"/>
    </xf>
    <xf numFmtId="165" fontId="12" fillId="0" borderId="28" xfId="0" applyNumberFormat="1" applyFont="1" applyFill="1" applyBorder="1" applyAlignment="1" applyProtection="1">
      <alignment vertical="top" wrapText="1"/>
      <protection locked="0"/>
    </xf>
    <xf numFmtId="4" fontId="12" fillId="0" borderId="30" xfId="0" applyNumberFormat="1" applyFont="1" applyFill="1" applyBorder="1" applyAlignment="1" applyProtection="1">
      <alignment vertical="top" wrapText="1"/>
    </xf>
    <xf numFmtId="0" fontId="11" fillId="0" borderId="4" xfId="0" applyFont="1" applyFill="1" applyBorder="1" applyAlignment="1">
      <alignment horizontal="left" vertical="top" wrapText="1"/>
    </xf>
    <xf numFmtId="0" fontId="11" fillId="0" borderId="5" xfId="0" applyFont="1" applyFill="1" applyBorder="1" applyAlignment="1">
      <alignment horizontal="left" vertical="top" wrapText="1"/>
    </xf>
    <xf numFmtId="4" fontId="11" fillId="0" borderId="1" xfId="0" applyNumberFormat="1" applyFont="1" applyFill="1" applyBorder="1" applyAlignment="1" applyProtection="1">
      <alignment horizontal="right" vertical="top" wrapText="1"/>
    </xf>
    <xf numFmtId="0" fontId="12" fillId="0" borderId="0" xfId="0" applyFont="1" applyFill="1" applyAlignment="1">
      <alignment horizontal="center" vertical="top"/>
    </xf>
    <xf numFmtId="4" fontId="12" fillId="0" borderId="0" xfId="0" applyNumberFormat="1" applyFont="1" applyFill="1" applyAlignment="1">
      <alignment vertical="top"/>
    </xf>
    <xf numFmtId="0" fontId="12" fillId="3" borderId="40" xfId="0" applyFont="1" applyFill="1" applyBorder="1" applyAlignment="1" applyProtection="1">
      <alignment horizontal="right" vertical="top" wrapText="1"/>
      <protection locked="0"/>
    </xf>
    <xf numFmtId="0" fontId="12" fillId="3" borderId="15" xfId="0" applyFont="1" applyFill="1" applyBorder="1" applyAlignment="1" applyProtection="1">
      <alignment horizontal="right" vertical="top" wrapText="1"/>
      <protection locked="0"/>
    </xf>
    <xf numFmtId="4" fontId="11" fillId="2" borderId="36" xfId="0" applyNumberFormat="1" applyFont="1" applyFill="1" applyBorder="1" applyAlignment="1">
      <alignment horizontal="center" vertical="top" wrapText="1"/>
    </xf>
    <xf numFmtId="4" fontId="11" fillId="3" borderId="1" xfId="0" applyNumberFormat="1" applyFont="1" applyFill="1" applyBorder="1" applyAlignment="1">
      <alignment horizontal="right" vertical="top"/>
    </xf>
    <xf numFmtId="4" fontId="11" fillId="4" borderId="1" xfId="0" applyNumberFormat="1" applyFont="1" applyFill="1" applyBorder="1" applyAlignment="1">
      <alignment horizontal="center" vertical="top" wrapText="1"/>
    </xf>
    <xf numFmtId="4" fontId="12" fillId="4" borderId="2" xfId="0" applyNumberFormat="1" applyFont="1" applyFill="1" applyBorder="1" applyAlignment="1">
      <alignment horizontal="right" vertical="top" wrapText="1"/>
    </xf>
    <xf numFmtId="4" fontId="12" fillId="4" borderId="48" xfId="0" applyNumberFormat="1" applyFont="1" applyFill="1" applyBorder="1" applyAlignment="1">
      <alignment horizontal="right" vertical="top" wrapText="1"/>
    </xf>
    <xf numFmtId="4" fontId="12" fillId="4" borderId="11" xfId="0" applyNumberFormat="1" applyFont="1" applyFill="1" applyBorder="1" applyAlignment="1">
      <alignment horizontal="right" vertical="top" wrapText="1"/>
    </xf>
    <xf numFmtId="4" fontId="12" fillId="4" borderId="29" xfId="0" applyNumberFormat="1" applyFont="1" applyFill="1" applyBorder="1" applyAlignment="1">
      <alignment horizontal="right" vertical="top" wrapText="1"/>
    </xf>
    <xf numFmtId="4" fontId="11" fillId="4" borderId="1" xfId="0" applyNumberFormat="1" applyFont="1" applyFill="1" applyBorder="1" applyAlignment="1">
      <alignment horizontal="right" vertical="top" wrapText="1"/>
    </xf>
    <xf numFmtId="0" fontId="12" fillId="0" borderId="11" xfId="0" applyFont="1" applyFill="1" applyBorder="1" applyAlignment="1" applyProtection="1">
      <alignment vertical="top" wrapText="1"/>
      <protection locked="0"/>
    </xf>
    <xf numFmtId="0" fontId="12" fillId="0" borderId="30" xfId="0" applyFont="1" applyFill="1" applyBorder="1" applyAlignment="1" applyProtection="1">
      <alignment vertical="top" wrapText="1"/>
      <protection locked="0"/>
    </xf>
    <xf numFmtId="0" fontId="12" fillId="0" borderId="56" xfId="0" applyFont="1" applyFill="1" applyBorder="1" applyAlignment="1" applyProtection="1">
      <alignment vertical="top" wrapText="1"/>
      <protection locked="0"/>
    </xf>
    <xf numFmtId="0" fontId="12" fillId="0" borderId="57" xfId="0" applyFont="1" applyFill="1" applyBorder="1" applyAlignment="1" applyProtection="1">
      <alignment vertical="top" wrapText="1"/>
      <protection locked="0"/>
    </xf>
    <xf numFmtId="0" fontId="12" fillId="0" borderId="11" xfId="0" applyFont="1" applyFill="1" applyBorder="1" applyAlignment="1" applyProtection="1">
      <alignment horizontal="left" vertical="top" wrapText="1"/>
      <protection locked="0"/>
    </xf>
    <xf numFmtId="0" fontId="12" fillId="0" borderId="30" xfId="0" applyFont="1" applyFill="1" applyBorder="1" applyAlignment="1" applyProtection="1">
      <alignment horizontal="left" vertical="top" wrapText="1"/>
      <protection locked="0"/>
    </xf>
    <xf numFmtId="165" fontId="12" fillId="0" borderId="56" xfId="0" applyNumberFormat="1" applyFont="1" applyFill="1" applyBorder="1" applyAlignment="1" applyProtection="1">
      <alignment vertical="top" wrapText="1"/>
      <protection locked="0"/>
    </xf>
    <xf numFmtId="165" fontId="12" fillId="0" borderId="57" xfId="0" applyNumberFormat="1" applyFont="1" applyFill="1" applyBorder="1" applyAlignment="1" applyProtection="1">
      <alignment vertical="top" wrapText="1"/>
      <protection locked="0"/>
    </xf>
    <xf numFmtId="165" fontId="12" fillId="0" borderId="11" xfId="0" applyNumberFormat="1" applyFont="1" applyFill="1" applyBorder="1" applyAlignment="1" applyProtection="1">
      <alignment vertical="top" wrapText="1"/>
      <protection locked="0"/>
    </xf>
    <xf numFmtId="165" fontId="12" fillId="0" borderId="30" xfId="0" applyNumberFormat="1" applyFont="1" applyFill="1" applyBorder="1" applyAlignment="1" applyProtection="1">
      <alignment vertical="top" wrapText="1"/>
      <protection locked="0"/>
    </xf>
    <xf numFmtId="0" fontId="12" fillId="0" borderId="56" xfId="0" applyFont="1" applyFill="1" applyBorder="1" applyAlignment="1" applyProtection="1">
      <alignment horizontal="left" vertical="top" wrapText="1"/>
      <protection locked="0"/>
    </xf>
    <xf numFmtId="0" fontId="12" fillId="0" borderId="57" xfId="0" applyFont="1" applyFill="1" applyBorder="1" applyAlignment="1" applyProtection="1">
      <alignment horizontal="left" vertical="top" wrapText="1"/>
      <protection locked="0"/>
    </xf>
    <xf numFmtId="164" fontId="12" fillId="0" borderId="5" xfId="0" applyNumberFormat="1" applyFont="1" applyFill="1" applyBorder="1" applyAlignment="1" applyProtection="1">
      <alignment horizontal="left" vertical="top" wrapText="1"/>
      <protection locked="0"/>
    </xf>
    <xf numFmtId="0" fontId="15" fillId="0" borderId="1" xfId="0" applyFont="1" applyBorder="1" applyAlignment="1">
      <alignment horizontal="center"/>
    </xf>
    <xf numFmtId="0" fontId="3" fillId="0" borderId="0" xfId="0" applyFont="1"/>
    <xf numFmtId="164" fontId="12" fillId="0" borderId="27" xfId="0" applyNumberFormat="1" applyFont="1" applyFill="1" applyBorder="1" applyAlignment="1" applyProtection="1">
      <alignment horizontal="left" vertical="top" wrapText="1"/>
      <protection locked="0"/>
    </xf>
    <xf numFmtId="164" fontId="12" fillId="0" borderId="5" xfId="0" applyNumberFormat="1" applyFont="1" applyFill="1" applyBorder="1" applyAlignment="1" applyProtection="1">
      <alignment horizontal="left" vertical="top" wrapText="1"/>
      <protection locked="0"/>
    </xf>
    <xf numFmtId="164" fontId="12" fillId="0" borderId="6" xfId="0" applyNumberFormat="1" applyFont="1" applyFill="1" applyBorder="1" applyAlignment="1" applyProtection="1">
      <alignment horizontal="left" vertical="top" wrapText="1"/>
      <protection locked="0"/>
    </xf>
    <xf numFmtId="0" fontId="12" fillId="0" borderId="27" xfId="0" applyFont="1" applyFill="1" applyBorder="1" applyAlignment="1" applyProtection="1">
      <alignment horizontal="left" vertical="top" wrapText="1"/>
      <protection locked="0"/>
    </xf>
    <xf numFmtId="0" fontId="12" fillId="0" borderId="6" xfId="0" applyFont="1" applyFill="1" applyBorder="1" applyAlignment="1" applyProtection="1">
      <alignment horizontal="left" vertical="top" wrapText="1"/>
      <protection locked="0"/>
    </xf>
    <xf numFmtId="164" fontId="11" fillId="0" borderId="2" xfId="0" applyNumberFormat="1" applyFont="1" applyFill="1" applyBorder="1" applyAlignment="1">
      <alignment horizontal="center" vertical="top" wrapText="1"/>
    </xf>
    <xf numFmtId="164" fontId="11" fillId="0" borderId="29" xfId="0" applyNumberFormat="1" applyFont="1" applyFill="1" applyBorder="1" applyAlignment="1">
      <alignment horizontal="center" vertical="top" wrapText="1"/>
    </xf>
    <xf numFmtId="165" fontId="11" fillId="2" borderId="40" xfId="0" applyNumberFormat="1" applyFont="1" applyFill="1" applyBorder="1" applyAlignment="1">
      <alignment horizontal="center" vertical="top" wrapText="1"/>
    </xf>
    <xf numFmtId="0" fontId="12" fillId="2" borderId="43" xfId="0" applyFont="1" applyFill="1" applyBorder="1" applyAlignment="1">
      <alignment horizontal="center" vertical="top" wrapText="1"/>
    </xf>
    <xf numFmtId="0" fontId="11" fillId="0" borderId="0" xfId="0" applyFont="1" applyAlignment="1">
      <alignment horizontal="right" vertical="top"/>
    </xf>
    <xf numFmtId="0" fontId="12" fillId="0" borderId="0" xfId="0" applyFont="1" applyAlignment="1">
      <alignment horizontal="right" vertical="top"/>
    </xf>
    <xf numFmtId="0" fontId="12" fillId="0" borderId="38" xfId="0" applyFont="1" applyBorder="1" applyAlignment="1">
      <alignment horizontal="right" vertical="top"/>
    </xf>
    <xf numFmtId="0" fontId="11" fillId="2" borderId="40" xfId="0" applyFont="1" applyFill="1" applyBorder="1" applyAlignment="1">
      <alignment horizontal="center" vertical="top" wrapText="1"/>
    </xf>
    <xf numFmtId="0" fontId="11" fillId="2" borderId="43" xfId="0" applyFont="1" applyFill="1" applyBorder="1" applyAlignment="1">
      <alignment horizontal="center" vertical="top" wrapText="1"/>
    </xf>
    <xf numFmtId="0" fontId="14" fillId="0" borderId="7" xfId="0" applyFont="1" applyBorder="1" applyAlignment="1">
      <alignment horizontal="left" vertical="top" wrapText="1"/>
    </xf>
    <xf numFmtId="164" fontId="12" fillId="0" borderId="37" xfId="0" applyNumberFormat="1" applyFont="1" applyBorder="1" applyAlignment="1">
      <alignment horizontal="center" vertical="top" wrapText="1"/>
    </xf>
    <xf numFmtId="0" fontId="12" fillId="0" borderId="32" xfId="0" applyFont="1" applyBorder="1" applyAlignment="1">
      <alignment horizontal="center" vertical="top" wrapText="1"/>
    </xf>
    <xf numFmtId="0" fontId="11" fillId="0" borderId="3"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38" xfId="0" applyFont="1" applyFill="1" applyBorder="1" applyAlignment="1">
      <alignment horizontal="left" vertical="top" wrapText="1"/>
    </xf>
    <xf numFmtId="164" fontId="11" fillId="0" borderId="42" xfId="0" applyNumberFormat="1" applyFont="1" applyFill="1" applyBorder="1" applyAlignment="1">
      <alignment horizontal="center" vertical="top" wrapText="1"/>
    </xf>
    <xf numFmtId="164" fontId="11" fillId="0" borderId="35" xfId="0" applyNumberFormat="1" applyFont="1" applyFill="1" applyBorder="1" applyAlignment="1">
      <alignment horizontal="center" vertical="top" wrapText="1"/>
    </xf>
    <xf numFmtId="164" fontId="11" fillId="0" borderId="7" xfId="0" applyNumberFormat="1" applyFont="1" applyFill="1" applyBorder="1" applyAlignment="1">
      <alignment horizontal="center" vertical="top" wrapText="1"/>
    </xf>
    <xf numFmtId="164" fontId="11" fillId="0" borderId="32" xfId="0" applyNumberFormat="1" applyFont="1" applyFill="1" applyBorder="1" applyAlignment="1">
      <alignment horizontal="center" vertical="top" wrapText="1"/>
    </xf>
    <xf numFmtId="4" fontId="12" fillId="0" borderId="32" xfId="0" applyNumberFormat="1" applyFont="1" applyBorder="1" applyAlignment="1">
      <alignment horizontal="center" vertical="top" wrapText="1"/>
    </xf>
    <xf numFmtId="4" fontId="12" fillId="0" borderId="0" xfId="0" applyNumberFormat="1" applyFont="1" applyBorder="1" applyAlignment="1">
      <alignment horizontal="center" vertical="top" wrapText="1"/>
    </xf>
    <xf numFmtId="0" fontId="12" fillId="0" borderId="5" xfId="0" applyFont="1" applyFill="1" applyBorder="1" applyAlignment="1" applyProtection="1">
      <alignment horizontal="left" vertical="top" wrapText="1"/>
      <protection locked="0"/>
    </xf>
    <xf numFmtId="164" fontId="12" fillId="0" borderId="5" xfId="0" applyNumberFormat="1" applyFont="1" applyFill="1" applyBorder="1" applyAlignment="1" applyProtection="1">
      <alignment horizontal="left" vertical="top" wrapText="1"/>
    </xf>
    <xf numFmtId="164" fontId="12" fillId="0" borderId="6" xfId="0" applyNumberFormat="1" applyFont="1" applyFill="1" applyBorder="1" applyAlignment="1" applyProtection="1">
      <alignment horizontal="left" vertical="top" wrapText="1"/>
    </xf>
    <xf numFmtId="0" fontId="11" fillId="0" borderId="7" xfId="0" applyFont="1" applyFill="1" applyBorder="1" applyAlignment="1">
      <alignment horizontal="center" vertical="top" wrapText="1"/>
    </xf>
    <xf numFmtId="0" fontId="11" fillId="0" borderId="32" xfId="0" applyFont="1" applyFill="1" applyBorder="1" applyAlignment="1">
      <alignment horizontal="center" vertical="top" wrapText="1"/>
    </xf>
    <xf numFmtId="0" fontId="11" fillId="0" borderId="2" xfId="0" applyFont="1" applyFill="1" applyBorder="1" applyAlignment="1">
      <alignment horizontal="center" vertical="top" wrapText="1"/>
    </xf>
    <xf numFmtId="0" fontId="11" fillId="0" borderId="29" xfId="0" applyFont="1" applyFill="1" applyBorder="1" applyAlignment="1">
      <alignment horizontal="center" vertical="top" wrapText="1"/>
    </xf>
    <xf numFmtId="0" fontId="11" fillId="0" borderId="43" xfId="0" applyFont="1" applyFill="1" applyBorder="1" applyAlignment="1">
      <alignment horizontal="center" vertical="top" wrapText="1"/>
    </xf>
    <xf numFmtId="0" fontId="11" fillId="0" borderId="34" xfId="0" applyFont="1" applyFill="1" applyBorder="1" applyAlignment="1">
      <alignment horizontal="center" vertical="top" wrapText="1"/>
    </xf>
    <xf numFmtId="0" fontId="12" fillId="0" borderId="7" xfId="0" applyFont="1" applyBorder="1" applyAlignment="1">
      <alignment horizontal="center" vertical="top" wrapText="1"/>
    </xf>
    <xf numFmtId="167" fontId="12" fillId="0" borderId="4" xfId="0" applyNumberFormat="1" applyFont="1" applyFill="1" applyBorder="1" applyAlignment="1" applyProtection="1">
      <alignment horizontal="left" vertical="top" wrapText="1"/>
      <protection locked="0"/>
    </xf>
    <xf numFmtId="167" fontId="12" fillId="0" borderId="6" xfId="0" applyNumberFormat="1" applyFont="1" applyFill="1" applyBorder="1" applyAlignment="1" applyProtection="1">
      <alignment horizontal="left" vertical="top" wrapText="1"/>
      <protection locked="0"/>
    </xf>
    <xf numFmtId="0" fontId="12" fillId="0" borderId="4" xfId="0" applyFont="1" applyFill="1" applyBorder="1" applyAlignment="1">
      <alignment horizontal="left" vertical="top" wrapText="1"/>
    </xf>
    <xf numFmtId="0" fontId="12" fillId="0" borderId="5" xfId="0" applyFont="1" applyFill="1" applyBorder="1" applyAlignment="1">
      <alignment horizontal="left" vertical="top" wrapText="1"/>
    </xf>
    <xf numFmtId="0" fontId="12" fillId="0" borderId="20" xfId="0" applyFont="1" applyFill="1" applyBorder="1" applyAlignment="1">
      <alignment horizontal="left" vertical="top" wrapText="1"/>
    </xf>
    <xf numFmtId="0" fontId="12" fillId="0" borderId="37" xfId="0" applyFont="1" applyBorder="1" applyAlignment="1">
      <alignment horizontal="center" vertical="top" wrapText="1"/>
    </xf>
    <xf numFmtId="0" fontId="11" fillId="0" borderId="41" xfId="0" applyFont="1" applyFill="1" applyBorder="1" applyAlignment="1">
      <alignment vertical="top" wrapText="1"/>
    </xf>
    <xf numFmtId="0" fontId="12" fillId="0" borderId="31" xfId="0" applyFont="1" applyFill="1" applyBorder="1" applyAlignment="1">
      <alignment vertical="top" wrapText="1"/>
    </xf>
    <xf numFmtId="164" fontId="11" fillId="0" borderId="45" xfId="0" applyNumberFormat="1" applyFont="1" applyFill="1" applyBorder="1" applyAlignment="1">
      <alignment horizontal="center" vertical="top" wrapText="1"/>
    </xf>
    <xf numFmtId="0" fontId="12" fillId="0" borderId="46" xfId="0" applyFont="1" applyFill="1" applyBorder="1" applyAlignment="1">
      <alignment horizontal="center" vertical="top" wrapText="1"/>
    </xf>
    <xf numFmtId="0" fontId="11" fillId="0" borderId="45" xfId="0" applyFont="1" applyFill="1" applyBorder="1" applyAlignment="1">
      <alignment horizontal="center" vertical="top" wrapText="1"/>
    </xf>
    <xf numFmtId="4" fontId="11" fillId="0" borderId="45" xfId="0" applyNumberFormat="1" applyFont="1" applyFill="1" applyBorder="1" applyAlignment="1">
      <alignment horizontal="center" vertical="top" wrapText="1"/>
    </xf>
    <xf numFmtId="165" fontId="11" fillId="0" borderId="47" xfId="0" applyNumberFormat="1" applyFont="1" applyFill="1" applyBorder="1" applyAlignment="1">
      <alignment horizontal="center" vertical="top" wrapText="1"/>
    </xf>
    <xf numFmtId="0" fontId="12" fillId="0" borderId="33" xfId="0" applyFont="1" applyFill="1" applyBorder="1" applyAlignment="1">
      <alignment horizontal="center" vertical="top" wrapText="1"/>
    </xf>
    <xf numFmtId="165" fontId="11" fillId="0" borderId="2" xfId="0" applyNumberFormat="1" applyFont="1" applyFill="1" applyBorder="1" applyAlignment="1">
      <alignment horizontal="center" vertical="top" wrapText="1"/>
    </xf>
    <xf numFmtId="0" fontId="12" fillId="0" borderId="29" xfId="0" applyFont="1" applyFill="1" applyBorder="1" applyAlignment="1">
      <alignment horizontal="center" vertical="top" wrapText="1"/>
    </xf>
    <xf numFmtId="0" fontId="11" fillId="2" borderId="4" xfId="0" applyFont="1" applyFill="1" applyBorder="1" applyAlignment="1">
      <alignment vertical="top" wrapText="1"/>
    </xf>
    <xf numFmtId="0" fontId="12" fillId="2" borderId="5" xfId="0" applyFont="1" applyFill="1" applyBorder="1" applyAlignment="1">
      <alignment vertical="top" wrapText="1"/>
    </xf>
    <xf numFmtId="0" fontId="12" fillId="2" borderId="6" xfId="0" applyFont="1" applyFill="1" applyBorder="1" applyAlignment="1">
      <alignment vertical="top" wrapText="1"/>
    </xf>
    <xf numFmtId="0" fontId="11" fillId="2" borderId="4" xfId="0" applyFont="1" applyFill="1" applyBorder="1" applyAlignment="1">
      <alignment horizontal="left" vertical="top" wrapText="1"/>
    </xf>
    <xf numFmtId="0" fontId="12" fillId="2" borderId="5" xfId="0" applyFont="1" applyFill="1" applyBorder="1" applyAlignment="1">
      <alignment horizontal="left" vertical="top" wrapText="1"/>
    </xf>
    <xf numFmtId="0" fontId="12" fillId="2" borderId="6" xfId="0" applyFont="1" applyFill="1" applyBorder="1" applyAlignment="1">
      <alignment horizontal="left" vertical="top" wrapText="1"/>
    </xf>
    <xf numFmtId="0" fontId="12" fillId="0" borderId="4" xfId="0" applyFont="1" applyFill="1" applyBorder="1" applyAlignment="1">
      <alignment vertical="top" wrapText="1"/>
    </xf>
    <xf numFmtId="0" fontId="12" fillId="0" borderId="5" xfId="0" applyFont="1" applyFill="1" applyBorder="1" applyAlignment="1">
      <alignment vertical="top" wrapText="1"/>
    </xf>
    <xf numFmtId="0" fontId="12" fillId="0" borderId="6" xfId="0" applyFont="1" applyFill="1" applyBorder="1" applyAlignment="1">
      <alignment vertical="top" wrapText="1"/>
    </xf>
    <xf numFmtId="0" fontId="10" fillId="0" borderId="0" xfId="0" applyFont="1" applyAlignment="1">
      <alignment horizontal="left" wrapText="1"/>
    </xf>
    <xf numFmtId="0" fontId="1" fillId="0" borderId="0" xfId="0" applyFont="1" applyAlignment="1">
      <alignment horizontal="left" wrapText="1"/>
    </xf>
    <xf numFmtId="0" fontId="6" fillId="0" borderId="0" xfId="0" applyFont="1" applyAlignment="1">
      <alignment horizontal="left" wrapText="1" indent="1"/>
    </xf>
    <xf numFmtId="0" fontId="0" fillId="0" borderId="0" xfId="0" applyAlignment="1">
      <alignment horizontal="left" wrapText="1" indent="1"/>
    </xf>
  </cellXfs>
  <cellStyles count="2">
    <cellStyle name="Hyperlink" xfId="1" builtinId="8"/>
    <cellStyle name="Normal" xfId="0" builtinId="0"/>
  </cellStyles>
  <dxfs count="1">
    <dxf>
      <font>
        <b/>
        <i val="0"/>
        <condense val="0"/>
        <extend val="0"/>
      </font>
    </dxf>
  </dxfs>
  <tableStyles count="0" defaultTableStyle="TableStyleMedium9" defaultPivotStyle="PivotStyleLight16"/>
  <colors>
    <mruColors>
      <color rgb="FFE4E4E4"/>
      <color rgb="FFE0E0E0"/>
      <color rgb="FFDCDCDC"/>
      <color rgb="FFE6E6E6"/>
      <color rgb="FFCCFFCC"/>
      <color rgb="FFCCFF99"/>
      <color rgb="FF99FF99"/>
      <color rgb="FF99CC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alcChain" Target="calcChain.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vmlDrawing" Target="../drawings/vmlDrawing1.vml"/>
  <Relationship Id="rId3" Type="http://schemas.openxmlformats.org/officeDocument/2006/relationships/comments" Target="../comments1.x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vmlDrawing" Target="../drawings/vmlDrawing2.vml"/>
  <Relationship Id="rId3" Type="http://schemas.openxmlformats.org/officeDocument/2006/relationships/comments" Target="../comments2.xml"/>
</Relationships>

</file>

<file path=xl/worksheets/_rels/sheet3.xml.rels><?xml version="1.0" encoding="UTF-8"?>

<Relationships xmlns="http://schemas.openxmlformats.org/package/2006/relationships">
  <Relationship Id="rId1" Type="http://schemas.openxmlformats.org/officeDocument/2006/relationships/hyperlink" TargetMode="External" Target="http://www.oanda.com/currency/converter/"/>
  <Relationship Id="rId2" Type="http://schemas.openxmlformats.org/officeDocument/2006/relationships/hyperlink" TargetMode="External" Target="http://cmbintweb/visitor/Shared%20Documents/Travel%20Allowances.aspx"/>
  <Relationship Id="rId3" Type="http://schemas.openxmlformats.org/officeDocument/2006/relationships/hyperlink" TargetMode="External" Target="http://wis.ifsworld.com/internal/corporate/corporate_finance/files/Instructions/Valutakurser%20web.xls"/>
  <Relationship Id="rId4"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pageSetUpPr fitToPage="1"/>
  </sheetPr>
  <dimension ref="A1:P50"/>
  <sheetViews>
    <sheetView tabSelected="1" zoomScale="80" zoomScaleNormal="80" workbookViewId="0">
      <selection activeCell="B8" sqref="B8"/>
    </sheetView>
  </sheetViews>
  <sheetFormatPr defaultRowHeight="12.5" x14ac:dyDescent="0.25"/>
  <cols>
    <col min="1" max="1" customWidth="true" style="1" width="50.6328125" collapsed="false"/>
    <col min="2" max="2" customWidth="true" style="1" width="20.6328125" collapsed="false"/>
    <col min="3" max="3" customWidth="true" style="8" width="20.6328125" collapsed="false"/>
    <col min="4" max="4" customWidth="true" style="2" width="20.6328125" collapsed="false"/>
    <col min="5" max="6" customWidth="true" style="1" width="20.6328125" collapsed="false"/>
    <col min="7" max="7" customWidth="true" style="2" width="20.6328125" collapsed="false"/>
    <col min="8" max="8" customWidth="true" style="1" width="20.6328125" collapsed="false"/>
    <col min="9" max="9" customWidth="true" style="2" width="12.453125" collapsed="false"/>
    <col min="11" max="11" customWidth="true" hidden="true" width="8.7265625" collapsed="false"/>
    <col min="12" max="12" customWidth="true" hidden="true" width="10.54296875" collapsed="false"/>
    <col min="13" max="13" customWidth="true" hidden="true" width="47.08984375" collapsed="false"/>
    <col min="14" max="14" customWidth="true" hidden="true" width="14.453125" collapsed="false"/>
    <col min="15" max="15" customWidth="true" hidden="true" width="8.6328125" collapsed="false"/>
    <col min="16" max="16" customWidth="true" hidden="true" width="8.7265625" collapsed="false"/>
    <col min="17" max="17" customWidth="true" width="8.7265625" collapsed="false"/>
  </cols>
  <sheetData>
    <row r="1" spans="1:15" ht="20.5" thickBot="1" x14ac:dyDescent="0.45">
      <c r="A1" s="3" t="s">
        <v>10</v>
      </c>
      <c r="L1" s="137" t="s">
        <v>87</v>
      </c>
      <c r="M1" s="137" t="s">
        <v>2</v>
      </c>
      <c r="N1" s="137" t="s">
        <v>88</v>
      </c>
      <c r="O1" s="137" t="s">
        <v>89</v>
      </c>
    </row>
    <row r="2" spans="1:15" ht="15" customHeight="1" x14ac:dyDescent="0.3">
      <c r="A2" s="14" t="s">
        <v>24</v>
      </c>
      <c r="B2" s="15"/>
      <c r="C2" s="16"/>
      <c r="D2" s="17"/>
      <c r="E2" s="15"/>
      <c r="F2" s="15"/>
      <c r="G2" s="17"/>
      <c r="H2" s="15"/>
      <c r="L2" t="s">
        <v>90</v>
      </c>
      <c r="M2" t="s">
        <v>91</v>
      </c>
      <c r="N2" t="s">
        <v>92</v>
      </c>
      <c r="O2" t="s">
        <v>93</v>
      </c>
    </row>
    <row r="3" spans="1:15" ht="15" customHeight="1" thickBot="1" x14ac:dyDescent="0.35">
      <c r="A3" s="18" t="s">
        <v>19</v>
      </c>
      <c r="B3" s="15"/>
      <c r="C3" s="16"/>
      <c r="D3" s="17"/>
      <c r="E3" s="15"/>
      <c r="F3" s="15"/>
      <c r="G3" s="17"/>
      <c r="H3" s="15"/>
      <c r="L3" t="s">
        <v>94</v>
      </c>
      <c r="M3" t="s">
        <v>95</v>
      </c>
      <c r="N3" t="s">
        <v>92</v>
      </c>
      <c r="O3" t="s">
        <v>93</v>
      </c>
    </row>
    <row r="4" spans="1:15" ht="15" customHeight="1" thickBot="1" x14ac:dyDescent="0.3">
      <c r="A4" s="41" t="s">
        <v>0</v>
      </c>
      <c r="B4" s="163"/>
      <c r="C4" s="163"/>
      <c r="D4" s="163"/>
      <c r="E4" s="163"/>
      <c r="F4" s="164"/>
      <c r="G4" s="164"/>
      <c r="H4" s="15"/>
      <c r="L4" t="s">
        <v>96</v>
      </c>
      <c r="M4" t="s">
        <v>97</v>
      </c>
      <c r="N4" t="s">
        <v>92</v>
      </c>
      <c r="O4" t="s">
        <v>93</v>
      </c>
    </row>
    <row r="5" spans="1:15" ht="15" customHeight="1" thickBot="1" x14ac:dyDescent="0.3">
      <c r="A5" s="37" t="s">
        <v>1</v>
      </c>
      <c r="B5" s="139" t="s">
        <v>177</v>
      </c>
      <c r="C5" s="140"/>
      <c r="D5" s="141"/>
      <c r="E5" s="37" t="s">
        <v>12</v>
      </c>
      <c r="F5" s="142" t="n">
        <v>40488.0</v>
      </c>
      <c r="G5" s="143"/>
      <c r="H5" s="19"/>
      <c r="I5" s="4"/>
      <c r="L5" t="s">
        <v>98</v>
      </c>
      <c r="M5" t="s">
        <v>99</v>
      </c>
      <c r="N5" t="s">
        <v>92</v>
      </c>
      <c r="O5" t="s">
        <v>93</v>
      </c>
    </row>
    <row r="6" spans="1:15" ht="15" customHeight="1" thickBot="1" x14ac:dyDescent="0.3">
      <c r="A6" s="38" t="s">
        <v>13</v>
      </c>
      <c r="B6" s="142" t="s">
        <v>179</v>
      </c>
      <c r="C6" s="165"/>
      <c r="D6" s="143"/>
      <c r="E6" s="39" t="s">
        <v>11</v>
      </c>
      <c r="F6" s="142" t="s">
        <v>178</v>
      </c>
      <c r="G6" s="143"/>
      <c r="H6" s="15"/>
      <c r="L6" t="s">
        <v>100</v>
      </c>
      <c r="M6" t="s">
        <v>101</v>
      </c>
      <c r="N6" t="s">
        <v>92</v>
      </c>
      <c r="O6" t="s">
        <v>93</v>
      </c>
    </row>
    <row r="7" spans="1:15" ht="15" customHeight="1" thickBot="1" x14ac:dyDescent="0.3">
      <c r="A7" s="40" t="s">
        <v>83</v>
      </c>
      <c r="B7" s="139" t="s">
        <v>180</v>
      </c>
      <c r="C7" s="140"/>
      <c r="D7" s="141"/>
      <c r="E7" s="37" t="s">
        <v>84</v>
      </c>
      <c r="F7" s="142" t="s">
        <v>181</v>
      </c>
      <c r="G7" s="143"/>
      <c r="H7" s="15"/>
      <c r="L7" t="s">
        <v>102</v>
      </c>
      <c r="M7" t="s">
        <v>103</v>
      </c>
      <c r="N7" t="s">
        <v>92</v>
      </c>
      <c r="O7" t="s">
        <v>93</v>
      </c>
    </row>
    <row r="8" spans="1:15" ht="15" customHeight="1" thickBot="1" x14ac:dyDescent="0.3">
      <c r="A8" s="37" t="s">
        <v>86</v>
      </c>
      <c r="B8" s="136" t="s">
        <v>135</v>
      </c>
      <c r="C8" s="166" t="e">
        <f>VLOOKUP(B8,L:O,2,FALSE)</f>
        <v>#N/A</v>
      </c>
      <c r="D8" s="166"/>
      <c r="E8" s="166"/>
      <c r="F8" s="166"/>
      <c r="G8" s="167"/>
      <c r="H8" s="15"/>
      <c r="L8" t="s">
        <v>104</v>
      </c>
      <c r="M8" t="s">
        <v>105</v>
      </c>
      <c r="N8" t="s">
        <v>92</v>
      </c>
      <c r="O8" t="s">
        <v>93</v>
      </c>
    </row>
    <row r="9" spans="1:15" ht="15" customHeight="1" thickBot="1" x14ac:dyDescent="0.3">
      <c r="A9" s="174"/>
      <c r="B9" s="174"/>
      <c r="C9" s="174"/>
      <c r="D9" s="174"/>
      <c r="E9" s="174"/>
      <c r="F9" s="174"/>
      <c r="G9" s="174"/>
      <c r="H9" s="15"/>
      <c r="L9" t="s">
        <v>106</v>
      </c>
      <c r="M9" t="s">
        <v>107</v>
      </c>
      <c r="N9" t="s">
        <v>92</v>
      </c>
      <c r="O9" t="s">
        <v>93</v>
      </c>
    </row>
    <row r="10" spans="1:15" ht="15" customHeight="1" thickBot="1" x14ac:dyDescent="0.3">
      <c r="A10" s="41" t="s">
        <v>62</v>
      </c>
      <c r="B10" s="43" t="s">
        <v>14</v>
      </c>
      <c r="C10" s="175" t="n">
        <v>43439.0</v>
      </c>
      <c r="D10" s="176"/>
      <c r="E10" s="43" t="s">
        <v>15</v>
      </c>
      <c r="F10" s="175" t="n">
        <v>43454.0</v>
      </c>
      <c r="G10" s="176"/>
      <c r="H10" s="15"/>
      <c r="I10" s="1"/>
      <c r="L10" t="s">
        <v>108</v>
      </c>
      <c r="M10" t="s">
        <v>109</v>
      </c>
      <c r="N10" t="s">
        <v>92</v>
      </c>
      <c r="O10" t="s">
        <v>93</v>
      </c>
    </row>
    <row r="11" spans="1:15" s="13" customFormat="1" ht="15" customHeight="1" thickBot="1" x14ac:dyDescent="0.3">
      <c r="A11" s="20"/>
      <c r="B11" s="20"/>
      <c r="C11" s="20"/>
      <c r="D11" s="20"/>
      <c r="E11" s="20"/>
      <c r="F11" s="20"/>
      <c r="G11" s="20"/>
      <c r="H11" s="21"/>
      <c r="I11" s="12"/>
      <c r="L11" t="s">
        <v>110</v>
      </c>
      <c r="M11" t="s">
        <v>111</v>
      </c>
      <c r="N11" t="s">
        <v>92</v>
      </c>
      <c r="O11" t="s">
        <v>93</v>
      </c>
    </row>
    <row r="12" spans="1:15" ht="15" customHeight="1" thickBot="1" x14ac:dyDescent="0.3">
      <c r="A12" s="42" t="s">
        <v>63</v>
      </c>
      <c r="B12" s="20"/>
      <c r="C12" s="20"/>
      <c r="D12" s="20"/>
      <c r="E12" s="20"/>
      <c r="F12" s="20"/>
      <c r="G12" s="20"/>
      <c r="H12" s="15"/>
      <c r="I12" s="1"/>
      <c r="L12" t="s">
        <v>112</v>
      </c>
      <c r="M12" t="s">
        <v>113</v>
      </c>
      <c r="N12" t="s">
        <v>114</v>
      </c>
      <c r="O12" t="s">
        <v>115</v>
      </c>
    </row>
    <row r="13" spans="1:15" ht="15" customHeight="1" x14ac:dyDescent="0.25">
      <c r="A13" s="170" t="s">
        <v>64</v>
      </c>
      <c r="B13" s="168" t="s">
        <v>46</v>
      </c>
      <c r="C13" s="170" t="s">
        <v>65</v>
      </c>
      <c r="D13" s="168" t="s">
        <v>48</v>
      </c>
      <c r="E13" s="170" t="s">
        <v>40</v>
      </c>
      <c r="F13" s="172" t="s">
        <v>6</v>
      </c>
      <c r="G13" s="151" t="s">
        <v>52</v>
      </c>
      <c r="H13" s="152"/>
      <c r="I13" s="1"/>
      <c r="L13" t="s">
        <v>116</v>
      </c>
      <c r="M13" t="s">
        <v>117</v>
      </c>
      <c r="N13" t="s">
        <v>118</v>
      </c>
      <c r="O13" t="s">
        <v>119</v>
      </c>
    </row>
    <row r="14" spans="1:15" ht="15" customHeight="1" thickBot="1" x14ac:dyDescent="0.3">
      <c r="A14" s="171"/>
      <c r="B14" s="169"/>
      <c r="C14" s="171"/>
      <c r="D14" s="169"/>
      <c r="E14" s="171"/>
      <c r="F14" s="173"/>
      <c r="G14" s="48" t="s">
        <v>68</v>
      </c>
      <c r="H14" s="49" t="s">
        <v>53</v>
      </c>
      <c r="I14" s="1"/>
      <c r="L14" t="s">
        <v>120</v>
      </c>
      <c r="M14" t="s">
        <v>121</v>
      </c>
      <c r="N14" t="s">
        <v>122</v>
      </c>
      <c r="O14" t="s">
        <v>123</v>
      </c>
    </row>
    <row r="15" spans="1:15" ht="15" customHeight="1" x14ac:dyDescent="0.25">
      <c r="A15" s="124" t="s">
        <v>182</v>
      </c>
      <c r="B15" s="126" t="s">
        <v>183</v>
      </c>
      <c r="C15" s="128" t="n">
        <v>13.0</v>
      </c>
      <c r="D15" s="126" t="s">
        <v>184</v>
      </c>
      <c r="E15" s="132" t="n">
        <v>60.0</v>
      </c>
      <c r="F15" s="130" t="n">
        <v>227.8909149169922</v>
      </c>
      <c r="G15" s="50" t="n">
        <v>11.622599601745605</v>
      </c>
      <c r="H15" s="51">
        <f>E15*G15</f>
        <v>0</v>
      </c>
      <c r="I15" s="1"/>
      <c r="L15" t="s">
        <v>124</v>
      </c>
      <c r="M15" t="s">
        <v>125</v>
      </c>
      <c r="N15" t="s">
        <v>122</v>
      </c>
      <c r="O15" t="s">
        <v>126</v>
      </c>
    </row>
    <row r="16" spans="1:15" ht="14" x14ac:dyDescent="0.25">
      <c r="A16" s="124"/>
      <c r="B16" s="126"/>
      <c r="C16" s="128"/>
      <c r="D16" s="126"/>
      <c r="E16" s="132"/>
      <c r="F16" s="130"/>
      <c r="G16" s="52"/>
      <c r="H16" s="51">
        <f>E16*G16</f>
        <v>0</v>
      </c>
      <c r="I16" s="1"/>
      <c r="L16" t="s">
        <v>127</v>
      </c>
      <c r="M16" t="s">
        <v>128</v>
      </c>
      <c r="N16" t="s">
        <v>122</v>
      </c>
      <c r="O16" t="s">
        <v>129</v>
      </c>
    </row>
    <row r="17" spans="1:15" ht="15" customHeight="1" thickBot="1" x14ac:dyDescent="0.3">
      <c r="A17" s="125"/>
      <c r="B17" s="127"/>
      <c r="C17" s="129"/>
      <c r="D17" s="127"/>
      <c r="E17" s="133"/>
      <c r="F17" s="131"/>
      <c r="G17" s="53"/>
      <c r="H17" s="54">
        <f t="shared" ref="H17" si="0">E17*G17</f>
        <v>0</v>
      </c>
      <c r="I17" s="1"/>
      <c r="L17" t="s">
        <v>130</v>
      </c>
      <c r="M17" t="s">
        <v>131</v>
      </c>
      <c r="N17" t="s">
        <v>122</v>
      </c>
      <c r="O17" t="s">
        <v>132</v>
      </c>
    </row>
    <row r="18" spans="1:15" ht="15" customHeight="1" thickBot="1" x14ac:dyDescent="0.3">
      <c r="A18" s="153" t="s">
        <v>85</v>
      </c>
      <c r="B18" s="153"/>
      <c r="C18" s="153"/>
      <c r="D18" s="153"/>
      <c r="E18" s="153"/>
      <c r="F18" s="153"/>
      <c r="G18" s="153"/>
      <c r="H18" s="15"/>
      <c r="L18" t="s">
        <v>133</v>
      </c>
      <c r="M18" t="s">
        <v>134</v>
      </c>
      <c r="N18" t="s">
        <v>114</v>
      </c>
      <c r="O18" t="s">
        <v>119</v>
      </c>
    </row>
    <row r="19" spans="1:15" ht="15" customHeight="1" thickBot="1" x14ac:dyDescent="0.3">
      <c r="A19" s="41" t="s">
        <v>66</v>
      </c>
      <c r="B19" s="154"/>
      <c r="C19" s="155"/>
      <c r="D19" s="155"/>
      <c r="E19" s="155"/>
      <c r="F19" s="155"/>
      <c r="G19" s="22"/>
      <c r="H19" s="22"/>
      <c r="I19" s="9"/>
      <c r="L19" t="s">
        <v>135</v>
      </c>
      <c r="M19" t="s">
        <v>136</v>
      </c>
      <c r="N19" t="s">
        <v>137</v>
      </c>
      <c r="O19" t="s">
        <v>138</v>
      </c>
    </row>
    <row r="20" spans="1:15" ht="28.5" thickBot="1" x14ac:dyDescent="0.3">
      <c r="A20" s="37" t="s">
        <v>2</v>
      </c>
      <c r="B20" s="55" t="s">
        <v>33</v>
      </c>
      <c r="C20" s="56" t="s">
        <v>8</v>
      </c>
      <c r="D20" s="57" t="s">
        <v>43</v>
      </c>
      <c r="E20" s="58" t="s">
        <v>6</v>
      </c>
      <c r="F20" s="59" t="s">
        <v>31</v>
      </c>
      <c r="G20" s="23"/>
      <c r="H20" s="24"/>
      <c r="I20" s="5"/>
      <c r="L20" t="s">
        <v>139</v>
      </c>
      <c r="M20" t="s">
        <v>140</v>
      </c>
      <c r="N20" t="s">
        <v>141</v>
      </c>
      <c r="O20" t="s">
        <v>142</v>
      </c>
    </row>
    <row r="21" spans="1:15" ht="15" customHeight="1" x14ac:dyDescent="0.25">
      <c r="A21" s="60" t="s">
        <v>32</v>
      </c>
      <c r="B21" s="61" t="n">
        <v>43445.0</v>
      </c>
      <c r="C21" s="62" t="s">
        <v>185</v>
      </c>
      <c r="D21" s="63" t="n">
        <v>2.0</v>
      </c>
      <c r="E21" s="44" t="n">
        <v>1.0</v>
      </c>
      <c r="F21" s="64">
        <f>D21*E21</f>
        <v>0</v>
      </c>
      <c r="G21" s="25"/>
      <c r="H21" s="26"/>
      <c r="I21" s="1"/>
      <c r="L21" t="s">
        <v>143</v>
      </c>
      <c r="M21" t="s">
        <v>144</v>
      </c>
      <c r="N21" t="s">
        <v>141</v>
      </c>
      <c r="O21" t="s">
        <v>142</v>
      </c>
    </row>
    <row r="22" spans="1:15" ht="15" customHeight="1" thickBot="1" x14ac:dyDescent="0.3">
      <c r="A22" s="65" t="s">
        <v>32</v>
      </c>
      <c r="B22" s="66" t="n">
        <v>43446.0</v>
      </c>
      <c r="C22" s="67" t="s">
        <v>184</v>
      </c>
      <c r="D22" s="68" t="n">
        <v>100.0</v>
      </c>
      <c r="E22" s="69" t="n">
        <v>178.43499755859375</v>
      </c>
      <c r="F22" s="70">
        <f>D22*E22</f>
        <v>0</v>
      </c>
      <c r="G22" s="25"/>
      <c r="H22" s="26"/>
      <c r="I22" s="1"/>
      <c r="L22" t="s">
        <v>145</v>
      </c>
      <c r="M22" t="s">
        <v>146</v>
      </c>
      <c r="N22" t="s">
        <v>141</v>
      </c>
      <c r="O22" t="s">
        <v>142</v>
      </c>
    </row>
    <row r="23" spans="1:15" ht="15" customHeight="1" thickBot="1" x14ac:dyDescent="0.3">
      <c r="A23" s="156" t="s">
        <v>26</v>
      </c>
      <c r="B23" s="157"/>
      <c r="C23" s="157"/>
      <c r="D23" s="157"/>
      <c r="E23" s="158"/>
      <c r="F23" s="71">
        <f>SUM(F21:F22)</f>
        <v>0</v>
      </c>
      <c r="G23" s="27"/>
      <c r="H23" s="26"/>
      <c r="I23" s="1"/>
      <c r="L23" t="s">
        <v>147</v>
      </c>
      <c r="M23" t="s">
        <v>148</v>
      </c>
      <c r="N23" t="s">
        <v>141</v>
      </c>
      <c r="O23" t="s">
        <v>142</v>
      </c>
    </row>
    <row r="24" spans="1:15" ht="15" customHeight="1" thickBot="1" x14ac:dyDescent="0.3">
      <c r="A24" s="153" t="s">
        <v>77</v>
      </c>
      <c r="B24" s="153"/>
      <c r="C24" s="153"/>
      <c r="D24" s="153"/>
      <c r="E24" s="153"/>
      <c r="F24" s="153"/>
      <c r="G24" s="28"/>
      <c r="H24" s="15"/>
      <c r="L24" t="s">
        <v>149</v>
      </c>
      <c r="M24" t="s">
        <v>150</v>
      </c>
      <c r="N24" t="s">
        <v>141</v>
      </c>
      <c r="O24" t="s">
        <v>142</v>
      </c>
    </row>
    <row r="25" spans="1:15" ht="15" customHeight="1" thickBot="1" x14ac:dyDescent="0.3">
      <c r="A25" s="41" t="s">
        <v>67</v>
      </c>
      <c r="B25" s="154"/>
      <c r="C25" s="155"/>
      <c r="D25" s="155"/>
      <c r="E25" s="155"/>
      <c r="F25" s="155"/>
      <c r="G25" s="155"/>
      <c r="H25" s="155"/>
      <c r="I25" s="9"/>
      <c r="L25" t="s">
        <v>151</v>
      </c>
      <c r="M25" t="s">
        <v>152</v>
      </c>
      <c r="N25" t="s">
        <v>141</v>
      </c>
      <c r="O25" t="s">
        <v>142</v>
      </c>
    </row>
    <row r="26" spans="1:15" ht="15" customHeight="1" x14ac:dyDescent="0.25">
      <c r="A26" s="159" t="s">
        <v>2</v>
      </c>
      <c r="B26" s="159" t="s">
        <v>5</v>
      </c>
      <c r="C26" s="159" t="s">
        <v>8</v>
      </c>
      <c r="D26" s="159" t="s">
        <v>43</v>
      </c>
      <c r="E26" s="161" t="s">
        <v>6</v>
      </c>
      <c r="F26" s="144" t="s">
        <v>31</v>
      </c>
      <c r="G26" s="146" t="s">
        <v>47</v>
      </c>
      <c r="H26" s="147"/>
      <c r="I26" s="9"/>
      <c r="L26" t="s">
        <v>153</v>
      </c>
      <c r="M26" t="s">
        <v>154</v>
      </c>
      <c r="N26" t="s">
        <v>141</v>
      </c>
      <c r="O26" t="s">
        <v>142</v>
      </c>
    </row>
    <row r="27" spans="1:15" ht="28.5" thickBot="1" x14ac:dyDescent="0.3">
      <c r="A27" s="160"/>
      <c r="B27" s="160"/>
      <c r="C27" s="160"/>
      <c r="D27" s="160"/>
      <c r="E27" s="162"/>
      <c r="F27" s="145"/>
      <c r="G27" s="80" t="s">
        <v>25</v>
      </c>
      <c r="H27" s="81" t="s">
        <v>9</v>
      </c>
      <c r="I27" s="5"/>
      <c r="L27" t="s">
        <v>155</v>
      </c>
      <c r="M27" t="s">
        <v>156</v>
      </c>
      <c r="N27" t="s">
        <v>141</v>
      </c>
      <c r="O27" t="s">
        <v>142</v>
      </c>
    </row>
    <row r="28" spans="1:15" ht="15" customHeight="1" x14ac:dyDescent="0.25">
      <c r="A28" s="72" t="s">
        <v>186</v>
      </c>
      <c r="B28" s="73" t="n">
        <v>43447.0</v>
      </c>
      <c r="C28" s="74" t="s">
        <v>187</v>
      </c>
      <c r="D28" s="75" t="n">
        <v>13.0</v>
      </c>
      <c r="E28" s="46" t="n">
        <v>2.498689889907837</v>
      </c>
      <c r="F28" s="64">
        <f t="shared" ref="F28:F36" si="1">D28*E28</f>
        <v>0</v>
      </c>
      <c r="G28" s="82" t="n">
        <v>0.13030000030994415</v>
      </c>
      <c r="H28" s="83">
        <f t="shared" ref="H28:H36" si="2">D28*G28</f>
        <v>0</v>
      </c>
      <c r="I28" s="1"/>
      <c r="L28" t="s">
        <v>157</v>
      </c>
      <c r="M28" t="s">
        <v>158</v>
      </c>
      <c r="N28" t="s">
        <v>141</v>
      </c>
      <c r="O28" t="s">
        <v>142</v>
      </c>
    </row>
    <row r="29" spans="1:15" ht="15" customHeight="1" x14ac:dyDescent="0.25">
      <c r="A29" s="72" t="s">
        <v>188</v>
      </c>
      <c r="B29" s="73" t="n">
        <v>43447.0</v>
      </c>
      <c r="C29" s="74" t="s">
        <v>185</v>
      </c>
      <c r="D29" s="75" t="n">
        <v>1300.0</v>
      </c>
      <c r="E29" s="46" t="n">
        <v>1.0</v>
      </c>
      <c r="F29" s="64">
        <f t="shared" si="1"/>
        <v>0</v>
      </c>
      <c r="G29" s="84" t="n">
        <v>0.05040000006556511</v>
      </c>
      <c r="H29" s="85">
        <f t="shared" si="2"/>
        <v>0</v>
      </c>
      <c r="I29" s="1"/>
      <c r="L29" t="s">
        <v>164</v>
      </c>
      <c r="M29" t="s">
        <v>163</v>
      </c>
      <c r="N29" t="s">
        <v>141</v>
      </c>
      <c r="O29" t="s">
        <v>142</v>
      </c>
    </row>
    <row r="30" spans="1:15" ht="15" customHeight="1" x14ac:dyDescent="0.25">
      <c r="A30" s="72" t="s">
        <v>28</v>
      </c>
      <c r="B30" s="73"/>
      <c r="C30" s="74"/>
      <c r="D30" s="75"/>
      <c r="E30" s="46"/>
      <c r="F30" s="64">
        <f t="shared" si="1"/>
        <v>0</v>
      </c>
      <c r="G30" s="84"/>
      <c r="H30" s="85">
        <f t="shared" si="2"/>
        <v>0</v>
      </c>
      <c r="I30" s="1"/>
      <c r="L30" t="s">
        <v>159</v>
      </c>
      <c r="M30" t="s">
        <v>160</v>
      </c>
      <c r="N30" t="s">
        <v>141</v>
      </c>
      <c r="O30" t="s">
        <v>142</v>
      </c>
    </row>
    <row r="31" spans="1:15" ht="15" customHeight="1" x14ac:dyDescent="0.25">
      <c r="A31" s="72" t="s">
        <v>34</v>
      </c>
      <c r="B31" s="73"/>
      <c r="C31" s="74"/>
      <c r="D31" s="75"/>
      <c r="E31" s="46"/>
      <c r="F31" s="64">
        <f t="shared" si="1"/>
        <v>0</v>
      </c>
      <c r="G31" s="84"/>
      <c r="H31" s="85">
        <f t="shared" si="2"/>
        <v>0</v>
      </c>
      <c r="I31" s="1"/>
      <c r="L31" t="s">
        <v>161</v>
      </c>
      <c r="M31" t="s">
        <v>162</v>
      </c>
      <c r="N31" t="s">
        <v>141</v>
      </c>
      <c r="O31" t="s">
        <v>142</v>
      </c>
    </row>
    <row r="32" spans="1:15" ht="15" customHeight="1" x14ac:dyDescent="0.25">
      <c r="A32" s="72" t="s">
        <v>30</v>
      </c>
      <c r="B32" s="73"/>
      <c r="C32" s="74"/>
      <c r="D32" s="75"/>
      <c r="E32" s="46"/>
      <c r="F32" s="64">
        <f t="shared" si="1"/>
        <v>0</v>
      </c>
      <c r="G32" s="84"/>
      <c r="H32" s="85">
        <f t="shared" si="2"/>
        <v>0</v>
      </c>
      <c r="I32" s="1"/>
      <c r="L32" s="138" t="s">
        <v>166</v>
      </c>
      <c r="M32" t="s">
        <v>171</v>
      </c>
      <c r="N32" t="s">
        <v>141</v>
      </c>
      <c r="O32" t="s">
        <v>142</v>
      </c>
    </row>
    <row r="33" spans="1:15" ht="15" customHeight="1" x14ac:dyDescent="0.25">
      <c r="A33" s="72" t="s">
        <v>30</v>
      </c>
      <c r="B33" s="73"/>
      <c r="C33" s="74"/>
      <c r="D33" s="75"/>
      <c r="E33" s="46"/>
      <c r="F33" s="64">
        <f t="shared" si="1"/>
        <v>0</v>
      </c>
      <c r="G33" s="84"/>
      <c r="H33" s="85">
        <f t="shared" si="2"/>
        <v>0</v>
      </c>
      <c r="I33" s="1"/>
      <c r="L33" s="138" t="s">
        <v>167</v>
      </c>
      <c r="M33" t="s">
        <v>173</v>
      </c>
      <c r="N33" t="s">
        <v>141</v>
      </c>
      <c r="O33" t="s">
        <v>142</v>
      </c>
    </row>
    <row r="34" spans="1:15" ht="15" customHeight="1" x14ac:dyDescent="0.25">
      <c r="A34" s="72" t="s">
        <v>30</v>
      </c>
      <c r="B34" s="73"/>
      <c r="C34" s="74"/>
      <c r="D34" s="75"/>
      <c r="E34" s="46"/>
      <c r="F34" s="64">
        <f t="shared" si="1"/>
        <v>0</v>
      </c>
      <c r="G34" s="84"/>
      <c r="H34" s="85">
        <f t="shared" si="2"/>
        <v>0</v>
      </c>
      <c r="I34" s="1"/>
      <c r="L34" s="138" t="s">
        <v>168</v>
      </c>
      <c r="M34" t="s">
        <v>174</v>
      </c>
      <c r="N34" t="s">
        <v>141</v>
      </c>
      <c r="O34" t="s">
        <v>142</v>
      </c>
    </row>
    <row r="35" spans="1:15" ht="15" customHeight="1" x14ac:dyDescent="0.25">
      <c r="A35" s="72" t="s">
        <v>30</v>
      </c>
      <c r="B35" s="73"/>
      <c r="C35" s="74"/>
      <c r="D35" s="75"/>
      <c r="E35" s="46"/>
      <c r="F35" s="64">
        <f t="shared" si="1"/>
        <v>0</v>
      </c>
      <c r="G35" s="84"/>
      <c r="H35" s="85">
        <f t="shared" si="2"/>
        <v>0</v>
      </c>
      <c r="I35" s="1"/>
      <c r="L35" s="138" t="s">
        <v>169</v>
      </c>
      <c r="M35" t="s">
        <v>172</v>
      </c>
      <c r="N35" t="s">
        <v>141</v>
      </c>
      <c r="O35" t="s">
        <v>142</v>
      </c>
    </row>
    <row r="36" spans="1:15" ht="15" customHeight="1" thickBot="1" x14ac:dyDescent="0.3">
      <c r="A36" s="76"/>
      <c r="B36" s="66"/>
      <c r="C36" s="67"/>
      <c r="D36" s="68"/>
      <c r="E36" s="69"/>
      <c r="F36" s="64">
        <f t="shared" si="1"/>
        <v>0</v>
      </c>
      <c r="G36" s="86"/>
      <c r="H36" s="87">
        <f t="shared" si="2"/>
        <v>0</v>
      </c>
      <c r="I36" s="1"/>
      <c r="L36" s="138" t="s">
        <v>170</v>
      </c>
      <c r="M36" t="s">
        <v>172</v>
      </c>
      <c r="N36" t="s">
        <v>141</v>
      </c>
      <c r="O36" t="s">
        <v>142</v>
      </c>
    </row>
    <row r="37" spans="1:15" ht="15" customHeight="1" thickBot="1" x14ac:dyDescent="0.3">
      <c r="A37" s="77" t="s">
        <v>26</v>
      </c>
      <c r="B37" s="78"/>
      <c r="C37" s="78"/>
      <c r="D37" s="78"/>
      <c r="E37" s="78"/>
      <c r="F37" s="79">
        <f>SUM(F28:F36)</f>
        <v>0</v>
      </c>
      <c r="G37" s="29"/>
      <c r="H37" s="30"/>
      <c r="I37" s="1"/>
      <c r="L37" s="138" t="s">
        <v>175</v>
      </c>
      <c r="M37" t="s">
        <v>176</v>
      </c>
      <c r="N37" t="s">
        <v>141</v>
      </c>
      <c r="O37" t="s">
        <v>142</v>
      </c>
    </row>
    <row r="38" spans="1:15" ht="15" customHeight="1" thickBot="1" x14ac:dyDescent="0.3">
      <c r="A38" s="15"/>
      <c r="B38" s="15"/>
      <c r="C38" s="16"/>
      <c r="D38" s="17"/>
      <c r="E38" s="15"/>
      <c r="F38" s="15"/>
      <c r="G38" s="17"/>
      <c r="H38" s="15"/>
    </row>
    <row r="39" spans="1:15" ht="15" customHeight="1" thickBot="1" x14ac:dyDescent="0.3">
      <c r="A39" s="31" t="s">
        <v>44</v>
      </c>
      <c r="B39" s="32" t="s">
        <v>20</v>
      </c>
      <c r="C39" s="15"/>
      <c r="D39" s="148" t="s">
        <v>45</v>
      </c>
      <c r="E39" s="149"/>
      <c r="F39" s="150"/>
      <c r="G39" s="32" t="s">
        <v>20</v>
      </c>
      <c r="H39" s="15"/>
      <c r="I39" s="7"/>
    </row>
    <row r="40" spans="1:15" ht="15" customHeight="1" x14ac:dyDescent="0.25">
      <c r="A40" s="15"/>
      <c r="B40" s="15" t="s">
        <v>21</v>
      </c>
      <c r="C40" s="16"/>
      <c r="D40" s="17"/>
      <c r="E40" s="15"/>
      <c r="F40" s="15"/>
      <c r="G40" s="15" t="s">
        <v>21</v>
      </c>
      <c r="H40" s="15"/>
    </row>
    <row r="41" spans="1:15" ht="15" customHeight="1" x14ac:dyDescent="0.25">
      <c r="A41" s="15"/>
      <c r="B41" s="15"/>
      <c r="C41" s="16"/>
      <c r="D41" s="17"/>
      <c r="E41" s="15"/>
      <c r="F41" s="15"/>
      <c r="G41" s="15"/>
      <c r="H41" s="15"/>
    </row>
    <row r="42" spans="1:15" ht="15" customHeight="1" x14ac:dyDescent="0.25">
      <c r="A42" s="15"/>
      <c r="B42" s="15"/>
      <c r="C42" s="16"/>
      <c r="D42" s="17"/>
      <c r="E42" s="15"/>
      <c r="F42" s="15"/>
      <c r="G42" s="17"/>
      <c r="H42" s="15"/>
    </row>
    <row r="43" spans="1:15" ht="15" customHeight="1" thickBot="1" x14ac:dyDescent="0.3">
      <c r="A43" s="33"/>
      <c r="B43" s="15"/>
      <c r="C43" s="16"/>
      <c r="D43" s="17"/>
      <c r="E43" s="34"/>
      <c r="F43" s="35"/>
      <c r="G43" s="35"/>
      <c r="H43" s="35"/>
      <c r="I43" s="1"/>
    </row>
    <row r="44" spans="1:15" ht="15" customHeight="1" x14ac:dyDescent="0.25">
      <c r="A44" s="16" t="s">
        <v>69</v>
      </c>
      <c r="B44" s="15"/>
      <c r="C44" s="17"/>
      <c r="D44" s="17"/>
      <c r="E44" s="17"/>
      <c r="F44" s="16"/>
      <c r="G44" s="16" t="s">
        <v>70</v>
      </c>
      <c r="H44" s="16"/>
      <c r="I44" s="1"/>
    </row>
    <row r="45" spans="1:15" ht="15" customHeight="1" x14ac:dyDescent="0.25">
      <c r="A45" s="15"/>
      <c r="B45" s="15"/>
      <c r="C45" s="16"/>
      <c r="D45" s="17"/>
      <c r="E45" s="16"/>
      <c r="F45" s="17"/>
      <c r="G45" s="15"/>
      <c r="H45" s="15"/>
      <c r="I45" s="1"/>
    </row>
    <row r="46" spans="1:15" ht="15" customHeight="1" x14ac:dyDescent="0.25">
      <c r="A46" s="15"/>
      <c r="B46" s="15"/>
      <c r="C46" s="16"/>
      <c r="D46" s="17"/>
      <c r="E46" s="16"/>
      <c r="F46" s="17"/>
      <c r="G46" s="15"/>
      <c r="H46" s="15"/>
      <c r="I46" s="1"/>
    </row>
    <row r="47" spans="1:15" ht="15" customHeight="1" x14ac:dyDescent="0.25">
      <c r="A47" s="15"/>
      <c r="B47" s="15"/>
      <c r="C47" s="16"/>
      <c r="D47" s="17"/>
      <c r="E47" s="16"/>
      <c r="F47" s="17"/>
      <c r="G47" s="15"/>
      <c r="H47" s="15"/>
      <c r="I47" s="1"/>
    </row>
    <row r="48" spans="1:15" ht="15" customHeight="1" thickBot="1" x14ac:dyDescent="0.3">
      <c r="A48" s="33"/>
      <c r="B48" s="15"/>
      <c r="C48" s="17"/>
      <c r="D48" s="17"/>
      <c r="E48" s="17"/>
      <c r="F48" s="35"/>
      <c r="G48" s="35"/>
      <c r="H48" s="35"/>
      <c r="I48" s="1"/>
    </row>
    <row r="49" spans="1:9" ht="15" customHeight="1" x14ac:dyDescent="0.25">
      <c r="A49" s="16" t="s">
        <v>71</v>
      </c>
      <c r="B49" s="15"/>
      <c r="C49" s="17"/>
      <c r="D49" s="17"/>
      <c r="E49" s="17"/>
      <c r="F49" s="16"/>
      <c r="G49" s="16" t="s">
        <v>71</v>
      </c>
      <c r="H49" s="16"/>
      <c r="I49" s="1"/>
    </row>
    <row r="50" spans="1:9" ht="15" customHeight="1" x14ac:dyDescent="0.25">
      <c r="A50" s="15"/>
      <c r="B50" s="15"/>
      <c r="C50" s="16"/>
      <c r="D50" s="17"/>
      <c r="E50" s="17"/>
      <c r="F50" s="15"/>
      <c r="G50" s="17"/>
      <c r="H50" s="15"/>
      <c r="I50" s="1"/>
    </row>
  </sheetData>
  <sheetProtection sheet="1" objects="1" scenarios="1"/>
  <protectedRanges>
    <protectedRange sqref="A21:E23 A28:E36" name="Range1"/>
    <protectedRange sqref="A10:A11 A14:A17" name="Range1_2"/>
    <protectedRange sqref="E13" name="Range1_2_1"/>
    <protectedRange sqref="B5:D8" name="Range1_1"/>
  </protectedRanges>
  <mergeCells count="31">
    <mergeCell ref="C8:G8"/>
    <mergeCell ref="D13:D14"/>
    <mergeCell ref="E13:E14"/>
    <mergeCell ref="F13:F14"/>
    <mergeCell ref="A13:A14"/>
    <mergeCell ref="A9:G9"/>
    <mergeCell ref="C10:D10"/>
    <mergeCell ref="F10:G10"/>
    <mergeCell ref="B13:B14"/>
    <mergeCell ref="C13:C14"/>
    <mergeCell ref="B4:G4"/>
    <mergeCell ref="B5:D5"/>
    <mergeCell ref="F5:G5"/>
    <mergeCell ref="B6:D6"/>
    <mergeCell ref="F6:G6"/>
    <mergeCell ref="B7:D7"/>
    <mergeCell ref="F7:G7"/>
    <mergeCell ref="F26:F27"/>
    <mergeCell ref="G26:H26"/>
    <mergeCell ref="D39:F39"/>
    <mergeCell ref="G13:H13"/>
    <mergeCell ref="A18:G18"/>
    <mergeCell ref="B19:F19"/>
    <mergeCell ref="A23:E23"/>
    <mergeCell ref="A24:F24"/>
    <mergeCell ref="B25:H25"/>
    <mergeCell ref="A26:A27"/>
    <mergeCell ref="B26:B27"/>
    <mergeCell ref="C26:C27"/>
    <mergeCell ref="D26:D27"/>
    <mergeCell ref="E26:E27"/>
  </mergeCells>
  <dataValidations count="1">
    <dataValidation type="list" allowBlank="1" showInputMessage="1" showErrorMessage="1" sqref="B8">
      <formula1>$L$2:$L$37</formula1>
    </dataValidation>
  </dataValidations>
  <pageMargins left="0.74803149606299213" right="0.74803149606299213" top="0.74803149606299213" bottom="0.74803149606299213" header="0.74803149606299213" footer="0.74803149606299213"/>
  <pageSetup paperSize="9" scale="64" orientation="landscape" r:id="rId1"/>
  <ignoredErrors>
    <ignoredError sqref="C8" evalError="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pageSetUpPr fitToPage="1"/>
  </sheetPr>
  <dimension ref="A1:J63"/>
  <sheetViews>
    <sheetView showZeros="0" zoomScale="80" zoomScaleNormal="80" workbookViewId="0">
      <selection activeCell="B8" sqref="B8"/>
    </sheetView>
  </sheetViews>
  <sheetFormatPr defaultRowHeight="12.5" x14ac:dyDescent="0.25"/>
  <cols>
    <col min="1" max="1" customWidth="true" style="1" width="50.6328125" collapsed="false"/>
    <col min="2" max="2" customWidth="true" style="1" width="20.6328125" collapsed="false"/>
    <col min="3" max="3" customWidth="true" style="8" width="20.6328125" collapsed="false"/>
    <col min="4" max="4" customWidth="true" style="2" width="20.6328125" collapsed="false"/>
    <col min="5" max="6" customWidth="true" style="1" width="20.6328125" collapsed="false"/>
    <col min="7" max="7" customWidth="true" style="2" width="20.6328125" collapsed="false"/>
    <col min="8" max="8" customWidth="true" style="1" width="20.6328125" collapsed="false"/>
    <col min="9" max="9" customWidth="true" style="2" width="12.453125" collapsed="false"/>
  </cols>
  <sheetData>
    <row r="1" spans="1:9" ht="20" x14ac:dyDescent="0.4">
      <c r="A1" s="3" t="s">
        <v>16</v>
      </c>
    </row>
    <row r="2" spans="1:9" ht="15" customHeight="1" x14ac:dyDescent="0.3">
      <c r="A2" s="14" t="s">
        <v>17</v>
      </c>
      <c r="B2" s="15"/>
      <c r="C2" s="16"/>
      <c r="D2" s="17"/>
      <c r="E2" s="15"/>
      <c r="F2" s="15"/>
      <c r="G2" s="17"/>
      <c r="H2" s="15"/>
    </row>
    <row r="3" spans="1:9" ht="15" customHeight="1" thickBot="1" x14ac:dyDescent="0.35">
      <c r="A3" s="18" t="s">
        <v>18</v>
      </c>
      <c r="B3" s="15"/>
      <c r="C3" s="16"/>
      <c r="D3" s="17"/>
      <c r="E3" s="15"/>
      <c r="F3" s="15"/>
      <c r="G3" s="17"/>
      <c r="H3" s="15"/>
    </row>
    <row r="4" spans="1:9" ht="15" customHeight="1" thickBot="1" x14ac:dyDescent="0.3">
      <c r="A4" s="41" t="s">
        <v>74</v>
      </c>
      <c r="B4" s="163"/>
      <c r="C4" s="163"/>
      <c r="D4" s="163"/>
      <c r="E4" s="163"/>
      <c r="F4" s="164"/>
      <c r="G4" s="164"/>
      <c r="H4" s="15"/>
    </row>
    <row r="5" spans="1:9" ht="15" customHeight="1" thickBot="1" x14ac:dyDescent="0.3">
      <c r="A5" s="37" t="s">
        <v>1</v>
      </c>
      <c r="B5" s="139">
        <f>'Section 1'!B5</f>
        <v>0</v>
      </c>
      <c r="C5" s="140"/>
      <c r="D5" s="141"/>
      <c r="E5" s="37" t="s">
        <v>12</v>
      </c>
      <c r="F5" s="142">
        <f>'Section 1'!F5</f>
        <v>0</v>
      </c>
      <c r="G5" s="143"/>
      <c r="H5" s="19"/>
      <c r="I5" s="4"/>
    </row>
    <row r="6" spans="1:9" ht="15" customHeight="1" thickBot="1" x14ac:dyDescent="0.3">
      <c r="A6" s="38" t="s">
        <v>13</v>
      </c>
      <c r="B6" s="142">
        <f>'Section 1'!B6</f>
        <v>0</v>
      </c>
      <c r="C6" s="165"/>
      <c r="D6" s="143"/>
      <c r="E6" s="39" t="s">
        <v>11</v>
      </c>
      <c r="F6" s="142">
        <f>'Section 1'!F6</f>
        <v>0</v>
      </c>
      <c r="G6" s="143"/>
      <c r="H6" s="15"/>
    </row>
    <row r="7" spans="1:9" ht="15" customHeight="1" thickBot="1" x14ac:dyDescent="0.3">
      <c r="A7" s="40" t="s">
        <v>83</v>
      </c>
      <c r="B7" s="139">
        <f>'Section 1'!B7</f>
        <v>0</v>
      </c>
      <c r="C7" s="140"/>
      <c r="D7" s="141"/>
      <c r="E7" s="37" t="s">
        <v>84</v>
      </c>
      <c r="F7" s="142">
        <f>'Section 1'!F7</f>
        <v>0</v>
      </c>
      <c r="G7" s="143"/>
      <c r="H7" s="15"/>
    </row>
    <row r="8" spans="1:9" ht="15" customHeight="1" thickBot="1" x14ac:dyDescent="0.3">
      <c r="A8" s="37" t="s">
        <v>86</v>
      </c>
      <c r="B8" s="136">
        <f>'Section 1'!B8</f>
        <v>0</v>
      </c>
      <c r="C8" s="166" t="e">
        <f>VLOOKUP(B8,'Section 1'!L:O,2,FALSE)</f>
        <v>#N/A</v>
      </c>
      <c r="D8" s="166"/>
      <c r="E8" s="166"/>
      <c r="F8" s="166"/>
      <c r="G8" s="167"/>
      <c r="H8" s="15"/>
    </row>
    <row r="9" spans="1:9" ht="15" customHeight="1" thickBot="1" x14ac:dyDescent="0.3">
      <c r="A9" s="174"/>
      <c r="B9" s="174"/>
      <c r="C9" s="174"/>
      <c r="D9" s="174"/>
      <c r="E9" s="174"/>
      <c r="F9" s="174"/>
      <c r="G9" s="174"/>
      <c r="H9" s="15"/>
    </row>
    <row r="10" spans="1:9" ht="15" customHeight="1" thickBot="1" x14ac:dyDescent="0.3">
      <c r="A10" s="41" t="s">
        <v>75</v>
      </c>
      <c r="B10" s="43" t="s">
        <v>14</v>
      </c>
      <c r="C10" s="175">
        <f>'Section 1'!C10</f>
        <v>0</v>
      </c>
      <c r="D10" s="176"/>
      <c r="E10" s="43" t="s">
        <v>15</v>
      </c>
      <c r="F10" s="175">
        <f>'Section 1'!F10</f>
        <v>0</v>
      </c>
      <c r="G10" s="176"/>
      <c r="H10" s="15"/>
      <c r="I10" s="1"/>
    </row>
    <row r="11" spans="1:9" s="13" customFormat="1" ht="15" customHeight="1" thickBot="1" x14ac:dyDescent="0.3">
      <c r="A11" s="20"/>
      <c r="B11" s="20"/>
      <c r="C11" s="20"/>
      <c r="D11" s="20"/>
      <c r="E11" s="20"/>
      <c r="F11" s="20"/>
      <c r="G11" s="20"/>
      <c r="H11" s="21"/>
      <c r="I11" s="12"/>
    </row>
    <row r="12" spans="1:9" ht="15" customHeight="1" thickBot="1" x14ac:dyDescent="0.3">
      <c r="A12" s="42" t="s">
        <v>76</v>
      </c>
      <c r="B12" s="20"/>
      <c r="C12" s="20"/>
      <c r="D12" s="20"/>
      <c r="E12" s="20"/>
      <c r="F12" s="20"/>
      <c r="G12" s="20"/>
      <c r="H12" s="15"/>
      <c r="I12" s="1"/>
    </row>
    <row r="13" spans="1:9" ht="15" customHeight="1" x14ac:dyDescent="0.25">
      <c r="A13" s="170" t="s">
        <v>64</v>
      </c>
      <c r="B13" s="168" t="s">
        <v>46</v>
      </c>
      <c r="C13" s="170" t="s">
        <v>65</v>
      </c>
      <c r="D13" s="168" t="s">
        <v>48</v>
      </c>
      <c r="E13" s="170" t="s">
        <v>40</v>
      </c>
      <c r="F13" s="172" t="s">
        <v>6</v>
      </c>
      <c r="G13" s="151" t="s">
        <v>52</v>
      </c>
      <c r="H13" s="152"/>
      <c r="I13" s="1"/>
    </row>
    <row r="14" spans="1:9" ht="15" customHeight="1" thickBot="1" x14ac:dyDescent="0.3">
      <c r="A14" s="171"/>
      <c r="B14" s="169"/>
      <c r="C14" s="171"/>
      <c r="D14" s="169"/>
      <c r="E14" s="171"/>
      <c r="F14" s="173"/>
      <c r="G14" s="48" t="s">
        <v>68</v>
      </c>
      <c r="H14" s="49" t="s">
        <v>53</v>
      </c>
      <c r="I14" s="1"/>
    </row>
    <row r="15" spans="1:9" ht="15" customHeight="1" x14ac:dyDescent="0.25">
      <c r="A15" s="128">
        <f>'Section 1'!A15</f>
        <v>0</v>
      </c>
      <c r="B15" s="134">
        <f>'Section 1'!B15</f>
        <v>0</v>
      </c>
      <c r="C15" s="128">
        <f>'Section 1'!C15</f>
        <v>0</v>
      </c>
      <c r="D15" s="134">
        <f>'Section 1'!D15</f>
        <v>0</v>
      </c>
      <c r="E15" s="132">
        <f>'Section 1'!E15</f>
        <v>0</v>
      </c>
      <c r="F15" s="130">
        <f>'Section 1'!F15</f>
        <v>0</v>
      </c>
      <c r="G15" s="114">
        <f>'Section 1'!G15</f>
        <v>0</v>
      </c>
      <c r="H15" s="51">
        <f>E15*G15</f>
        <v>0</v>
      </c>
      <c r="I15" s="1"/>
    </row>
    <row r="16" spans="1:9" ht="14" x14ac:dyDescent="0.25">
      <c r="A16" s="128">
        <f>'Section 1'!A16</f>
        <v>0</v>
      </c>
      <c r="B16" s="134">
        <f>'Section 1'!B16</f>
        <v>0</v>
      </c>
      <c r="C16" s="128">
        <f>'Section 1'!C16</f>
        <v>0</v>
      </c>
      <c r="D16" s="134">
        <f>'Section 1'!D16</f>
        <v>0</v>
      </c>
      <c r="E16" s="132">
        <f>'Section 1'!E16</f>
        <v>0</v>
      </c>
      <c r="F16" s="130">
        <f>'Section 1'!F16</f>
        <v>0</v>
      </c>
      <c r="G16" s="115">
        <f>'Section 1'!G16</f>
        <v>0</v>
      </c>
      <c r="H16" s="51">
        <f>E16*G16</f>
        <v>0</v>
      </c>
      <c r="I16" s="1"/>
    </row>
    <row r="17" spans="1:10" ht="15" customHeight="1" thickBot="1" x14ac:dyDescent="0.3">
      <c r="A17" s="129">
        <f>'Section 1'!A17</f>
        <v>0</v>
      </c>
      <c r="B17" s="135">
        <f>'Section 1'!B17</f>
        <v>0</v>
      </c>
      <c r="C17" s="129">
        <f>'Section 1'!C17</f>
        <v>0</v>
      </c>
      <c r="D17" s="135">
        <f>'Section 1'!D17</f>
        <v>0</v>
      </c>
      <c r="E17" s="133">
        <f>'Section 1'!E17</f>
        <v>0</v>
      </c>
      <c r="F17" s="131">
        <f>'Section 1'!F17</f>
        <v>0</v>
      </c>
      <c r="G17" s="53">
        <f>'Section 1'!G17</f>
        <v>0</v>
      </c>
      <c r="H17" s="54">
        <f t="shared" ref="H17" si="0">E17*G17</f>
        <v>0</v>
      </c>
      <c r="I17" s="1"/>
    </row>
    <row r="18" spans="1:10" ht="15" customHeight="1" thickBot="1" x14ac:dyDescent="0.3">
      <c r="A18" s="153" t="s">
        <v>79</v>
      </c>
      <c r="B18" s="153"/>
      <c r="C18" s="153"/>
      <c r="D18" s="153"/>
      <c r="E18" s="153"/>
      <c r="F18" s="153"/>
      <c r="G18" s="153"/>
      <c r="H18" s="153"/>
    </row>
    <row r="19" spans="1:10" ht="15" customHeight="1" thickBot="1" x14ac:dyDescent="0.3">
      <c r="A19" s="41" t="s">
        <v>81</v>
      </c>
      <c r="B19" s="180"/>
      <c r="C19" s="155"/>
      <c r="D19" s="155"/>
      <c r="E19" s="155"/>
      <c r="F19" s="155"/>
      <c r="G19" s="155"/>
      <c r="H19" s="15"/>
    </row>
    <row r="20" spans="1:10" ht="28.5" thickBot="1" x14ac:dyDescent="0.3">
      <c r="A20" s="43" t="s">
        <v>2</v>
      </c>
      <c r="B20" s="55" t="s">
        <v>5</v>
      </c>
      <c r="C20" s="56" t="s">
        <v>8</v>
      </c>
      <c r="D20" s="57" t="s">
        <v>3</v>
      </c>
      <c r="E20" s="57" t="s">
        <v>42</v>
      </c>
      <c r="F20" s="57" t="s">
        <v>72</v>
      </c>
      <c r="G20" s="58" t="s">
        <v>73</v>
      </c>
      <c r="H20" s="118" t="s">
        <v>7</v>
      </c>
      <c r="I20" s="15"/>
      <c r="J20" s="2"/>
    </row>
    <row r="21" spans="1:10" ht="15" customHeight="1" x14ac:dyDescent="0.25">
      <c r="A21" s="88" t="s">
        <v>41</v>
      </c>
      <c r="B21" s="61"/>
      <c r="C21" s="62"/>
      <c r="D21" s="63"/>
      <c r="E21" s="89"/>
      <c r="F21" s="90"/>
      <c r="G21" s="91">
        <f>D21*E21</f>
        <v>0</v>
      </c>
      <c r="H21" s="119">
        <f>IF(ISTEXT(C21),((VLOOKUP(C21,'Section 1'!$C$21:$E$22,3,FALSE)/E21)*G21),0)</f>
        <v>0</v>
      </c>
      <c r="I21" s="9"/>
    </row>
    <row r="22" spans="1:10" ht="15" customHeight="1" x14ac:dyDescent="0.25">
      <c r="A22" s="92" t="s">
        <v>41</v>
      </c>
      <c r="B22" s="61"/>
      <c r="C22" s="62"/>
      <c r="D22" s="63"/>
      <c r="E22" s="89"/>
      <c r="F22" s="90"/>
      <c r="G22" s="91">
        <f t="shared" ref="G22:G24" si="1">D22*E22</f>
        <v>0</v>
      </c>
      <c r="H22" s="120">
        <f>IF(ISTEXT(C22),((VLOOKUP(C22,'Section 1'!$C$21:$E$22,3,FALSE)/E22)*G22),0)</f>
        <v>0</v>
      </c>
      <c r="I22" s="9"/>
    </row>
    <row r="23" spans="1:10" ht="15" customHeight="1" x14ac:dyDescent="0.25">
      <c r="A23" s="92" t="s">
        <v>41</v>
      </c>
      <c r="B23" s="73"/>
      <c r="C23" s="62"/>
      <c r="D23" s="75"/>
      <c r="E23" s="93"/>
      <c r="F23" s="90"/>
      <c r="G23" s="91">
        <f t="shared" si="1"/>
        <v>0</v>
      </c>
      <c r="H23" s="121">
        <f>IF(ISTEXT(C23),((VLOOKUP(C23,'Section 1'!$C$21:$E$22,3,FALSE)/E23)*G23),0)</f>
        <v>0</v>
      </c>
      <c r="I23" s="5"/>
    </row>
    <row r="24" spans="1:10" ht="15" customHeight="1" x14ac:dyDescent="0.25">
      <c r="A24" s="92" t="s">
        <v>41</v>
      </c>
      <c r="B24" s="73"/>
      <c r="C24" s="62"/>
      <c r="D24" s="75"/>
      <c r="E24" s="93"/>
      <c r="F24" s="90"/>
      <c r="G24" s="91">
        <f t="shared" si="1"/>
        <v>0</v>
      </c>
      <c r="H24" s="121">
        <f>IF(ISTEXT(C24),((VLOOKUP(C24,'Section 1'!$C$21:$E$22,3,FALSE)/E24)*G24),0)</f>
        <v>0</v>
      </c>
      <c r="I24" s="5"/>
    </row>
    <row r="25" spans="1:10" ht="15" customHeight="1" x14ac:dyDescent="0.25">
      <c r="A25" s="92" t="s">
        <v>41</v>
      </c>
      <c r="B25" s="73"/>
      <c r="C25" s="62"/>
      <c r="D25" s="75"/>
      <c r="E25" s="93"/>
      <c r="F25" s="90"/>
      <c r="G25" s="91">
        <f t="shared" ref="G25" si="2">D25*E25</f>
        <v>0</v>
      </c>
      <c r="H25" s="121">
        <f>IF(ISTEXT(C25),((VLOOKUP(C25,'Section 1'!$C$21:$E$22,3,FALSE)/E25)*G25),0)</f>
        <v>0</v>
      </c>
      <c r="I25" s="5"/>
    </row>
    <row r="26" spans="1:10" ht="15" customHeight="1" thickBot="1" x14ac:dyDescent="0.3">
      <c r="A26" s="94" t="s">
        <v>41</v>
      </c>
      <c r="B26" s="95"/>
      <c r="C26" s="96"/>
      <c r="D26" s="97"/>
      <c r="E26" s="98"/>
      <c r="F26" s="99"/>
      <c r="G26" s="100">
        <f t="shared" ref="G26" si="3">D26*E26</f>
        <v>0</v>
      </c>
      <c r="H26" s="121">
        <f>IF(ISTEXT(C26),((VLOOKUP(C26,'Section 1'!$C$21:$E$22,3,FALSE)/E26)*G26),0)</f>
        <v>0</v>
      </c>
      <c r="I26" s="5"/>
    </row>
    <row r="27" spans="1:10" ht="15" customHeight="1" thickBot="1" x14ac:dyDescent="0.3">
      <c r="A27" s="177" t="s">
        <v>55</v>
      </c>
      <c r="B27" s="178"/>
      <c r="C27" s="178"/>
      <c r="D27" s="178"/>
      <c r="E27" s="179"/>
      <c r="F27" s="101"/>
      <c r="G27" s="102"/>
      <c r="H27" s="121">
        <f>IF(G27&gt;0,G27*VLOOKUP(F27,D15:F17,3,FALSE),0)</f>
        <v>0</v>
      </c>
      <c r="I27" s="1"/>
    </row>
    <row r="28" spans="1:10" ht="15" customHeight="1" thickBot="1" x14ac:dyDescent="0.3">
      <c r="A28" s="197" t="s">
        <v>80</v>
      </c>
      <c r="B28" s="198"/>
      <c r="C28" s="198"/>
      <c r="D28" s="198"/>
      <c r="E28" s="198"/>
      <c r="F28" s="198"/>
      <c r="G28" s="199"/>
      <c r="H28" s="122">
        <f>SUM((($C$15*$E$15)-SUMIF($F$21:$F$27,$D$15,$G$21:$G$27))*$F$15,
             (($C$16*$E$16)-SUMIF($F$21:$F$27,$D$16,$G$21:$G$27))*$F$16,
             (($C$17*$E$17)-SUMIF($F$21:$F$27,$D$17,$G$21:$G$27))*$F$17)</f>
        <v>0</v>
      </c>
      <c r="I28" s="1"/>
    </row>
    <row r="29" spans="1:10" ht="15" customHeight="1" thickBot="1" x14ac:dyDescent="0.3">
      <c r="A29" s="77" t="s">
        <v>4</v>
      </c>
      <c r="B29" s="78"/>
      <c r="C29" s="78"/>
      <c r="D29" s="78"/>
      <c r="E29" s="78"/>
      <c r="F29" s="103"/>
      <c r="G29" s="103"/>
      <c r="H29" s="123">
        <f>SUM(H21:H28)</f>
        <v>0</v>
      </c>
      <c r="I29" s="1"/>
    </row>
    <row r="30" spans="1:10" ht="15" customHeight="1" thickBot="1" x14ac:dyDescent="0.3">
      <c r="A30" s="153" t="s">
        <v>82</v>
      </c>
      <c r="B30" s="153"/>
      <c r="C30" s="153"/>
      <c r="D30" s="153"/>
      <c r="E30" s="153"/>
      <c r="F30" s="153"/>
      <c r="G30" s="153"/>
      <c r="I30"/>
    </row>
    <row r="31" spans="1:10" ht="15" customHeight="1" thickBot="1" x14ac:dyDescent="0.3">
      <c r="A31" s="41" t="s">
        <v>78</v>
      </c>
      <c r="B31" s="154"/>
      <c r="C31" s="155"/>
      <c r="D31" s="155"/>
      <c r="E31" s="155"/>
      <c r="F31" s="155"/>
      <c r="G31" s="155"/>
      <c r="H31" s="155"/>
      <c r="I31"/>
    </row>
    <row r="32" spans="1:10" ht="15" customHeight="1" x14ac:dyDescent="0.25">
      <c r="A32" s="181" t="s">
        <v>2</v>
      </c>
      <c r="B32" s="183" t="s">
        <v>5</v>
      </c>
      <c r="C32" s="185" t="s">
        <v>8</v>
      </c>
      <c r="D32" s="186" t="s">
        <v>3</v>
      </c>
      <c r="E32" s="187" t="s">
        <v>6</v>
      </c>
      <c r="F32" s="189" t="s">
        <v>39</v>
      </c>
      <c r="G32" s="146" t="s">
        <v>47</v>
      </c>
      <c r="H32" s="147"/>
    </row>
    <row r="33" spans="1:8" ht="28.5" thickBot="1" x14ac:dyDescent="0.3">
      <c r="A33" s="182"/>
      <c r="B33" s="184"/>
      <c r="C33" s="184"/>
      <c r="D33" s="184"/>
      <c r="E33" s="188"/>
      <c r="F33" s="190"/>
      <c r="G33" s="80" t="s">
        <v>25</v>
      </c>
      <c r="H33" s="116" t="s">
        <v>9</v>
      </c>
    </row>
    <row r="34" spans="1:8" ht="15" customHeight="1" x14ac:dyDescent="0.25">
      <c r="A34" s="104" t="s">
        <v>189</v>
      </c>
      <c r="B34" s="61" t="n">
        <v>43452.0</v>
      </c>
      <c r="C34" s="62" t="s">
        <v>184</v>
      </c>
      <c r="D34" s="63" t="n">
        <v>1200.0</v>
      </c>
      <c r="E34" s="45" t="n">
        <v>178.43499755859375</v>
      </c>
      <c r="F34" s="105">
        <f>D34*E34</f>
        <v>0</v>
      </c>
      <c r="G34" s="82" t="n">
        <v>9.088800430297852</v>
      </c>
      <c r="H34" s="83">
        <f>D34*G34</f>
        <v>0</v>
      </c>
    </row>
    <row r="35" spans="1:8" ht="15" customHeight="1" x14ac:dyDescent="0.25">
      <c r="A35" s="72" t="s">
        <v>49</v>
      </c>
      <c r="B35" s="73"/>
      <c r="C35" s="74"/>
      <c r="D35" s="75"/>
      <c r="E35" s="47"/>
      <c r="F35" s="106">
        <f t="shared" ref="F35:F45" si="4">D35*E35</f>
        <v>0</v>
      </c>
      <c r="G35" s="84"/>
      <c r="H35" s="85">
        <f t="shared" ref="H35:H45" si="5">D35*G35</f>
        <v>0</v>
      </c>
    </row>
    <row r="36" spans="1:8" ht="15" customHeight="1" x14ac:dyDescent="0.25">
      <c r="A36" s="72" t="s">
        <v>49</v>
      </c>
      <c r="B36" s="73"/>
      <c r="C36" s="74"/>
      <c r="D36" s="75"/>
      <c r="E36" s="47"/>
      <c r="F36" s="106">
        <f t="shared" si="4"/>
        <v>0</v>
      </c>
      <c r="G36" s="84"/>
      <c r="H36" s="85">
        <f t="shared" si="5"/>
        <v>0</v>
      </c>
    </row>
    <row r="37" spans="1:8" ht="15" customHeight="1" x14ac:dyDescent="0.25">
      <c r="A37" s="72" t="s">
        <v>49</v>
      </c>
      <c r="B37" s="73"/>
      <c r="C37" s="74"/>
      <c r="D37" s="75"/>
      <c r="E37" s="47"/>
      <c r="F37" s="106">
        <f t="shared" ref="F37:F38" si="6">D37*E37</f>
        <v>0</v>
      </c>
      <c r="G37" s="84"/>
      <c r="H37" s="85">
        <f t="shared" ref="H37:H38" si="7">D37*G37</f>
        <v>0</v>
      </c>
    </row>
    <row r="38" spans="1:8" ht="15" customHeight="1" x14ac:dyDescent="0.25">
      <c r="A38" s="72" t="s">
        <v>49</v>
      </c>
      <c r="B38" s="73"/>
      <c r="C38" s="74"/>
      <c r="D38" s="75"/>
      <c r="E38" s="47"/>
      <c r="F38" s="106">
        <f t="shared" si="6"/>
        <v>0</v>
      </c>
      <c r="G38" s="84"/>
      <c r="H38" s="85">
        <f t="shared" si="7"/>
        <v>0</v>
      </c>
    </row>
    <row r="39" spans="1:8" ht="15" customHeight="1" x14ac:dyDescent="0.25">
      <c r="A39" s="72" t="s">
        <v>49</v>
      </c>
      <c r="B39" s="73"/>
      <c r="C39" s="74"/>
      <c r="D39" s="75"/>
      <c r="E39" s="47"/>
      <c r="F39" s="106">
        <f t="shared" si="4"/>
        <v>0</v>
      </c>
      <c r="G39" s="84"/>
      <c r="H39" s="85">
        <f t="shared" si="5"/>
        <v>0</v>
      </c>
    </row>
    <row r="40" spans="1:8" ht="15" customHeight="1" x14ac:dyDescent="0.25">
      <c r="A40" s="72" t="s">
        <v>49</v>
      </c>
      <c r="B40" s="73"/>
      <c r="C40" s="74"/>
      <c r="D40" s="75"/>
      <c r="E40" s="47"/>
      <c r="F40" s="106">
        <f t="shared" ref="F40:F41" si="8">D40*E40</f>
        <v>0</v>
      </c>
      <c r="G40" s="84"/>
      <c r="H40" s="85">
        <f t="shared" ref="H40:H41" si="9">D40*G40</f>
        <v>0</v>
      </c>
    </row>
    <row r="41" spans="1:8" ht="15" customHeight="1" x14ac:dyDescent="0.25">
      <c r="A41" s="72" t="s">
        <v>49</v>
      </c>
      <c r="B41" s="73"/>
      <c r="C41" s="74"/>
      <c r="D41" s="75"/>
      <c r="E41" s="47"/>
      <c r="F41" s="106">
        <f t="shared" si="8"/>
        <v>0</v>
      </c>
      <c r="G41" s="84"/>
      <c r="H41" s="85">
        <f t="shared" si="9"/>
        <v>0</v>
      </c>
    </row>
    <row r="42" spans="1:8" ht="15" customHeight="1" x14ac:dyDescent="0.25">
      <c r="A42" s="72" t="s">
        <v>49</v>
      </c>
      <c r="B42" s="73"/>
      <c r="C42" s="74"/>
      <c r="D42" s="75"/>
      <c r="E42" s="47"/>
      <c r="F42" s="106">
        <f t="shared" si="4"/>
        <v>0</v>
      </c>
      <c r="G42" s="84"/>
      <c r="H42" s="85">
        <f t="shared" si="5"/>
        <v>0</v>
      </c>
    </row>
    <row r="43" spans="1:8" ht="15" customHeight="1" x14ac:dyDescent="0.25">
      <c r="A43" s="72" t="s">
        <v>49</v>
      </c>
      <c r="B43" s="73"/>
      <c r="C43" s="74"/>
      <c r="D43" s="75"/>
      <c r="E43" s="47"/>
      <c r="F43" s="106">
        <f t="shared" si="4"/>
        <v>0</v>
      </c>
      <c r="G43" s="84"/>
      <c r="H43" s="85">
        <f t="shared" si="5"/>
        <v>0</v>
      </c>
    </row>
    <row r="44" spans="1:8" ht="15" customHeight="1" x14ac:dyDescent="0.25">
      <c r="A44" s="72" t="s">
        <v>49</v>
      </c>
      <c r="B44" s="73"/>
      <c r="C44" s="74"/>
      <c r="D44" s="75"/>
      <c r="E44" s="47"/>
      <c r="F44" s="106">
        <f t="shared" si="4"/>
        <v>0</v>
      </c>
      <c r="G44" s="84"/>
      <c r="H44" s="85">
        <f t="shared" si="5"/>
        <v>0</v>
      </c>
    </row>
    <row r="45" spans="1:8" ht="15" customHeight="1" thickBot="1" x14ac:dyDescent="0.3">
      <c r="A45" s="76" t="s">
        <v>49</v>
      </c>
      <c r="B45" s="73"/>
      <c r="C45" s="74"/>
      <c r="D45" s="68"/>
      <c r="E45" s="107"/>
      <c r="F45" s="108">
        <f t="shared" si="4"/>
        <v>0</v>
      </c>
      <c r="G45" s="86"/>
      <c r="H45" s="87">
        <f t="shared" si="5"/>
        <v>0</v>
      </c>
    </row>
    <row r="46" spans="1:8" ht="15" customHeight="1" thickBot="1" x14ac:dyDescent="0.3">
      <c r="A46" s="109" t="s">
        <v>4</v>
      </c>
      <c r="B46" s="110"/>
      <c r="C46" s="110"/>
      <c r="D46" s="110"/>
      <c r="E46" s="110"/>
      <c r="F46" s="111">
        <f>SUM(F34:F45)</f>
        <v>0</v>
      </c>
      <c r="G46" s="36"/>
      <c r="H46" s="36"/>
    </row>
    <row r="47" spans="1:8" ht="15" customHeight="1" thickBot="1" x14ac:dyDescent="0.3">
      <c r="A47" s="21"/>
      <c r="B47" s="21"/>
      <c r="C47" s="112"/>
      <c r="D47" s="113"/>
      <c r="E47" s="21"/>
      <c r="F47" s="21"/>
      <c r="G47" s="17"/>
      <c r="H47" s="15"/>
    </row>
    <row r="48" spans="1:8" ht="15" customHeight="1" thickBot="1" x14ac:dyDescent="0.3">
      <c r="A48" s="191" t="s">
        <v>22</v>
      </c>
      <c r="B48" s="192"/>
      <c r="C48" s="192"/>
      <c r="D48" s="192"/>
      <c r="E48" s="193"/>
      <c r="F48" s="117">
        <f>IF(H29+F46&gt;'Section 1'!F23+H27,H29+F46-'Section 1'!F23-H27,0)</f>
        <v>0</v>
      </c>
      <c r="G48" s="15"/>
      <c r="H48" s="15"/>
    </row>
    <row r="49" spans="1:8" ht="15" customHeight="1" thickBot="1" x14ac:dyDescent="0.3">
      <c r="A49" s="21"/>
      <c r="B49" s="21"/>
      <c r="C49" s="112"/>
      <c r="D49" s="113"/>
      <c r="E49" s="21"/>
      <c r="F49" s="21"/>
      <c r="G49" s="17"/>
      <c r="H49" s="15"/>
    </row>
    <row r="50" spans="1:8" ht="15" customHeight="1" thickBot="1" x14ac:dyDescent="0.3">
      <c r="A50" s="194" t="s">
        <v>23</v>
      </c>
      <c r="B50" s="195"/>
      <c r="C50" s="195"/>
      <c r="D50" s="195"/>
      <c r="E50" s="196"/>
      <c r="F50" s="117">
        <f>IF('Section 1'!F23+H27&gt;H29+F46,'Section 1'!F23+H27-H29-F46,0)</f>
        <v>0</v>
      </c>
      <c r="G50" s="15"/>
      <c r="H50" s="15"/>
    </row>
    <row r="51" spans="1:8" ht="15" customHeight="1" thickBot="1" x14ac:dyDescent="0.3">
      <c r="A51" s="15"/>
      <c r="B51" s="15"/>
      <c r="C51" s="16"/>
      <c r="D51" s="17"/>
      <c r="E51" s="15"/>
      <c r="F51" s="15"/>
      <c r="G51" s="17"/>
      <c r="H51" s="15"/>
    </row>
    <row r="52" spans="1:8" ht="15" customHeight="1" thickBot="1" x14ac:dyDescent="0.3">
      <c r="A52" s="31" t="s">
        <v>44</v>
      </c>
      <c r="B52" s="32" t="s">
        <v>20</v>
      </c>
      <c r="C52" s="34"/>
      <c r="D52" s="148" t="s">
        <v>45</v>
      </c>
      <c r="E52" s="149"/>
      <c r="F52" s="150"/>
      <c r="G52" s="32" t="s">
        <v>20</v>
      </c>
      <c r="H52" s="15"/>
    </row>
    <row r="53" spans="1:8" ht="15" customHeight="1" x14ac:dyDescent="0.25">
      <c r="A53" s="15"/>
      <c r="B53" s="15" t="s">
        <v>21</v>
      </c>
      <c r="C53" s="15"/>
      <c r="D53" s="17"/>
      <c r="E53" s="15"/>
      <c r="F53" s="15"/>
      <c r="G53" s="15" t="s">
        <v>21</v>
      </c>
      <c r="H53" s="15"/>
    </row>
    <row r="54" spans="1:8" ht="15" customHeight="1" x14ac:dyDescent="0.25">
      <c r="A54" s="15"/>
      <c r="B54" s="15"/>
      <c r="C54" s="15"/>
      <c r="D54" s="17"/>
      <c r="E54" s="15"/>
      <c r="F54" s="15"/>
      <c r="G54" s="15"/>
      <c r="H54" s="15"/>
    </row>
    <row r="55" spans="1:8" ht="15" customHeight="1" x14ac:dyDescent="0.25">
      <c r="A55" s="15"/>
      <c r="B55" s="15"/>
      <c r="C55" s="15"/>
      <c r="D55" s="17"/>
      <c r="E55" s="15"/>
      <c r="F55" s="15"/>
      <c r="G55" s="17"/>
      <c r="H55" s="15"/>
    </row>
    <row r="56" spans="1:8" ht="15" customHeight="1" thickBot="1" x14ac:dyDescent="0.3">
      <c r="A56" s="33"/>
      <c r="B56" s="15"/>
      <c r="C56" s="15"/>
      <c r="D56" s="17"/>
      <c r="E56" s="34"/>
      <c r="F56" s="35"/>
      <c r="G56" s="35"/>
      <c r="H56" s="35"/>
    </row>
    <row r="57" spans="1:8" ht="15" customHeight="1" x14ac:dyDescent="0.25">
      <c r="A57" s="16" t="s">
        <v>69</v>
      </c>
      <c r="B57" s="15"/>
      <c r="C57" s="15"/>
      <c r="D57" s="17"/>
      <c r="E57" s="17"/>
      <c r="F57" s="16"/>
      <c r="G57" s="16" t="s">
        <v>70</v>
      </c>
      <c r="H57" s="16"/>
    </row>
    <row r="58" spans="1:8" ht="15" customHeight="1" x14ac:dyDescent="0.25">
      <c r="A58" s="15"/>
      <c r="B58" s="15"/>
      <c r="C58" s="15"/>
      <c r="D58" s="17"/>
      <c r="E58" s="16"/>
      <c r="F58" s="17"/>
      <c r="G58" s="15"/>
      <c r="H58" s="15"/>
    </row>
    <row r="59" spans="1:8" ht="15" customHeight="1" x14ac:dyDescent="0.25">
      <c r="A59" s="15"/>
      <c r="B59" s="15"/>
      <c r="C59" s="15"/>
      <c r="D59" s="17"/>
      <c r="E59" s="16"/>
      <c r="F59" s="17"/>
      <c r="G59" s="15"/>
      <c r="H59" s="15"/>
    </row>
    <row r="60" spans="1:8" ht="15" customHeight="1" x14ac:dyDescent="0.25">
      <c r="A60" s="15"/>
      <c r="B60" s="15"/>
      <c r="C60" s="15"/>
      <c r="D60" s="17"/>
      <c r="E60" s="16"/>
      <c r="F60" s="17"/>
      <c r="G60" s="15"/>
      <c r="H60" s="15"/>
    </row>
    <row r="61" spans="1:8" ht="15" customHeight="1" thickBot="1" x14ac:dyDescent="0.3">
      <c r="A61" s="33"/>
      <c r="B61" s="15"/>
      <c r="C61" s="15"/>
      <c r="D61" s="17"/>
      <c r="E61" s="17"/>
      <c r="F61" s="35"/>
      <c r="G61" s="35"/>
      <c r="H61" s="35"/>
    </row>
    <row r="62" spans="1:8" ht="15" customHeight="1" x14ac:dyDescent="0.25">
      <c r="A62" s="16" t="s">
        <v>71</v>
      </c>
      <c r="B62" s="15"/>
      <c r="C62" s="15"/>
      <c r="D62" s="17"/>
      <c r="E62" s="17"/>
      <c r="F62" s="16"/>
      <c r="G62" s="16" t="s">
        <v>71</v>
      </c>
      <c r="H62" s="16"/>
    </row>
    <row r="63" spans="1:8" ht="14" x14ac:dyDescent="0.25">
      <c r="A63" s="15"/>
      <c r="B63" s="15"/>
      <c r="C63" s="16"/>
      <c r="D63" s="15"/>
      <c r="E63" s="17"/>
      <c r="F63" s="15"/>
      <c r="G63" s="15"/>
      <c r="H63" s="15"/>
    </row>
  </sheetData>
  <protectedRanges>
    <protectedRange sqref="B5:D7" name="Range1_3"/>
    <protectedRange sqref="A10:A11 A14:A17" name="Range1_2_3"/>
    <protectedRange sqref="E13" name="Range1_2_1_2"/>
    <protectedRange sqref="A28:G28 A21:A22 A27:E27 D23:E26 A23:B26" name="Range1_4"/>
    <protectedRange sqref="B21:G21 B22 D22:E22 F22:G27 C22:C26" name="Range1_1_1"/>
    <protectedRange sqref="A34:H45" name="Range1_5"/>
    <protectedRange sqref="B8:D8" name="Range1_1"/>
  </protectedRanges>
  <mergeCells count="34">
    <mergeCell ref="B4:G4"/>
    <mergeCell ref="B5:D5"/>
    <mergeCell ref="F5:G5"/>
    <mergeCell ref="B6:D6"/>
    <mergeCell ref="F6:G6"/>
    <mergeCell ref="B7:D7"/>
    <mergeCell ref="F7:G7"/>
    <mergeCell ref="A13:A14"/>
    <mergeCell ref="B13:B14"/>
    <mergeCell ref="C13:C14"/>
    <mergeCell ref="D13:D14"/>
    <mergeCell ref="E13:E14"/>
    <mergeCell ref="F13:F14"/>
    <mergeCell ref="A9:G9"/>
    <mergeCell ref="C10:D10"/>
    <mergeCell ref="F10:G10"/>
    <mergeCell ref="G13:H13"/>
    <mergeCell ref="C8:G8"/>
    <mergeCell ref="A27:E27"/>
    <mergeCell ref="D52:F52"/>
    <mergeCell ref="B19:G19"/>
    <mergeCell ref="A30:G30"/>
    <mergeCell ref="A18:H18"/>
    <mergeCell ref="B31:H31"/>
    <mergeCell ref="A32:A33"/>
    <mergeCell ref="B32:B33"/>
    <mergeCell ref="C32:C33"/>
    <mergeCell ref="D32:D33"/>
    <mergeCell ref="E32:E33"/>
    <mergeCell ref="F32:F33"/>
    <mergeCell ref="G32:H32"/>
    <mergeCell ref="A48:E48"/>
    <mergeCell ref="A50:E50"/>
    <mergeCell ref="A28:G28"/>
  </mergeCells>
  <conditionalFormatting sqref="F50 F48">
    <cfRule type="cellIs" dxfId="0" priority="1" stopIfTrue="1" operator="greaterThan">
      <formula>0</formula>
    </cfRule>
  </conditionalFormatting>
  <dataValidations count="1">
    <dataValidation type="list" allowBlank="1" showInputMessage="1" showErrorMessage="1" sqref="F21:F27">
      <formula1>D$15:D$17</formula1>
    </dataValidation>
  </dataValidations>
  <pageMargins left="0.74803149606299213" right="0.74803149606299213" top="0.74803149606299213" bottom="0.74803149606299213" header="0.74803149606299213" footer="0.74803149606299213"/>
  <pageSetup paperSize="9" scale="51" orientation="landscape" r:id="rId1"/>
  <legacyDrawing r:id="rId2"/>
  <extLst>
    <ext uri="{CCE6A557-97BC-4b89-ADB6-D9C93CAAB3DF}">
      <x14:dataValidations xmlns:xm="http://schemas.microsoft.com/office/excel/2006/main" count="2">
        <x14:dataValidation type="list" allowBlank="1" showInputMessage="1" showErrorMessage="1">
          <x14:formula1>
            <xm:f>'Section 1'!$L$2:$L$37</xm:f>
          </x14:formula1>
          <xm:sqref>B8</xm:sqref>
        </x14:dataValidation>
        <x14:dataValidation type="list" allowBlank="1" showInputMessage="1" showErrorMessage="1" errorTitle="Incorrect Currency" error="The Transaction Currency should be specified in Table 3 of Section 1">
          <x14:formula1>
            <xm:f>'Section 1'!C$21:C$22</xm:f>
          </x14:formula1>
          <xm:sqref>C21:C26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B33"/>
  <sheetViews>
    <sheetView workbookViewId="0">
      <selection activeCell="B20" sqref="B20"/>
    </sheetView>
  </sheetViews>
  <sheetFormatPr defaultRowHeight="12.5" x14ac:dyDescent="0.25"/>
  <cols>
    <col min="1" max="1" customWidth="true" width="24.6328125" collapsed="false"/>
    <col min="2" max="2" customWidth="true" width="94.6328125" collapsed="false"/>
  </cols>
  <sheetData>
    <row r="1" spans="1:2" ht="13.5" x14ac:dyDescent="0.35">
      <c r="A1" s="200" t="s">
        <v>51</v>
      </c>
      <c r="B1" s="201"/>
    </row>
    <row r="2" spans="1:2" ht="13.5" x14ac:dyDescent="0.35">
      <c r="A2" s="202" t="s">
        <v>54</v>
      </c>
      <c r="B2" s="203"/>
    </row>
    <row r="3" spans="1:2" ht="13.5" x14ac:dyDescent="0.35">
      <c r="A3" s="202" t="s">
        <v>50</v>
      </c>
      <c r="B3" s="203"/>
    </row>
    <row r="4" spans="1:2" ht="13.5" x14ac:dyDescent="0.35">
      <c r="A4" s="202" t="s">
        <v>35</v>
      </c>
      <c r="B4" s="203"/>
    </row>
    <row r="5" spans="1:2" ht="13.5" x14ac:dyDescent="0.35">
      <c r="A5" s="202" t="s">
        <v>36</v>
      </c>
      <c r="B5" s="203"/>
    </row>
    <row r="6" spans="1:2" ht="13.5" x14ac:dyDescent="0.35">
      <c r="A6" s="202" t="s">
        <v>37</v>
      </c>
      <c r="B6" s="203"/>
    </row>
    <row r="7" spans="1:2" ht="13.5" x14ac:dyDescent="0.35">
      <c r="A7" s="202" t="s">
        <v>38</v>
      </c>
      <c r="B7" s="203"/>
    </row>
    <row r="8" spans="1:2" ht="14.5" x14ac:dyDescent="0.35">
      <c r="A8" s="202"/>
      <c r="B8" s="203"/>
    </row>
    <row r="9" spans="1:2" ht="14.5" x14ac:dyDescent="0.35">
      <c r="A9" s="202"/>
      <c r="B9" s="203"/>
    </row>
    <row r="10" spans="1:2" ht="14.5" x14ac:dyDescent="0.35">
      <c r="A10" s="202"/>
      <c r="B10" s="203"/>
    </row>
    <row r="11" spans="1:2" ht="14.5" x14ac:dyDescent="0.35">
      <c r="A11" s="202"/>
      <c r="B11" s="203"/>
    </row>
    <row r="12" spans="1:2" ht="14.5" x14ac:dyDescent="0.35">
      <c r="A12" s="202"/>
      <c r="B12" s="203"/>
    </row>
    <row r="13" spans="1:2" ht="14.5" x14ac:dyDescent="0.35">
      <c r="A13" s="202"/>
      <c r="B13" s="203"/>
    </row>
    <row r="14" spans="1:2" ht="14.5" x14ac:dyDescent="0.35">
      <c r="A14" s="202"/>
      <c r="B14" s="203"/>
    </row>
    <row r="15" spans="1:2" ht="14.5" x14ac:dyDescent="0.35">
      <c r="A15" s="202"/>
      <c r="B15" s="203"/>
    </row>
    <row r="16" spans="1:2" ht="14.5" x14ac:dyDescent="0.35">
      <c r="A16" s="202"/>
      <c r="B16" s="203"/>
    </row>
    <row r="17" spans="1:2" ht="13.5" x14ac:dyDescent="0.35">
      <c r="A17" s="200" t="s">
        <v>56</v>
      </c>
      <c r="B17" s="201"/>
    </row>
    <row r="18" spans="1:2" x14ac:dyDescent="0.25">
      <c r="A18" s="10" t="s">
        <v>57</v>
      </c>
      <c r="B18" s="11" t="s">
        <v>58</v>
      </c>
    </row>
    <row r="19" spans="1:2" x14ac:dyDescent="0.25">
      <c r="A19" s="10" t="s">
        <v>59</v>
      </c>
      <c r="B19" s="11" t="s">
        <v>60</v>
      </c>
    </row>
    <row r="20" spans="1:2" x14ac:dyDescent="0.25">
      <c r="A20" s="10" t="s">
        <v>61</v>
      </c>
      <c r="B20" s="11" t="s">
        <v>165</v>
      </c>
    </row>
    <row r="21" spans="1:2" ht="14.5" x14ac:dyDescent="0.35">
      <c r="A21" s="202"/>
      <c r="B21" s="203"/>
    </row>
    <row r="22" spans="1:2" ht="14.5" x14ac:dyDescent="0.35">
      <c r="A22" s="6"/>
    </row>
    <row r="23" spans="1:2" ht="14.5" x14ac:dyDescent="0.35">
      <c r="A23" s="6"/>
    </row>
    <row r="24" spans="1:2" ht="14.5" x14ac:dyDescent="0.35">
      <c r="A24" s="6"/>
    </row>
    <row r="25" spans="1:2" ht="14.5" x14ac:dyDescent="0.35">
      <c r="A25" s="6"/>
    </row>
    <row r="26" spans="1:2" ht="14.5" x14ac:dyDescent="0.35">
      <c r="A26" s="6"/>
    </row>
    <row r="27" spans="1:2" ht="14.5" x14ac:dyDescent="0.35">
      <c r="A27" s="6"/>
    </row>
    <row r="28" spans="1:2" ht="14.5" x14ac:dyDescent="0.35">
      <c r="A28" s="6"/>
    </row>
    <row r="29" spans="1:2" ht="14.5" x14ac:dyDescent="0.35">
      <c r="A29" s="6"/>
    </row>
    <row r="30" spans="1:2" ht="14.5" x14ac:dyDescent="0.35">
      <c r="A30" s="6"/>
    </row>
    <row r="31" spans="1:2" ht="14.5" x14ac:dyDescent="0.35">
      <c r="A31" s="6"/>
    </row>
    <row r="32" spans="1:2" ht="14.5" x14ac:dyDescent="0.35">
      <c r="A32" s="6"/>
    </row>
    <row r="33" spans="1:1" ht="14.5" x14ac:dyDescent="0.35">
      <c r="A33" s="6"/>
    </row>
  </sheetData>
  <sheetProtection sheet="1" objects="1" scenarios="1"/>
  <mergeCells count="18">
    <mergeCell ref="A17:B17"/>
    <mergeCell ref="A21:B21"/>
    <mergeCell ref="A10:B10"/>
    <mergeCell ref="A11:B11"/>
    <mergeCell ref="A12:B12"/>
    <mergeCell ref="A13:B13"/>
    <mergeCell ref="A14:B14"/>
    <mergeCell ref="A15:B15"/>
    <mergeCell ref="A1:B1"/>
    <mergeCell ref="A3:B3"/>
    <mergeCell ref="A4:B4"/>
    <mergeCell ref="A5:B5"/>
    <mergeCell ref="A16:B16"/>
    <mergeCell ref="A6:B6"/>
    <mergeCell ref="A7:B7"/>
    <mergeCell ref="A8:B8"/>
    <mergeCell ref="A9:B9"/>
    <mergeCell ref="A2:B2"/>
  </mergeCells>
  <hyperlinks>
    <hyperlink ref="B18" r:id="rId1"/>
    <hyperlink ref="B19" r:id="rId2"/>
    <hyperlink ref="B20" r:id="rId3" display="http://wis.ifsworld.com/internal/corporate/corporate_finance/files/Instructions/Valutakurser web.xls"/>
  </hyperlinks>
  <pageMargins left="0.7" right="0.7" top="0.75" bottom="0.75" header="0.3" footer="0.3"/>
  <pageSetup orientation="portrait" r:id="rId4"/>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735A01CB73A2447B47D300B88FE475D" ma:contentTypeVersion="0" ma:contentTypeDescription="Create a new document." ma:contentTypeScope="" ma:versionID="8ec0003cdc1b7ee6e48ae1f86d0487b3">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B00F63-9BDB-4AF9-8407-6FE6DD6B7699}">
  <ds:schemaRefs>
    <ds:schemaRef ds:uri="http://schemas.openxmlformats.org/package/2006/metadata/core-properties"/>
    <ds:schemaRef ds:uri="http://purl.org/dc/dcmitype/"/>
    <ds:schemaRef ds:uri="http://purl.org/dc/elements/1.1/"/>
    <ds:schemaRef ds:uri="http://schemas.microsoft.com/office/2006/metadata/properties"/>
    <ds:schemaRef ds:uri="http://schemas.microsoft.com/office/2006/documentManagement/types"/>
    <ds:schemaRef ds:uri="http://purl.org/dc/terms/"/>
    <ds:schemaRef ds:uri="http://www.w3.org/XML/1998/namespace"/>
  </ds:schemaRefs>
</ds:datastoreItem>
</file>

<file path=customXml/itemProps2.xml><?xml version="1.0" encoding="utf-8"?>
<ds:datastoreItem xmlns:ds="http://schemas.openxmlformats.org/officeDocument/2006/customXml" ds:itemID="{D316A588-9D7F-45D0-8221-24A98BB50F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205DA32D-4981-4A1E-86BC-307F6D7D54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Section 1</vt:lpstr>
      <vt:lpstr>Section 2</vt:lpstr>
      <vt:lpstr>Notes</vt:lpstr>
      <vt:lpstr>CostCenters</vt:lpstr>
      <vt:lpstr>'Section 1'!Print_Area</vt:lpstr>
      <vt:lpstr>'Section 2'!Print_Area</vt:lpstr>
    </vt:vector>
  </TitlesOfParts>
  <Company>IFS</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2008-04-30T08:09:38Z</dcterms:created>
  <dc:creator>kasulk</dc:creator>
  <lastModifiedBy>Pubudu Liyanage</lastModifiedBy>
  <lastPrinted>2014-03-06T07:14:03Z</lastPrinted>
  <dcterms:modified xsi:type="dcterms:W3CDTF">2018-02-21T07:48:25Z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