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A8919085-64D5-441C-BE75-BFDCBE2AD1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E101" i="1"/>
  <c r="G92" i="1"/>
  <c r="G93" i="1" s="1"/>
  <c r="G94" i="1" s="1"/>
  <c r="G95" i="1" s="1"/>
  <c r="G96" i="1" s="1"/>
  <c r="G97" i="1" s="1"/>
  <c r="G98" i="1" s="1"/>
  <c r="G99" i="1" s="1"/>
  <c r="G100" i="1" s="1"/>
  <c r="F83" i="1"/>
  <c r="E82" i="1"/>
  <c r="G84" i="1" s="1"/>
  <c r="I81" i="1"/>
  <c r="I80" i="1"/>
  <c r="I79" i="1"/>
  <c r="I74" i="1"/>
  <c r="I73" i="1"/>
  <c r="I71" i="1"/>
  <c r="I70" i="1"/>
  <c r="I69" i="1"/>
  <c r="I66" i="1"/>
  <c r="I64" i="1"/>
  <c r="I63" i="1"/>
  <c r="I62" i="1"/>
  <c r="I58" i="1"/>
  <c r="I57" i="1"/>
  <c r="I56" i="1"/>
  <c r="I52" i="1"/>
  <c r="I51" i="1"/>
  <c r="I50" i="1"/>
  <c r="I49" i="1"/>
  <c r="I44" i="1"/>
  <c r="I43" i="1"/>
  <c r="I41" i="1"/>
  <c r="I40" i="1"/>
  <c r="I37" i="1"/>
  <c r="I36" i="1"/>
  <c r="I35" i="1"/>
  <c r="I32" i="1"/>
  <c r="I31" i="1"/>
  <c r="I25" i="1"/>
  <c r="I24" i="1"/>
  <c r="I23" i="1"/>
  <c r="I22" i="1"/>
  <c r="I18" i="1"/>
  <c r="I16" i="1"/>
  <c r="I15" i="1"/>
  <c r="I12" i="1"/>
  <c r="I10" i="1"/>
  <c r="I82" i="1" s="1"/>
  <c r="I9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103" i="1" l="1"/>
  <c r="I83" i="1"/>
  <c r="I84" i="1"/>
</calcChain>
</file>

<file path=xl/sharedStrings.xml><?xml version="1.0" encoding="utf-8"?>
<sst xmlns="http://schemas.openxmlformats.org/spreadsheetml/2006/main" count="218" uniqueCount="109">
  <si>
    <t>Netaj Almotatwrah Commercial Company</t>
  </si>
  <si>
    <t>ASPHALT 60/70 Bin Card</t>
  </si>
  <si>
    <t>From 1-31 August 2025</t>
  </si>
  <si>
    <t xml:space="preserve">Customer Name: ‏‏Al-Gary Company </t>
  </si>
  <si>
    <t>No</t>
  </si>
  <si>
    <t xml:space="preserve">Date </t>
  </si>
  <si>
    <t>Document No</t>
  </si>
  <si>
    <t>Product Name</t>
  </si>
  <si>
    <t>Receipts(in)</t>
  </si>
  <si>
    <t>Issues(out)</t>
  </si>
  <si>
    <t>Balance</t>
  </si>
  <si>
    <t>Rate (SAR)</t>
  </si>
  <si>
    <t>Value (SAR)</t>
  </si>
  <si>
    <t>Quantity Ton</t>
  </si>
  <si>
    <t>Opening balance</t>
  </si>
  <si>
    <t>Receipt Note 0008</t>
  </si>
  <si>
    <t>ASPHALT 60/70</t>
  </si>
  <si>
    <t>Delivery Note 0006</t>
  </si>
  <si>
    <t>PG 76 S - 10 SBS</t>
  </si>
  <si>
    <t>Delivery Note 0007</t>
  </si>
  <si>
    <t>Receipt Note 0010</t>
  </si>
  <si>
    <t>Delivery Note 0008</t>
  </si>
  <si>
    <t>Receipt Note 0013</t>
  </si>
  <si>
    <t>Receipt Note 0014</t>
  </si>
  <si>
    <t>Delivery Note 0009</t>
  </si>
  <si>
    <t>Delivery Note 0010</t>
  </si>
  <si>
    <t>Receipt Note 0015</t>
  </si>
  <si>
    <t>Delivery Note 0011</t>
  </si>
  <si>
    <t>Receipt Note 0016</t>
  </si>
  <si>
    <t>Receipt Note 0017</t>
  </si>
  <si>
    <t>Receipt Note 0018</t>
  </si>
  <si>
    <t>Delivery Note 0012</t>
  </si>
  <si>
    <t>Delivery Note 0013</t>
  </si>
  <si>
    <t>Delivery Note 0014</t>
  </si>
  <si>
    <t>Delivery Note 0015</t>
  </si>
  <si>
    <t>Receipt Note 0019</t>
  </si>
  <si>
    <t>Receipt Note 0020</t>
  </si>
  <si>
    <t>Receipt Note 0021</t>
  </si>
  <si>
    <t>Receipt Note 0022</t>
  </si>
  <si>
    <t>Receipt Note 0023</t>
  </si>
  <si>
    <t>Delivery Note 0016</t>
  </si>
  <si>
    <t>Delivery Note 0017</t>
  </si>
  <si>
    <t>Receipt Note 0024</t>
  </si>
  <si>
    <t>Receipt Note 0025</t>
  </si>
  <si>
    <t>Delivery Note 0018</t>
  </si>
  <si>
    <t>Delivery Note 0019</t>
  </si>
  <si>
    <t>Delivery Note 0020</t>
  </si>
  <si>
    <t>Receipt Note 0026</t>
  </si>
  <si>
    <t>Receipt Note 0027</t>
  </si>
  <si>
    <t>Delivery Note 0021</t>
  </si>
  <si>
    <t>Delivery Note 0022</t>
  </si>
  <si>
    <t>Receipt Note 0028</t>
  </si>
  <si>
    <t>Delivery Note 0025</t>
  </si>
  <si>
    <t>Delivery Note 0026</t>
  </si>
  <si>
    <t>Receipt Note 0029</t>
  </si>
  <si>
    <t>Receipt Note 0031</t>
  </si>
  <si>
    <t>Receipt Note 0032</t>
  </si>
  <si>
    <t>Receipt Note 0033</t>
  </si>
  <si>
    <t>Delivery Note 0028</t>
  </si>
  <si>
    <t>Delivery Note 0029</t>
  </si>
  <si>
    <t>Delivery Note 0030</t>
  </si>
  <si>
    <t>Delivery Note 0031</t>
  </si>
  <si>
    <t>Receipt Note 0037</t>
  </si>
  <si>
    <t>Receipt Note 0038</t>
  </si>
  <si>
    <t>Receipt Note 0041</t>
  </si>
  <si>
    <t>Delivery Note 0037</t>
  </si>
  <si>
    <t>Delivery Note 0038</t>
  </si>
  <si>
    <t>Delivery Note 0041</t>
  </si>
  <si>
    <t>Receipt Note 0042</t>
  </si>
  <si>
    <t>Receipt Note 0043</t>
  </si>
  <si>
    <t>Receipt Note 0044</t>
  </si>
  <si>
    <t>Delivery Note 0042</t>
  </si>
  <si>
    <t>Delivery Note 0043</t>
  </si>
  <si>
    <t>Delivery Note 0046</t>
  </si>
  <si>
    <t>Receipt Note 0046</t>
  </si>
  <si>
    <t>Delivery Note 0049</t>
  </si>
  <si>
    <t>Receipt Note 0052</t>
  </si>
  <si>
    <t>Receipt Note 0053</t>
  </si>
  <si>
    <t>Delivery Note 0051</t>
  </si>
  <si>
    <t>PG 76 S-10 SBS</t>
  </si>
  <si>
    <t>Delivery Note 0052</t>
  </si>
  <si>
    <t>Delivery Note 0053</t>
  </si>
  <si>
    <t>Receipt Note 0054</t>
  </si>
  <si>
    <t>Delivery Note 0055</t>
  </si>
  <si>
    <t>Delivery Note 0056</t>
  </si>
  <si>
    <t>Receipt Note 0060</t>
  </si>
  <si>
    <t>Receipt Note 0061</t>
  </si>
  <si>
    <t>Receipt Note 0062</t>
  </si>
  <si>
    <t>Receipt Note 0063</t>
  </si>
  <si>
    <t>Delivery Note 0058</t>
  </si>
  <si>
    <t>Delivery Note 0059</t>
  </si>
  <si>
    <t>Delivery Note 0060</t>
  </si>
  <si>
    <t>Total Receipts</t>
  </si>
  <si>
    <t>Total Amount Before Tax</t>
  </si>
  <si>
    <t>Total of Issues</t>
  </si>
  <si>
    <t>Add VAT</t>
  </si>
  <si>
    <t>Tatal Amount after Tax</t>
  </si>
  <si>
    <t>From 1-2 September 2025</t>
  </si>
  <si>
    <t>Receipt Note 0065</t>
  </si>
  <si>
    <t>Receipt Note 0066</t>
  </si>
  <si>
    <t>Receipt Note 0067</t>
  </si>
  <si>
    <t>Receipt Note 0068</t>
  </si>
  <si>
    <t>Delivery Note 0061</t>
  </si>
  <si>
    <t>Delivery Note 0062</t>
  </si>
  <si>
    <t>Delivery Note 0063</t>
  </si>
  <si>
    <t>Delivery Note 0064</t>
  </si>
  <si>
    <t>PG 76 S-10 CR</t>
  </si>
  <si>
    <t>Delivery Note 0065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</si>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</sst>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3" borderId="10" xfId="0" applyFill="1" applyBorder="1" applyAlignment="1">
      <alignment shrinkToFit="1"/>
    </xf>
    <xf numFmtId="2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shrinkToFit="1"/>
    </xf>
    <xf numFmtId="2" fontId="0" fillId="3" borderId="13" xfId="0" applyNumberFormat="1" applyFill="1" applyBorder="1" applyAlignment="1">
      <alignment horizontal="center"/>
    </xf>
    <xf numFmtId="0" fontId="0" fillId="3" borderId="14" xfId="0" applyFill="1" applyBorder="1" applyAlignment="1">
      <alignment shrinkToFit="1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shrinkToFit="1"/>
    </xf>
    <xf numFmtId="2" fontId="0" fillId="3" borderId="16" xfId="0" applyNumberFormat="1" applyFill="1" applyBorder="1" applyAlignment="1">
      <alignment horizontal="center"/>
    </xf>
    <xf numFmtId="0" fontId="0" fillId="3" borderId="17" xfId="0" applyFill="1" applyBorder="1" applyAlignment="1">
      <alignment shrinkToFit="1"/>
    </xf>
    <xf numFmtId="0" fontId="0" fillId="3" borderId="8" xfId="0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0" fillId="3" borderId="8" xfId="0" applyFill="1" applyBorder="1" applyAlignment="1">
      <alignment shrinkToFit="1"/>
    </xf>
    <xf numFmtId="2" fontId="0" fillId="3" borderId="19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123825</xdr:rowOff>
    </xdr:to>
    <xdr:sp macro="" textlink="">
      <xdr:nvSpPr>
        <xdr:cNvPr id="2" name="AutoShape 1" descr="blob:https://web.whatsapp.com/afb5593a-9031-4854-aea7-9134d60fb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715500" y="7429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4</xdr:row>
      <xdr:rowOff>0</xdr:rowOff>
    </xdr:from>
    <xdr:ext cx="304800" cy="333375"/>
    <xdr:sp macro="" textlink="">
      <xdr:nvSpPr>
        <xdr:cNvPr id="3" name="AutoShape 1" descr="blob:https://web.whatsapp.com/afb5593a-9031-4854-aea7-9134d60fb3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7429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33375"/>
    <xdr:sp macro="" textlink="">
      <xdr:nvSpPr>
        <xdr:cNvPr id="4" name="AutoShape 1" descr="blob:https://web.whatsapp.com/afb5593a-9031-4854-aea7-9134d60fb3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715500" y="15821025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333375"/>
    <xdr:sp macro="" textlink="">
      <xdr:nvSpPr>
        <xdr:cNvPr id="5" name="AutoShape 1" descr="blob:https://web.whatsapp.com/afb5593a-9031-4854-aea7-9134d60fb31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15821025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70" workbookViewId="0">
      <selection activeCell="H83" sqref="H83"/>
    </sheetView>
  </sheetViews>
  <sheetFormatPr defaultRowHeight="14.5" x14ac:dyDescent="0.35"/>
  <cols>
    <col min="1" max="1" width="5.08984375" customWidth="1"/>
    <col min="2" max="2" width="9.453125" style="2" customWidth="1"/>
    <col min="3" max="3" width="17" style="2" bestFit="1" customWidth="1"/>
    <col min="4" max="4" width="16.36328125" style="2" customWidth="1"/>
    <col min="5" max="5" width="15.6328125" style="35" bestFit="1" customWidth="1"/>
    <col min="6" max="6" width="14.7265625" style="35" bestFit="1" customWidth="1"/>
    <col min="7" max="7" width="12.26953125" style="35" customWidth="1"/>
    <col min="8" max="8" width="20.453125" style="2" customWidth="1"/>
    <col min="9" max="9" width="16.36328125" style="2" customWidth="1"/>
  </cols>
  <sheetData>
    <row r="1" spans="1:16" s="1" customFormat="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6" x14ac:dyDescent="0.35">
      <c r="A2" s="37" t="s">
        <v>1</v>
      </c>
      <c r="B2" s="37"/>
      <c r="C2" s="37"/>
      <c r="D2" s="37"/>
      <c r="E2" s="37"/>
      <c r="F2" s="37"/>
      <c r="G2" s="37"/>
      <c r="H2" s="37"/>
      <c r="I2" s="37"/>
    </row>
    <row r="3" spans="1:16" x14ac:dyDescent="0.35">
      <c r="A3" s="37" t="s">
        <v>2</v>
      </c>
      <c r="B3" s="37"/>
      <c r="C3" s="37"/>
      <c r="D3" s="37"/>
      <c r="E3" s="37"/>
      <c r="F3" s="37"/>
      <c r="G3" s="37"/>
      <c r="H3" s="37"/>
      <c r="I3" s="37"/>
    </row>
    <row r="4" spans="1:16" ht="15" thickBot="1" x14ac:dyDescent="0.4">
      <c r="A4" s="38" t="s">
        <v>3</v>
      </c>
      <c r="B4" s="38"/>
      <c r="C4" s="38"/>
      <c r="E4" s="2"/>
      <c r="F4" s="2"/>
      <c r="G4" s="2"/>
    </row>
    <row r="5" spans="1:16" s="1" customFormat="1" ht="16.5" customHeight="1" thickTop="1" thickBot="1" x14ac:dyDescent="0.4">
      <c r="A5" s="39" t="s">
        <v>4</v>
      </c>
      <c r="B5" s="39" t="s">
        <v>5</v>
      </c>
      <c r="C5" s="39" t="s">
        <v>6</v>
      </c>
      <c r="D5" s="39" t="s">
        <v>7</v>
      </c>
      <c r="E5" s="3" t="s">
        <v>8</v>
      </c>
      <c r="F5" s="3" t="s">
        <v>9</v>
      </c>
      <c r="G5" s="3" t="s">
        <v>10</v>
      </c>
      <c r="H5" s="39" t="s">
        <v>11</v>
      </c>
      <c r="I5" s="39" t="s">
        <v>12</v>
      </c>
    </row>
    <row r="6" spans="1:16" s="1" customFormat="1" ht="16.5" customHeight="1" thickTop="1" thickBot="1" x14ac:dyDescent="0.4">
      <c r="A6" s="39"/>
      <c r="B6" s="39"/>
      <c r="C6" s="39"/>
      <c r="D6" s="39"/>
      <c r="E6" s="3" t="s">
        <v>13</v>
      </c>
      <c r="F6" s="3" t="s">
        <v>13</v>
      </c>
      <c r="G6" s="3" t="s">
        <v>13</v>
      </c>
      <c r="H6" s="39"/>
      <c r="I6" s="39"/>
    </row>
    <row r="7" spans="1:16" ht="15" thickTop="1" x14ac:dyDescent="0.35">
      <c r="A7" s="4">
        <v>1</v>
      </c>
      <c r="B7" s="4"/>
      <c r="C7" s="4" t="s">
        <v>14</v>
      </c>
      <c r="D7" s="4"/>
      <c r="E7" s="5"/>
      <c r="F7" s="5"/>
      <c r="G7" s="5">
        <v>0</v>
      </c>
      <c r="H7" s="6"/>
      <c r="I7" s="7"/>
    </row>
    <row r="8" spans="1:16" x14ac:dyDescent="0.35">
      <c r="A8" s="4">
        <v>2</v>
      </c>
      <c r="B8" s="8">
        <v>45871</v>
      </c>
      <c r="C8" s="6" t="s">
        <v>15</v>
      </c>
      <c r="D8" s="6" t="s">
        <v>16</v>
      </c>
      <c r="E8" s="9">
        <v>26.02</v>
      </c>
      <c r="F8" s="9"/>
      <c r="G8" s="9">
        <f>G7+E8-F8</f>
        <v>26.02</v>
      </c>
      <c r="H8" s="10"/>
      <c r="I8" s="4"/>
    </row>
    <row r="9" spans="1:16" x14ac:dyDescent="0.35">
      <c r="A9" s="4">
        <v>3</v>
      </c>
      <c r="B9" s="8">
        <v>45871</v>
      </c>
      <c r="C9" s="6" t="s">
        <v>17</v>
      </c>
      <c r="D9" s="6" t="s">
        <v>18</v>
      </c>
      <c r="E9" s="9"/>
      <c r="F9" s="9">
        <v>25.06</v>
      </c>
      <c r="G9" s="9">
        <f t="shared" ref="G9:G72" si="0">G8+E9-F9</f>
        <v>0.96000000000000085</v>
      </c>
      <c r="H9" s="4">
        <v>115</v>
      </c>
      <c r="I9" s="4">
        <f t="shared" ref="I9:I66" si="1">F9*H9</f>
        <v>2881.8999999999996</v>
      </c>
      <c r="P9" s="11"/>
    </row>
    <row r="10" spans="1:16" x14ac:dyDescent="0.35">
      <c r="A10" s="4">
        <v>4</v>
      </c>
      <c r="B10" s="8">
        <v>45871</v>
      </c>
      <c r="C10" s="6" t="s">
        <v>19</v>
      </c>
      <c r="D10" s="6" t="s">
        <v>18</v>
      </c>
      <c r="E10" s="5"/>
      <c r="F10" s="5">
        <v>24.42</v>
      </c>
      <c r="G10" s="9">
        <f t="shared" si="0"/>
        <v>-23.46</v>
      </c>
      <c r="H10" s="4">
        <v>115</v>
      </c>
      <c r="I10" s="4">
        <f t="shared" si="1"/>
        <v>2808.3</v>
      </c>
      <c r="P10" s="11"/>
    </row>
    <row r="11" spans="1:16" x14ac:dyDescent="0.35">
      <c r="A11" s="4">
        <v>5</v>
      </c>
      <c r="B11" s="8">
        <v>45873</v>
      </c>
      <c r="C11" s="6" t="s">
        <v>20</v>
      </c>
      <c r="D11" s="6" t="s">
        <v>16</v>
      </c>
      <c r="E11" s="9">
        <v>25.94</v>
      </c>
      <c r="F11" s="9"/>
      <c r="G11" s="9">
        <f t="shared" si="0"/>
        <v>2.4800000000000004</v>
      </c>
      <c r="H11" s="10"/>
      <c r="I11" s="4"/>
    </row>
    <row r="12" spans="1:16" x14ac:dyDescent="0.35">
      <c r="A12" s="4">
        <v>6</v>
      </c>
      <c r="B12" s="8">
        <v>45873</v>
      </c>
      <c r="C12" s="6" t="s">
        <v>21</v>
      </c>
      <c r="D12" s="6" t="s">
        <v>18</v>
      </c>
      <c r="E12" s="5"/>
      <c r="F12" s="5">
        <v>25.12</v>
      </c>
      <c r="G12" s="9">
        <f t="shared" si="0"/>
        <v>-22.64</v>
      </c>
      <c r="H12" s="4">
        <v>115</v>
      </c>
      <c r="I12" s="4">
        <f t="shared" si="1"/>
        <v>2888.8</v>
      </c>
      <c r="P12" s="11"/>
    </row>
    <row r="13" spans="1:16" x14ac:dyDescent="0.35">
      <c r="A13" s="4">
        <v>7</v>
      </c>
      <c r="B13" s="8">
        <v>45874</v>
      </c>
      <c r="C13" s="6" t="s">
        <v>22</v>
      </c>
      <c r="D13" s="6" t="s">
        <v>16</v>
      </c>
      <c r="E13" s="9">
        <v>26.62</v>
      </c>
      <c r="F13" s="9"/>
      <c r="G13" s="9">
        <f t="shared" si="0"/>
        <v>3.9800000000000004</v>
      </c>
      <c r="H13" s="10"/>
      <c r="I13" s="4"/>
    </row>
    <row r="14" spans="1:16" x14ac:dyDescent="0.35">
      <c r="A14" s="4">
        <v>8</v>
      </c>
      <c r="B14" s="8">
        <v>45874</v>
      </c>
      <c r="C14" s="6" t="s">
        <v>23</v>
      </c>
      <c r="D14" s="6" t="s">
        <v>16</v>
      </c>
      <c r="E14" s="9">
        <v>25.64</v>
      </c>
      <c r="F14" s="9"/>
      <c r="G14" s="9">
        <f t="shared" si="0"/>
        <v>29.62</v>
      </c>
      <c r="H14" s="10"/>
      <c r="I14" s="4"/>
    </row>
    <row r="15" spans="1:16" x14ac:dyDescent="0.35">
      <c r="A15" s="4">
        <v>9</v>
      </c>
      <c r="B15" s="8">
        <v>45874</v>
      </c>
      <c r="C15" s="6" t="s">
        <v>24</v>
      </c>
      <c r="D15" s="6" t="s">
        <v>18</v>
      </c>
      <c r="E15" s="5"/>
      <c r="F15" s="5">
        <v>24.38</v>
      </c>
      <c r="G15" s="9">
        <f t="shared" si="0"/>
        <v>5.240000000000002</v>
      </c>
      <c r="H15" s="4">
        <v>115</v>
      </c>
      <c r="I15" s="4">
        <f t="shared" si="1"/>
        <v>2803.7</v>
      </c>
      <c r="P15" s="11"/>
    </row>
    <row r="16" spans="1:16" x14ac:dyDescent="0.35">
      <c r="A16" s="4">
        <v>10</v>
      </c>
      <c r="B16" s="8">
        <v>45874</v>
      </c>
      <c r="C16" s="6" t="s">
        <v>25</v>
      </c>
      <c r="D16" s="6" t="s">
        <v>18</v>
      </c>
      <c r="E16" s="5"/>
      <c r="F16" s="5">
        <v>24.2</v>
      </c>
      <c r="G16" s="9">
        <f t="shared" si="0"/>
        <v>-18.959999999999997</v>
      </c>
      <c r="H16" s="4">
        <v>115</v>
      </c>
      <c r="I16" s="4">
        <f t="shared" si="1"/>
        <v>2783</v>
      </c>
      <c r="P16" s="11"/>
    </row>
    <row r="17" spans="1:16" x14ac:dyDescent="0.35">
      <c r="A17" s="4">
        <v>11</v>
      </c>
      <c r="B17" s="8">
        <v>45875</v>
      </c>
      <c r="C17" s="6" t="s">
        <v>26</v>
      </c>
      <c r="D17" s="6" t="s">
        <v>16</v>
      </c>
      <c r="E17" s="9">
        <v>26.52</v>
      </c>
      <c r="F17" s="9"/>
      <c r="G17" s="9">
        <f t="shared" si="0"/>
        <v>7.5600000000000023</v>
      </c>
      <c r="H17" s="10"/>
      <c r="I17" s="4"/>
    </row>
    <row r="18" spans="1:16" x14ac:dyDescent="0.35">
      <c r="A18" s="4">
        <v>12</v>
      </c>
      <c r="B18" s="8">
        <v>45875</v>
      </c>
      <c r="C18" s="6" t="s">
        <v>27</v>
      </c>
      <c r="D18" s="6" t="s">
        <v>18</v>
      </c>
      <c r="E18" s="5"/>
      <c r="F18" s="5">
        <v>24.2</v>
      </c>
      <c r="G18" s="9">
        <f t="shared" si="0"/>
        <v>-16.639999999999997</v>
      </c>
      <c r="H18" s="4">
        <v>115</v>
      </c>
      <c r="I18" s="4">
        <f t="shared" si="1"/>
        <v>2783</v>
      </c>
      <c r="P18" s="11"/>
    </row>
    <row r="19" spans="1:16" x14ac:dyDescent="0.35">
      <c r="A19" s="4">
        <v>13</v>
      </c>
      <c r="B19" s="8">
        <v>45876</v>
      </c>
      <c r="C19" s="6" t="s">
        <v>28</v>
      </c>
      <c r="D19" s="6" t="s">
        <v>16</v>
      </c>
      <c r="E19" s="9">
        <v>25.44</v>
      </c>
      <c r="F19" s="9"/>
      <c r="G19" s="9">
        <f t="shared" si="0"/>
        <v>8.8000000000000043</v>
      </c>
      <c r="H19" s="10"/>
      <c r="I19" s="4"/>
    </row>
    <row r="20" spans="1:16" x14ac:dyDescent="0.35">
      <c r="A20" s="4">
        <v>14</v>
      </c>
      <c r="B20" s="8">
        <v>45876</v>
      </c>
      <c r="C20" s="6" t="s">
        <v>29</v>
      </c>
      <c r="D20" s="6" t="s">
        <v>16</v>
      </c>
      <c r="E20" s="9">
        <v>25.86</v>
      </c>
      <c r="F20" s="9"/>
      <c r="G20" s="9">
        <f t="shared" si="0"/>
        <v>34.660000000000004</v>
      </c>
      <c r="H20" s="10"/>
      <c r="I20" s="4"/>
    </row>
    <row r="21" spans="1:16" x14ac:dyDescent="0.35">
      <c r="A21" s="4">
        <v>15</v>
      </c>
      <c r="B21" s="8">
        <v>45876</v>
      </c>
      <c r="C21" s="6" t="s">
        <v>30</v>
      </c>
      <c r="D21" s="6" t="s">
        <v>16</v>
      </c>
      <c r="E21" s="9">
        <v>25.68</v>
      </c>
      <c r="F21" s="9"/>
      <c r="G21" s="9">
        <f t="shared" si="0"/>
        <v>60.34</v>
      </c>
      <c r="H21" s="10"/>
      <c r="I21" s="4"/>
    </row>
    <row r="22" spans="1:16" x14ac:dyDescent="0.35">
      <c r="A22" s="4">
        <v>16</v>
      </c>
      <c r="B22" s="8">
        <v>45876</v>
      </c>
      <c r="C22" s="6" t="s">
        <v>31</v>
      </c>
      <c r="D22" s="6" t="s">
        <v>18</v>
      </c>
      <c r="E22" s="5"/>
      <c r="F22" s="5">
        <v>24.46</v>
      </c>
      <c r="G22" s="9">
        <f t="shared" si="0"/>
        <v>35.880000000000003</v>
      </c>
      <c r="H22" s="4">
        <v>115</v>
      </c>
      <c r="I22" s="4">
        <f t="shared" si="1"/>
        <v>2812.9</v>
      </c>
      <c r="P22" s="11"/>
    </row>
    <row r="23" spans="1:16" x14ac:dyDescent="0.35">
      <c r="A23" s="4">
        <v>17</v>
      </c>
      <c r="B23" s="8">
        <v>45876</v>
      </c>
      <c r="C23" s="6" t="s">
        <v>32</v>
      </c>
      <c r="D23" s="6" t="s">
        <v>18</v>
      </c>
      <c r="E23" s="5"/>
      <c r="F23" s="5">
        <v>24.4</v>
      </c>
      <c r="G23" s="9">
        <f t="shared" si="0"/>
        <v>11.480000000000004</v>
      </c>
      <c r="H23" s="4">
        <v>115</v>
      </c>
      <c r="I23" s="4">
        <f t="shared" si="1"/>
        <v>2806</v>
      </c>
      <c r="P23" s="11"/>
    </row>
    <row r="24" spans="1:16" x14ac:dyDescent="0.35">
      <c r="A24" s="4">
        <v>18</v>
      </c>
      <c r="B24" s="8">
        <v>45876</v>
      </c>
      <c r="C24" s="6" t="s">
        <v>33</v>
      </c>
      <c r="D24" s="6" t="s">
        <v>18</v>
      </c>
      <c r="E24" s="5"/>
      <c r="F24" s="5">
        <v>24.48</v>
      </c>
      <c r="G24" s="9">
        <f t="shared" si="0"/>
        <v>-12.999999999999996</v>
      </c>
      <c r="H24" s="4">
        <v>115</v>
      </c>
      <c r="I24" s="4">
        <f t="shared" si="1"/>
        <v>2815.2000000000003</v>
      </c>
      <c r="P24" s="11"/>
    </row>
    <row r="25" spans="1:16" x14ac:dyDescent="0.35">
      <c r="A25" s="4">
        <v>19</v>
      </c>
      <c r="B25" s="8">
        <v>45876</v>
      </c>
      <c r="C25" s="6" t="s">
        <v>34</v>
      </c>
      <c r="D25" s="6" t="s">
        <v>18</v>
      </c>
      <c r="E25" s="5"/>
      <c r="F25" s="5">
        <v>24.44</v>
      </c>
      <c r="G25" s="9">
        <f t="shared" si="0"/>
        <v>-37.44</v>
      </c>
      <c r="H25" s="4">
        <v>115</v>
      </c>
      <c r="I25" s="4">
        <f t="shared" si="1"/>
        <v>2810.6000000000004</v>
      </c>
      <c r="P25" s="11"/>
    </row>
    <row r="26" spans="1:16" x14ac:dyDescent="0.35">
      <c r="A26" s="4">
        <v>20</v>
      </c>
      <c r="B26" s="8">
        <v>45877</v>
      </c>
      <c r="C26" s="6" t="s">
        <v>35</v>
      </c>
      <c r="D26" s="6" t="s">
        <v>16</v>
      </c>
      <c r="E26" s="9">
        <v>25.64</v>
      </c>
      <c r="F26" s="9"/>
      <c r="G26" s="9">
        <f t="shared" si="0"/>
        <v>-11.799999999999997</v>
      </c>
      <c r="H26" s="10"/>
      <c r="I26" s="4"/>
    </row>
    <row r="27" spans="1:16" x14ac:dyDescent="0.35">
      <c r="A27" s="4">
        <v>21</v>
      </c>
      <c r="B27" s="8">
        <v>45877</v>
      </c>
      <c r="C27" s="6" t="s">
        <v>36</v>
      </c>
      <c r="D27" s="6" t="s">
        <v>16</v>
      </c>
      <c r="E27" s="9">
        <v>24.44</v>
      </c>
      <c r="F27" s="9"/>
      <c r="G27" s="9">
        <f t="shared" si="0"/>
        <v>12.640000000000004</v>
      </c>
      <c r="H27" s="10"/>
      <c r="I27" s="4"/>
    </row>
    <row r="28" spans="1:16" x14ac:dyDescent="0.35">
      <c r="A28" s="4">
        <v>22</v>
      </c>
      <c r="B28" s="8">
        <v>45877</v>
      </c>
      <c r="C28" s="6" t="s">
        <v>37</v>
      </c>
      <c r="D28" s="6" t="s">
        <v>16</v>
      </c>
      <c r="E28" s="9">
        <v>25.68</v>
      </c>
      <c r="F28" s="9"/>
      <c r="G28" s="9">
        <f t="shared" si="0"/>
        <v>38.320000000000007</v>
      </c>
      <c r="H28" s="10"/>
      <c r="I28" s="4"/>
    </row>
    <row r="29" spans="1:16" x14ac:dyDescent="0.35">
      <c r="A29" s="4">
        <v>23</v>
      </c>
      <c r="B29" s="8">
        <v>45877</v>
      </c>
      <c r="C29" s="6" t="s">
        <v>38</v>
      </c>
      <c r="D29" s="6" t="s">
        <v>16</v>
      </c>
      <c r="E29" s="9">
        <v>26.14</v>
      </c>
      <c r="F29" s="9"/>
      <c r="G29" s="9">
        <f t="shared" si="0"/>
        <v>64.460000000000008</v>
      </c>
      <c r="H29" s="10"/>
      <c r="I29" s="4"/>
    </row>
    <row r="30" spans="1:16" x14ac:dyDescent="0.35">
      <c r="A30" s="4">
        <v>24</v>
      </c>
      <c r="B30" s="8">
        <v>45877</v>
      </c>
      <c r="C30" s="6" t="s">
        <v>39</v>
      </c>
      <c r="D30" s="6" t="s">
        <v>16</v>
      </c>
      <c r="E30" s="9">
        <v>25.42</v>
      </c>
      <c r="F30" s="9"/>
      <c r="G30" s="9">
        <f t="shared" si="0"/>
        <v>89.88000000000001</v>
      </c>
      <c r="H30" s="10"/>
      <c r="I30" s="4"/>
    </row>
    <row r="31" spans="1:16" x14ac:dyDescent="0.35">
      <c r="A31" s="4">
        <v>25</v>
      </c>
      <c r="B31" s="8">
        <v>45877</v>
      </c>
      <c r="C31" s="6" t="s">
        <v>40</v>
      </c>
      <c r="D31" s="6" t="s">
        <v>18</v>
      </c>
      <c r="E31" s="5"/>
      <c r="F31" s="5">
        <v>23.96</v>
      </c>
      <c r="G31" s="9">
        <f t="shared" si="0"/>
        <v>65.920000000000016</v>
      </c>
      <c r="H31" s="4">
        <v>115</v>
      </c>
      <c r="I31" s="4">
        <f t="shared" si="1"/>
        <v>2755.4</v>
      </c>
      <c r="P31" s="11"/>
    </row>
    <row r="32" spans="1:16" x14ac:dyDescent="0.35">
      <c r="A32" s="4">
        <v>26</v>
      </c>
      <c r="B32" s="8">
        <v>45877</v>
      </c>
      <c r="C32" s="6" t="s">
        <v>41</v>
      </c>
      <c r="D32" s="6" t="s">
        <v>18</v>
      </c>
      <c r="E32" s="5"/>
      <c r="F32" s="5">
        <v>24.82</v>
      </c>
      <c r="G32" s="9">
        <f t="shared" si="0"/>
        <v>41.100000000000016</v>
      </c>
      <c r="H32" s="4">
        <v>115</v>
      </c>
      <c r="I32" s="4">
        <f t="shared" si="1"/>
        <v>2854.3</v>
      </c>
      <c r="P32" s="11"/>
    </row>
    <row r="33" spans="1:16" x14ac:dyDescent="0.35">
      <c r="A33" s="4">
        <v>27</v>
      </c>
      <c r="B33" s="8">
        <v>45878</v>
      </c>
      <c r="C33" s="6" t="s">
        <v>42</v>
      </c>
      <c r="D33" s="6" t="s">
        <v>16</v>
      </c>
      <c r="E33" s="9">
        <v>25.42</v>
      </c>
      <c r="F33" s="9"/>
      <c r="G33" s="9">
        <f t="shared" si="0"/>
        <v>66.52000000000001</v>
      </c>
      <c r="H33" s="10"/>
      <c r="I33" s="4"/>
    </row>
    <row r="34" spans="1:16" x14ac:dyDescent="0.35">
      <c r="A34" s="4">
        <v>28</v>
      </c>
      <c r="B34" s="8">
        <v>45878</v>
      </c>
      <c r="C34" s="6" t="s">
        <v>43</v>
      </c>
      <c r="D34" s="6" t="s">
        <v>16</v>
      </c>
      <c r="E34" s="9">
        <v>25.8</v>
      </c>
      <c r="F34" s="9"/>
      <c r="G34" s="9">
        <f t="shared" si="0"/>
        <v>92.320000000000007</v>
      </c>
      <c r="H34" s="10"/>
      <c r="I34" s="4"/>
    </row>
    <row r="35" spans="1:16" x14ac:dyDescent="0.35">
      <c r="A35" s="4">
        <v>29</v>
      </c>
      <c r="B35" s="8">
        <v>45878</v>
      </c>
      <c r="C35" s="6" t="s">
        <v>44</v>
      </c>
      <c r="D35" s="6" t="s">
        <v>18</v>
      </c>
      <c r="E35" s="5"/>
      <c r="F35" s="5">
        <v>25.04</v>
      </c>
      <c r="G35" s="9">
        <f t="shared" si="0"/>
        <v>67.28</v>
      </c>
      <c r="H35" s="4">
        <v>115</v>
      </c>
      <c r="I35" s="4">
        <f t="shared" si="1"/>
        <v>2879.6</v>
      </c>
      <c r="P35" s="11"/>
    </row>
    <row r="36" spans="1:16" x14ac:dyDescent="0.35">
      <c r="A36" s="4">
        <v>30</v>
      </c>
      <c r="B36" s="8">
        <v>45878</v>
      </c>
      <c r="C36" s="6" t="s">
        <v>45</v>
      </c>
      <c r="D36" s="6" t="s">
        <v>18</v>
      </c>
      <c r="E36" s="5"/>
      <c r="F36" s="5">
        <v>24.8</v>
      </c>
      <c r="G36" s="9">
        <f t="shared" si="0"/>
        <v>42.480000000000004</v>
      </c>
      <c r="H36" s="4">
        <v>115</v>
      </c>
      <c r="I36" s="4">
        <f t="shared" si="1"/>
        <v>2852</v>
      </c>
      <c r="P36" s="11"/>
    </row>
    <row r="37" spans="1:16" x14ac:dyDescent="0.35">
      <c r="A37" s="4">
        <v>31</v>
      </c>
      <c r="B37" s="8">
        <v>45878</v>
      </c>
      <c r="C37" s="6" t="s">
        <v>46</v>
      </c>
      <c r="D37" s="6" t="s">
        <v>18</v>
      </c>
      <c r="E37" s="5"/>
      <c r="F37" s="5">
        <v>24.54</v>
      </c>
      <c r="G37" s="9">
        <f t="shared" si="0"/>
        <v>17.940000000000005</v>
      </c>
      <c r="H37" s="4">
        <v>115</v>
      </c>
      <c r="I37" s="4">
        <f t="shared" si="1"/>
        <v>2822.1</v>
      </c>
      <c r="P37" s="11"/>
    </row>
    <row r="38" spans="1:16" x14ac:dyDescent="0.35">
      <c r="A38" s="4">
        <v>32</v>
      </c>
      <c r="B38" s="8">
        <v>45880</v>
      </c>
      <c r="C38" s="6" t="s">
        <v>47</v>
      </c>
      <c r="D38" s="6" t="s">
        <v>16</v>
      </c>
      <c r="E38" s="9">
        <v>25.8</v>
      </c>
      <c r="F38" s="9"/>
      <c r="G38" s="9">
        <f t="shared" si="0"/>
        <v>43.740000000000009</v>
      </c>
      <c r="H38" s="10"/>
      <c r="I38" s="4"/>
    </row>
    <row r="39" spans="1:16" x14ac:dyDescent="0.35">
      <c r="A39" s="4">
        <v>33</v>
      </c>
      <c r="B39" s="8">
        <v>45880</v>
      </c>
      <c r="C39" s="6" t="s">
        <v>48</v>
      </c>
      <c r="D39" s="6" t="s">
        <v>16</v>
      </c>
      <c r="E39" s="9">
        <v>25.08</v>
      </c>
      <c r="F39" s="9"/>
      <c r="G39" s="9">
        <f t="shared" si="0"/>
        <v>68.820000000000007</v>
      </c>
      <c r="H39" s="10"/>
      <c r="I39" s="4"/>
    </row>
    <row r="40" spans="1:16" x14ac:dyDescent="0.35">
      <c r="A40" s="4">
        <v>34</v>
      </c>
      <c r="B40" s="8">
        <v>45880</v>
      </c>
      <c r="C40" s="6" t="s">
        <v>49</v>
      </c>
      <c r="D40" s="6" t="s">
        <v>18</v>
      </c>
      <c r="E40" s="5"/>
      <c r="F40" s="5">
        <v>24.24</v>
      </c>
      <c r="G40" s="9">
        <f t="shared" si="0"/>
        <v>44.580000000000013</v>
      </c>
      <c r="H40" s="4">
        <v>115</v>
      </c>
      <c r="I40" s="4">
        <f t="shared" si="1"/>
        <v>2787.6</v>
      </c>
      <c r="P40" s="11"/>
    </row>
    <row r="41" spans="1:16" x14ac:dyDescent="0.35">
      <c r="A41" s="4">
        <v>35</v>
      </c>
      <c r="B41" s="8">
        <v>45880</v>
      </c>
      <c r="C41" s="6" t="s">
        <v>50</v>
      </c>
      <c r="D41" s="6" t="s">
        <v>18</v>
      </c>
      <c r="E41" s="5"/>
      <c r="F41" s="5">
        <v>24.18</v>
      </c>
      <c r="G41" s="9">
        <f t="shared" si="0"/>
        <v>20.400000000000013</v>
      </c>
      <c r="H41" s="4">
        <v>115</v>
      </c>
      <c r="I41" s="4">
        <f t="shared" si="1"/>
        <v>2780.7</v>
      </c>
      <c r="P41" s="11"/>
    </row>
    <row r="42" spans="1:16" x14ac:dyDescent="0.35">
      <c r="A42" s="4">
        <v>36</v>
      </c>
      <c r="B42" s="8">
        <v>45881</v>
      </c>
      <c r="C42" s="6" t="s">
        <v>51</v>
      </c>
      <c r="D42" s="6" t="s">
        <v>16</v>
      </c>
      <c r="E42" s="9">
        <v>26.02</v>
      </c>
      <c r="F42" s="9"/>
      <c r="G42" s="9">
        <f t="shared" si="0"/>
        <v>46.420000000000016</v>
      </c>
      <c r="H42" s="10"/>
      <c r="I42" s="4"/>
    </row>
    <row r="43" spans="1:16" x14ac:dyDescent="0.35">
      <c r="A43" s="4">
        <v>37</v>
      </c>
      <c r="B43" s="8">
        <v>45881</v>
      </c>
      <c r="C43" s="6" t="s">
        <v>52</v>
      </c>
      <c r="D43" s="6" t="s">
        <v>18</v>
      </c>
      <c r="E43" s="5"/>
      <c r="F43" s="5">
        <v>24.5</v>
      </c>
      <c r="G43" s="9">
        <f t="shared" si="0"/>
        <v>21.920000000000016</v>
      </c>
      <c r="H43" s="4">
        <v>115</v>
      </c>
      <c r="I43" s="4">
        <f t="shared" si="1"/>
        <v>2817.5</v>
      </c>
      <c r="P43" s="11"/>
    </row>
    <row r="44" spans="1:16" ht="13.5" customHeight="1" x14ac:dyDescent="0.35">
      <c r="A44" s="4">
        <v>38</v>
      </c>
      <c r="B44" s="8">
        <v>45881</v>
      </c>
      <c r="C44" s="6" t="s">
        <v>53</v>
      </c>
      <c r="D44" s="6" t="s">
        <v>18</v>
      </c>
      <c r="E44" s="5"/>
      <c r="F44" s="5">
        <v>24.32</v>
      </c>
      <c r="G44" s="9">
        <f t="shared" si="0"/>
        <v>-2.3999999999999844</v>
      </c>
      <c r="H44" s="4">
        <v>115</v>
      </c>
      <c r="I44" s="4">
        <f t="shared" si="1"/>
        <v>2796.8</v>
      </c>
      <c r="P44" s="11"/>
    </row>
    <row r="45" spans="1:16" x14ac:dyDescent="0.35">
      <c r="A45" s="4">
        <v>39</v>
      </c>
      <c r="B45" s="8">
        <v>45882</v>
      </c>
      <c r="C45" s="6" t="s">
        <v>54</v>
      </c>
      <c r="D45" s="6" t="s">
        <v>16</v>
      </c>
      <c r="E45" s="9">
        <v>25.42</v>
      </c>
      <c r="F45" s="9"/>
      <c r="G45" s="9">
        <f t="shared" si="0"/>
        <v>23.020000000000017</v>
      </c>
      <c r="H45" s="10"/>
      <c r="I45" s="4"/>
    </row>
    <row r="46" spans="1:16" x14ac:dyDescent="0.35">
      <c r="A46" s="4">
        <v>40</v>
      </c>
      <c r="B46" s="8">
        <v>45884</v>
      </c>
      <c r="C46" s="6" t="s">
        <v>55</v>
      </c>
      <c r="D46" s="6" t="s">
        <v>16</v>
      </c>
      <c r="E46" s="9">
        <v>25.08</v>
      </c>
      <c r="F46" s="9"/>
      <c r="G46" s="9">
        <f t="shared" si="0"/>
        <v>48.100000000000016</v>
      </c>
      <c r="H46" s="10"/>
      <c r="I46" s="4"/>
    </row>
    <row r="47" spans="1:16" x14ac:dyDescent="0.35">
      <c r="A47" s="4">
        <v>41</v>
      </c>
      <c r="B47" s="8">
        <v>45884</v>
      </c>
      <c r="C47" s="6" t="s">
        <v>56</v>
      </c>
      <c r="D47" s="6" t="s">
        <v>16</v>
      </c>
      <c r="E47" s="9">
        <v>27.14</v>
      </c>
      <c r="F47" s="9"/>
      <c r="G47" s="9">
        <f t="shared" si="0"/>
        <v>75.240000000000009</v>
      </c>
      <c r="H47" s="10"/>
      <c r="I47" s="4"/>
    </row>
    <row r="48" spans="1:16" x14ac:dyDescent="0.35">
      <c r="A48" s="4">
        <v>42</v>
      </c>
      <c r="B48" s="8">
        <v>45884</v>
      </c>
      <c r="C48" s="6" t="s">
        <v>57</v>
      </c>
      <c r="D48" s="6" t="s">
        <v>16</v>
      </c>
      <c r="E48" s="9">
        <v>26.44</v>
      </c>
      <c r="F48" s="9"/>
      <c r="G48" s="9">
        <f t="shared" si="0"/>
        <v>101.68</v>
      </c>
      <c r="H48" s="10"/>
      <c r="I48" s="4"/>
    </row>
    <row r="49" spans="1:16" ht="13.5" customHeight="1" x14ac:dyDescent="0.35">
      <c r="A49" s="4">
        <v>43</v>
      </c>
      <c r="B49" s="8">
        <v>45884</v>
      </c>
      <c r="C49" s="6" t="s">
        <v>58</v>
      </c>
      <c r="D49" s="6" t="s">
        <v>18</v>
      </c>
      <c r="E49" s="5"/>
      <c r="F49" s="5">
        <v>24.56</v>
      </c>
      <c r="G49" s="9">
        <f t="shared" si="0"/>
        <v>77.12</v>
      </c>
      <c r="H49" s="4">
        <v>115</v>
      </c>
      <c r="I49" s="4">
        <f t="shared" si="1"/>
        <v>2824.3999999999996</v>
      </c>
      <c r="P49" s="11"/>
    </row>
    <row r="50" spans="1:16" ht="13.5" customHeight="1" x14ac:dyDescent="0.35">
      <c r="A50" s="4">
        <v>44</v>
      </c>
      <c r="B50" s="8">
        <v>45884</v>
      </c>
      <c r="C50" s="6" t="s">
        <v>59</v>
      </c>
      <c r="D50" s="6" t="s">
        <v>18</v>
      </c>
      <c r="E50" s="5"/>
      <c r="F50" s="5">
        <v>24.56</v>
      </c>
      <c r="G50" s="9">
        <f t="shared" si="0"/>
        <v>52.56</v>
      </c>
      <c r="H50" s="4">
        <v>115</v>
      </c>
      <c r="I50" s="4">
        <f t="shared" si="1"/>
        <v>2824.3999999999996</v>
      </c>
      <c r="P50" s="11"/>
    </row>
    <row r="51" spans="1:16" ht="13.5" customHeight="1" x14ac:dyDescent="0.35">
      <c r="A51" s="4">
        <v>45</v>
      </c>
      <c r="B51" s="8">
        <v>45884</v>
      </c>
      <c r="C51" s="6" t="s">
        <v>60</v>
      </c>
      <c r="D51" s="6" t="s">
        <v>18</v>
      </c>
      <c r="E51" s="5"/>
      <c r="F51" s="5">
        <v>25</v>
      </c>
      <c r="G51" s="9">
        <f t="shared" si="0"/>
        <v>27.560000000000002</v>
      </c>
      <c r="H51" s="4">
        <v>115</v>
      </c>
      <c r="I51" s="4">
        <f t="shared" si="1"/>
        <v>2875</v>
      </c>
      <c r="P51" s="11"/>
    </row>
    <row r="52" spans="1:16" ht="13.5" customHeight="1" x14ac:dyDescent="0.35">
      <c r="A52" s="4">
        <v>46</v>
      </c>
      <c r="B52" s="8">
        <v>45884</v>
      </c>
      <c r="C52" s="6" t="s">
        <v>61</v>
      </c>
      <c r="D52" s="6" t="s">
        <v>18</v>
      </c>
      <c r="E52" s="5"/>
      <c r="F52" s="5">
        <v>25.2</v>
      </c>
      <c r="G52" s="9">
        <f t="shared" si="0"/>
        <v>2.360000000000003</v>
      </c>
      <c r="H52" s="4">
        <v>115</v>
      </c>
      <c r="I52" s="4">
        <f t="shared" si="1"/>
        <v>2898</v>
      </c>
      <c r="P52" s="11"/>
    </row>
    <row r="53" spans="1:16" x14ac:dyDescent="0.35">
      <c r="A53" s="4">
        <v>47</v>
      </c>
      <c r="B53" s="8">
        <v>45888</v>
      </c>
      <c r="C53" s="6" t="s">
        <v>62</v>
      </c>
      <c r="D53" s="6" t="s">
        <v>16</v>
      </c>
      <c r="E53" s="9">
        <v>26.18</v>
      </c>
      <c r="F53" s="9"/>
      <c r="G53" s="9">
        <f t="shared" si="0"/>
        <v>28.540000000000003</v>
      </c>
      <c r="H53" s="10"/>
      <c r="I53" s="4"/>
    </row>
    <row r="54" spans="1:16" x14ac:dyDescent="0.35">
      <c r="A54" s="4">
        <v>48</v>
      </c>
      <c r="B54" s="8">
        <v>45888</v>
      </c>
      <c r="C54" s="6" t="s">
        <v>63</v>
      </c>
      <c r="D54" s="6" t="s">
        <v>16</v>
      </c>
      <c r="E54" s="9">
        <v>23.08</v>
      </c>
      <c r="F54" s="9"/>
      <c r="G54" s="9">
        <f t="shared" si="0"/>
        <v>51.620000000000005</v>
      </c>
      <c r="H54" s="10"/>
      <c r="I54" s="4"/>
    </row>
    <row r="55" spans="1:16" x14ac:dyDescent="0.35">
      <c r="A55" s="4">
        <v>49</v>
      </c>
      <c r="B55" s="8">
        <v>45889</v>
      </c>
      <c r="C55" s="6" t="s">
        <v>64</v>
      </c>
      <c r="D55" s="6" t="s">
        <v>16</v>
      </c>
      <c r="E55" s="9">
        <v>24.08</v>
      </c>
      <c r="F55" s="9"/>
      <c r="G55" s="9">
        <f t="shared" si="0"/>
        <v>75.7</v>
      </c>
      <c r="H55" s="10"/>
      <c r="I55" s="4"/>
    </row>
    <row r="56" spans="1:16" ht="13.5" customHeight="1" x14ac:dyDescent="0.35">
      <c r="A56" s="4">
        <v>50</v>
      </c>
      <c r="B56" s="8">
        <v>45889</v>
      </c>
      <c r="C56" s="6" t="s">
        <v>65</v>
      </c>
      <c r="D56" s="6" t="s">
        <v>18</v>
      </c>
      <c r="E56" s="5"/>
      <c r="F56" s="5">
        <v>25.06</v>
      </c>
      <c r="G56" s="9">
        <f t="shared" si="0"/>
        <v>50.64</v>
      </c>
      <c r="H56" s="4">
        <v>115</v>
      </c>
      <c r="I56" s="4">
        <f t="shared" si="1"/>
        <v>2881.8999999999996</v>
      </c>
      <c r="P56" s="11"/>
    </row>
    <row r="57" spans="1:16" ht="13.5" customHeight="1" x14ac:dyDescent="0.35">
      <c r="A57" s="4">
        <v>51</v>
      </c>
      <c r="B57" s="8">
        <v>45889</v>
      </c>
      <c r="C57" s="6" t="s">
        <v>66</v>
      </c>
      <c r="D57" s="6" t="s">
        <v>18</v>
      </c>
      <c r="E57" s="5"/>
      <c r="F57" s="5">
        <v>23.88</v>
      </c>
      <c r="G57" s="9">
        <f t="shared" si="0"/>
        <v>26.76</v>
      </c>
      <c r="H57" s="4">
        <v>115</v>
      </c>
      <c r="I57" s="4">
        <f t="shared" si="1"/>
        <v>2746.2</v>
      </c>
      <c r="P57" s="11"/>
    </row>
    <row r="58" spans="1:16" ht="13.5" customHeight="1" x14ac:dyDescent="0.35">
      <c r="A58" s="4">
        <v>52</v>
      </c>
      <c r="B58" s="8">
        <v>45889</v>
      </c>
      <c r="C58" s="6" t="s">
        <v>67</v>
      </c>
      <c r="D58" s="6" t="s">
        <v>18</v>
      </c>
      <c r="E58" s="5"/>
      <c r="F58" s="5">
        <v>24.5</v>
      </c>
      <c r="G58" s="9">
        <f t="shared" si="0"/>
        <v>2.2600000000000016</v>
      </c>
      <c r="H58" s="4">
        <v>115</v>
      </c>
      <c r="I58" s="4">
        <f t="shared" si="1"/>
        <v>2817.5</v>
      </c>
      <c r="P58" s="11"/>
    </row>
    <row r="59" spans="1:16" x14ac:dyDescent="0.35">
      <c r="A59" s="4">
        <v>53</v>
      </c>
      <c r="B59" s="8">
        <v>45890</v>
      </c>
      <c r="C59" s="6" t="s">
        <v>68</v>
      </c>
      <c r="D59" s="6" t="s">
        <v>16</v>
      </c>
      <c r="E59" s="9">
        <v>26.14</v>
      </c>
      <c r="F59" s="9"/>
      <c r="G59" s="9">
        <f t="shared" si="0"/>
        <v>28.400000000000002</v>
      </c>
      <c r="H59" s="10"/>
      <c r="I59" s="4"/>
    </row>
    <row r="60" spans="1:16" x14ac:dyDescent="0.35">
      <c r="A60" s="4">
        <v>54</v>
      </c>
      <c r="B60" s="8">
        <v>45890</v>
      </c>
      <c r="C60" s="6" t="s">
        <v>69</v>
      </c>
      <c r="D60" s="6" t="s">
        <v>16</v>
      </c>
      <c r="E60" s="9">
        <v>26.12</v>
      </c>
      <c r="F60" s="9"/>
      <c r="G60" s="9">
        <f t="shared" si="0"/>
        <v>54.52</v>
      </c>
      <c r="H60" s="10"/>
      <c r="I60" s="4"/>
    </row>
    <row r="61" spans="1:16" x14ac:dyDescent="0.35">
      <c r="A61" s="4">
        <v>55</v>
      </c>
      <c r="B61" s="8">
        <v>45891</v>
      </c>
      <c r="C61" s="6" t="s">
        <v>70</v>
      </c>
      <c r="D61" s="6" t="s">
        <v>16</v>
      </c>
      <c r="E61" s="9">
        <v>25.32</v>
      </c>
      <c r="F61" s="9"/>
      <c r="G61" s="9">
        <f t="shared" si="0"/>
        <v>79.84</v>
      </c>
      <c r="H61" s="10"/>
      <c r="I61" s="4"/>
    </row>
    <row r="62" spans="1:16" ht="13.5" customHeight="1" x14ac:dyDescent="0.35">
      <c r="A62" s="4">
        <v>56</v>
      </c>
      <c r="B62" s="8">
        <v>45890</v>
      </c>
      <c r="C62" s="6" t="s">
        <v>71</v>
      </c>
      <c r="D62" s="6" t="s">
        <v>18</v>
      </c>
      <c r="E62" s="5"/>
      <c r="F62" s="5">
        <v>24.78</v>
      </c>
      <c r="G62" s="9">
        <f t="shared" si="0"/>
        <v>55.06</v>
      </c>
      <c r="H62" s="4">
        <v>115</v>
      </c>
      <c r="I62" s="4">
        <f t="shared" si="1"/>
        <v>2849.7000000000003</v>
      </c>
      <c r="P62" s="11"/>
    </row>
    <row r="63" spans="1:16" ht="13.5" customHeight="1" x14ac:dyDescent="0.35">
      <c r="A63" s="4">
        <v>57</v>
      </c>
      <c r="B63" s="8">
        <v>45890</v>
      </c>
      <c r="C63" s="6" t="s">
        <v>72</v>
      </c>
      <c r="D63" s="6" t="s">
        <v>18</v>
      </c>
      <c r="E63" s="5"/>
      <c r="F63" s="5">
        <v>24.52</v>
      </c>
      <c r="G63" s="9">
        <f t="shared" si="0"/>
        <v>30.540000000000003</v>
      </c>
      <c r="H63" s="4">
        <v>115</v>
      </c>
      <c r="I63" s="4">
        <f t="shared" si="1"/>
        <v>2819.7999999999997</v>
      </c>
      <c r="P63" s="11"/>
    </row>
    <row r="64" spans="1:16" ht="13.5" customHeight="1" x14ac:dyDescent="0.35">
      <c r="A64" s="4">
        <v>58</v>
      </c>
      <c r="B64" s="8">
        <v>45892</v>
      </c>
      <c r="C64" s="6" t="s">
        <v>73</v>
      </c>
      <c r="D64" s="6" t="s">
        <v>18</v>
      </c>
      <c r="E64" s="5"/>
      <c r="F64" s="5">
        <v>24.3</v>
      </c>
      <c r="G64" s="9">
        <f t="shared" si="0"/>
        <v>6.240000000000002</v>
      </c>
      <c r="H64" s="4">
        <v>115</v>
      </c>
      <c r="I64" s="4">
        <f t="shared" si="1"/>
        <v>2794.5</v>
      </c>
      <c r="P64" s="11"/>
    </row>
    <row r="65" spans="1:17" x14ac:dyDescent="0.35">
      <c r="A65" s="4">
        <v>59</v>
      </c>
      <c r="B65" s="8">
        <v>45892</v>
      </c>
      <c r="C65" s="6" t="s">
        <v>74</v>
      </c>
      <c r="D65" s="6" t="s">
        <v>16</v>
      </c>
      <c r="E65" s="9">
        <v>26.72</v>
      </c>
      <c r="F65" s="9"/>
      <c r="G65" s="9">
        <f t="shared" si="0"/>
        <v>32.96</v>
      </c>
      <c r="H65" s="10"/>
      <c r="I65" s="4"/>
    </row>
    <row r="66" spans="1:17" ht="13.5" customHeight="1" x14ac:dyDescent="0.35">
      <c r="A66" s="4">
        <v>60</v>
      </c>
      <c r="B66" s="8">
        <v>45895</v>
      </c>
      <c r="C66" s="6" t="s">
        <v>75</v>
      </c>
      <c r="D66" s="6" t="s">
        <v>18</v>
      </c>
      <c r="E66" s="5"/>
      <c r="F66" s="5">
        <v>24.16</v>
      </c>
      <c r="G66" s="9">
        <f t="shared" si="0"/>
        <v>8.8000000000000007</v>
      </c>
      <c r="H66" s="4">
        <v>115</v>
      </c>
      <c r="I66" s="4">
        <f t="shared" si="1"/>
        <v>2778.4</v>
      </c>
      <c r="P66" s="11"/>
    </row>
    <row r="67" spans="1:17" x14ac:dyDescent="0.35">
      <c r="A67" s="4">
        <v>61</v>
      </c>
      <c r="B67" s="8">
        <v>45896</v>
      </c>
      <c r="C67" s="6" t="s">
        <v>76</v>
      </c>
      <c r="D67" s="6" t="s">
        <v>16</v>
      </c>
      <c r="E67" s="9">
        <v>25.24</v>
      </c>
      <c r="F67" s="9"/>
      <c r="G67" s="9">
        <f t="shared" si="0"/>
        <v>34.04</v>
      </c>
      <c r="H67" s="10"/>
      <c r="I67" s="10"/>
    </row>
    <row r="68" spans="1:17" x14ac:dyDescent="0.35">
      <c r="A68" s="4">
        <v>62</v>
      </c>
      <c r="B68" s="8">
        <v>45896</v>
      </c>
      <c r="C68" s="6" t="s">
        <v>77</v>
      </c>
      <c r="D68" s="6" t="s">
        <v>16</v>
      </c>
      <c r="E68" s="9">
        <v>25.7</v>
      </c>
      <c r="F68" s="9"/>
      <c r="G68" s="9">
        <f t="shared" si="0"/>
        <v>59.739999999999995</v>
      </c>
      <c r="H68" s="10"/>
      <c r="I68" s="10"/>
    </row>
    <row r="69" spans="1:17" ht="13.5" customHeight="1" x14ac:dyDescent="0.35">
      <c r="A69" s="4">
        <v>63</v>
      </c>
      <c r="B69" s="8">
        <v>45896</v>
      </c>
      <c r="C69" s="6" t="s">
        <v>78</v>
      </c>
      <c r="D69" s="6" t="s">
        <v>79</v>
      </c>
      <c r="E69" s="5"/>
      <c r="F69" s="5">
        <v>24.66</v>
      </c>
      <c r="G69" s="9">
        <f t="shared" si="0"/>
        <v>35.08</v>
      </c>
      <c r="H69" s="4">
        <v>115</v>
      </c>
      <c r="I69" s="4">
        <f t="shared" ref="I69:I71" si="2">F69*H69</f>
        <v>2835.9</v>
      </c>
      <c r="Q69" s="11"/>
    </row>
    <row r="70" spans="1:17" ht="13.5" customHeight="1" x14ac:dyDescent="0.35">
      <c r="A70" s="4">
        <v>64</v>
      </c>
      <c r="B70" s="8">
        <v>45896</v>
      </c>
      <c r="C70" s="6" t="s">
        <v>80</v>
      </c>
      <c r="D70" s="6" t="s">
        <v>79</v>
      </c>
      <c r="E70" s="5"/>
      <c r="F70" s="5">
        <v>25.5</v>
      </c>
      <c r="G70" s="9">
        <f t="shared" si="0"/>
        <v>9.5799999999999983</v>
      </c>
      <c r="H70" s="4">
        <v>115</v>
      </c>
      <c r="I70" s="4">
        <f t="shared" si="2"/>
        <v>2932.5</v>
      </c>
      <c r="Q70" s="11"/>
    </row>
    <row r="71" spans="1:17" ht="13.5" customHeight="1" x14ac:dyDescent="0.35">
      <c r="A71" s="4">
        <v>65</v>
      </c>
      <c r="B71" s="8">
        <v>45896</v>
      </c>
      <c r="C71" s="6" t="s">
        <v>81</v>
      </c>
      <c r="D71" s="6" t="s">
        <v>79</v>
      </c>
      <c r="E71" s="5"/>
      <c r="F71" s="5">
        <v>24.84</v>
      </c>
      <c r="G71" s="9">
        <f t="shared" si="0"/>
        <v>-15.260000000000002</v>
      </c>
      <c r="H71" s="4">
        <v>115</v>
      </c>
      <c r="I71" s="4">
        <f t="shared" si="2"/>
        <v>2856.6</v>
      </c>
      <c r="Q71" s="11"/>
    </row>
    <row r="72" spans="1:17" x14ac:dyDescent="0.35">
      <c r="A72" s="4">
        <v>66</v>
      </c>
      <c r="B72" s="8">
        <v>45897</v>
      </c>
      <c r="C72" s="6" t="s">
        <v>82</v>
      </c>
      <c r="D72" s="6" t="s">
        <v>16</v>
      </c>
      <c r="E72" s="9">
        <v>25.72</v>
      </c>
      <c r="F72" s="9"/>
      <c r="G72" s="9">
        <f t="shared" si="0"/>
        <v>10.459999999999997</v>
      </c>
      <c r="H72" s="10"/>
      <c r="I72" s="10"/>
    </row>
    <row r="73" spans="1:17" ht="13.5" customHeight="1" x14ac:dyDescent="0.35">
      <c r="A73" s="4">
        <v>67</v>
      </c>
      <c r="B73" s="8">
        <v>45899</v>
      </c>
      <c r="C73" s="6" t="s">
        <v>83</v>
      </c>
      <c r="D73" s="6" t="s">
        <v>79</v>
      </c>
      <c r="E73" s="5"/>
      <c r="F73" s="5">
        <v>24.8</v>
      </c>
      <c r="G73" s="9">
        <f t="shared" ref="G73:G81" si="3">G72+E73-F73</f>
        <v>-14.340000000000003</v>
      </c>
      <c r="H73" s="4">
        <v>115</v>
      </c>
      <c r="I73" s="4">
        <f t="shared" ref="I73:I74" si="4">F73*H73</f>
        <v>2852</v>
      </c>
      <c r="Q73" s="11"/>
    </row>
    <row r="74" spans="1:17" ht="13.5" customHeight="1" x14ac:dyDescent="0.35">
      <c r="A74" s="4">
        <v>68</v>
      </c>
      <c r="B74" s="8">
        <v>45899</v>
      </c>
      <c r="C74" s="6" t="s">
        <v>84</v>
      </c>
      <c r="D74" s="6" t="s">
        <v>79</v>
      </c>
      <c r="E74" s="5"/>
      <c r="F74" s="5">
        <v>24.66</v>
      </c>
      <c r="G74" s="9">
        <f t="shared" si="3"/>
        <v>-39</v>
      </c>
      <c r="H74" s="4">
        <v>115</v>
      </c>
      <c r="I74" s="4">
        <f t="shared" si="4"/>
        <v>2835.9</v>
      </c>
      <c r="Q74" s="11"/>
    </row>
    <row r="75" spans="1:17" x14ac:dyDescent="0.35">
      <c r="A75" s="4">
        <v>69</v>
      </c>
      <c r="B75" s="8">
        <v>45900</v>
      </c>
      <c r="C75" s="6" t="s">
        <v>85</v>
      </c>
      <c r="D75" s="6" t="s">
        <v>16</v>
      </c>
      <c r="E75" s="9">
        <v>26.24</v>
      </c>
      <c r="F75" s="9"/>
      <c r="G75" s="9">
        <f t="shared" si="3"/>
        <v>-12.760000000000002</v>
      </c>
      <c r="H75" s="10"/>
      <c r="I75" s="10"/>
    </row>
    <row r="76" spans="1:17" x14ac:dyDescent="0.35">
      <c r="A76" s="4">
        <v>70</v>
      </c>
      <c r="B76" s="8">
        <v>45900</v>
      </c>
      <c r="C76" s="6" t="s">
        <v>86</v>
      </c>
      <c r="D76" s="6" t="s">
        <v>16</v>
      </c>
      <c r="E76" s="9">
        <v>25</v>
      </c>
      <c r="F76" s="9"/>
      <c r="G76" s="9">
        <f t="shared" si="3"/>
        <v>12.239999999999998</v>
      </c>
      <c r="H76" s="10"/>
      <c r="I76" s="10"/>
    </row>
    <row r="77" spans="1:17" x14ac:dyDescent="0.35">
      <c r="A77" s="4">
        <v>71</v>
      </c>
      <c r="B77" s="8">
        <v>45900</v>
      </c>
      <c r="C77" s="6" t="s">
        <v>87</v>
      </c>
      <c r="D77" s="6" t="s">
        <v>16</v>
      </c>
      <c r="E77" s="9">
        <v>25.3</v>
      </c>
      <c r="F77" s="9"/>
      <c r="G77" s="9">
        <f t="shared" si="3"/>
        <v>37.54</v>
      </c>
      <c r="H77" s="10"/>
      <c r="I77" s="10"/>
    </row>
    <row r="78" spans="1:17" x14ac:dyDescent="0.35">
      <c r="A78" s="4">
        <v>72</v>
      </c>
      <c r="B78" s="8">
        <v>45900</v>
      </c>
      <c r="C78" s="6" t="s">
        <v>88</v>
      </c>
      <c r="D78" s="6" t="s">
        <v>16</v>
      </c>
      <c r="E78" s="9">
        <v>25.62</v>
      </c>
      <c r="F78" s="9"/>
      <c r="G78" s="9">
        <f t="shared" si="3"/>
        <v>63.16</v>
      </c>
      <c r="H78" s="10"/>
      <c r="I78" s="10"/>
    </row>
    <row r="79" spans="1:17" ht="13.5" customHeight="1" x14ac:dyDescent="0.35">
      <c r="A79" s="4">
        <v>73</v>
      </c>
      <c r="B79" s="8">
        <v>45900</v>
      </c>
      <c r="C79" s="6" t="s">
        <v>89</v>
      </c>
      <c r="D79" s="6" t="s">
        <v>79</v>
      </c>
      <c r="E79" s="5"/>
      <c r="F79" s="5">
        <v>24.26</v>
      </c>
      <c r="G79" s="9">
        <f t="shared" si="3"/>
        <v>38.899999999999991</v>
      </c>
      <c r="H79" s="4">
        <v>115</v>
      </c>
      <c r="I79" s="4">
        <f t="shared" ref="I79:I81" si="5">F79*H79</f>
        <v>2789.9</v>
      </c>
      <c r="Q79" s="11"/>
    </row>
    <row r="80" spans="1:17" ht="13.5" customHeight="1" x14ac:dyDescent="0.35">
      <c r="A80" s="4">
        <v>74</v>
      </c>
      <c r="B80" s="8">
        <v>45900</v>
      </c>
      <c r="C80" s="6" t="s">
        <v>90</v>
      </c>
      <c r="D80" s="6" t="s">
        <v>79</v>
      </c>
      <c r="E80" s="5"/>
      <c r="F80" s="5">
        <v>25.06</v>
      </c>
      <c r="G80" s="9">
        <f t="shared" si="3"/>
        <v>13.839999999999993</v>
      </c>
      <c r="H80" s="4">
        <v>115</v>
      </c>
      <c r="I80" s="4">
        <f t="shared" si="5"/>
        <v>2881.8999999999996</v>
      </c>
      <c r="Q80" s="11"/>
    </row>
    <row r="81" spans="1:17" ht="13.5" customHeight="1" thickBot="1" x14ac:dyDescent="0.4">
      <c r="A81" s="4">
        <v>75</v>
      </c>
      <c r="B81" s="8">
        <v>45900</v>
      </c>
      <c r="C81" s="6" t="s">
        <v>91</v>
      </c>
      <c r="D81" s="12" t="s">
        <v>79</v>
      </c>
      <c r="E81" s="13"/>
      <c r="F81" s="13">
        <v>24.28</v>
      </c>
      <c r="G81" s="9">
        <f t="shared" si="3"/>
        <v>-10.440000000000008</v>
      </c>
      <c r="H81" s="14">
        <v>115</v>
      </c>
      <c r="I81" s="15">
        <f t="shared" si="5"/>
        <v>2792.2000000000003</v>
      </c>
      <c r="Q81" s="11"/>
    </row>
    <row r="82" spans="1:17" ht="13.5" customHeight="1" thickTop="1" x14ac:dyDescent="0.35">
      <c r="A82" s="16"/>
      <c r="B82" s="17"/>
      <c r="C82" s="16"/>
      <c r="D82" s="18" t="s">
        <v>92</v>
      </c>
      <c r="E82" s="19">
        <f>SUM(E7:E81)</f>
        <v>923.70000000000027</v>
      </c>
      <c r="F82" s="20" t="s">
        <v>108</v>
      </c>
      <c r="G82" s="21" t="s">
        <v>108</v>
      </c>
      <c r="H82" s="22" t="s">
        <v>93</v>
      </c>
      <c r="I82" s="23">
        <f>SUM(I8:I81)</f>
        <v>107426.09999999998</v>
      </c>
      <c r="P82" s="11"/>
    </row>
    <row r="83" spans="1:17" ht="13.5" customHeight="1" x14ac:dyDescent="0.35">
      <c r="A83" s="2"/>
      <c r="D83" s="24" t="s">
        <v>94</v>
      </c>
      <c r="E83" s="25" t="s">
        <v>108</v>
      </c>
      <c r="F83" s="26">
        <f>SUM(F7:F81)</f>
        <v>934.13999999999976</v>
      </c>
      <c r="G83" s="27" t="s">
        <v>108</v>
      </c>
      <c r="H83" s="28" t="s">
        <v>95</v>
      </c>
      <c r="I83" s="29">
        <f>I82*15/100</f>
        <v>16113.914999999995</v>
      </c>
      <c r="P83" s="11"/>
    </row>
    <row r="84" spans="1:17" ht="13.5" customHeight="1" thickBot="1" x14ac:dyDescent="0.4">
      <c r="A84" s="2"/>
      <c r="D84" s="30" t="s">
        <v>10</v>
      </c>
      <c r="E84" s="31" t="s">
        <v>108</v>
      </c>
      <c r="F84" s="31" t="s">
        <v>108</v>
      </c>
      <c r="G84" s="32">
        <f>E82-F83</f>
        <v>-10.439999999999486</v>
      </c>
      <c r="H84" s="33" t="s">
        <v>96</v>
      </c>
      <c r="I84" s="34">
        <f>I82+I83</f>
        <v>123540.01499999997</v>
      </c>
      <c r="P84" s="11"/>
    </row>
    <row r="85" spans="1:17" s="1" customFormat="1" ht="15" thickTop="1" x14ac:dyDescent="0.35">
      <c r="A85" s="36" t="s">
        <v>0</v>
      </c>
      <c r="B85" s="36"/>
      <c r="C85" s="36"/>
      <c r="D85" s="36"/>
      <c r="E85" s="36"/>
      <c r="F85" s="36"/>
      <c r="G85" s="36"/>
      <c r="H85" s="36"/>
      <c r="I85" s="36"/>
    </row>
    <row r="86" spans="1:17" x14ac:dyDescent="0.35">
      <c r="A86" s="37" t="s">
        <v>1</v>
      </c>
      <c r="B86" s="37"/>
      <c r="C86" s="37"/>
      <c r="D86" s="37"/>
      <c r="E86" s="37"/>
      <c r="F86" s="37"/>
      <c r="G86" s="37"/>
      <c r="H86" s="37"/>
      <c r="I86" s="37"/>
    </row>
    <row r="87" spans="1:17" x14ac:dyDescent="0.35">
      <c r="A87" s="37" t="s">
        <v>97</v>
      </c>
      <c r="B87" s="37"/>
      <c r="C87" s="37"/>
      <c r="D87" s="37"/>
      <c r="E87" s="37"/>
      <c r="F87" s="37"/>
      <c r="G87" s="37"/>
      <c r="H87" s="37"/>
      <c r="I87" s="37"/>
    </row>
    <row r="88" spans="1:17" ht="15" thickBot="1" x14ac:dyDescent="0.4">
      <c r="A88" s="38" t="s">
        <v>3</v>
      </c>
      <c r="B88" s="38"/>
      <c r="C88" s="38"/>
      <c r="E88" s="2"/>
      <c r="F88" s="2"/>
      <c r="G88" s="2"/>
    </row>
    <row r="89" spans="1:17" s="1" customFormat="1" ht="16.5" customHeight="1" thickTop="1" thickBot="1" x14ac:dyDescent="0.4">
      <c r="A89" s="39" t="s">
        <v>4</v>
      </c>
      <c r="B89" s="39" t="s">
        <v>5</v>
      </c>
      <c r="C89" s="39" t="s">
        <v>6</v>
      </c>
      <c r="D89" s="39" t="s">
        <v>7</v>
      </c>
      <c r="E89" s="3" t="s">
        <v>8</v>
      </c>
      <c r="F89" s="3" t="s">
        <v>9</v>
      </c>
      <c r="G89" s="3" t="s">
        <v>10</v>
      </c>
      <c r="H89" s="39" t="s">
        <v>11</v>
      </c>
      <c r="I89" s="39" t="s">
        <v>12</v>
      </c>
    </row>
    <row r="90" spans="1:17" s="1" customFormat="1" ht="16.5" customHeight="1" thickTop="1" thickBot="1" x14ac:dyDescent="0.4">
      <c r="A90" s="39"/>
      <c r="B90" s="39"/>
      <c r="C90" s="39"/>
      <c r="D90" s="39"/>
      <c r="E90" s="3" t="s">
        <v>13</v>
      </c>
      <c r="F90" s="3" t="s">
        <v>13</v>
      </c>
      <c r="G90" s="3" t="s">
        <v>13</v>
      </c>
      <c r="H90" s="39"/>
      <c r="I90" s="39"/>
    </row>
    <row r="91" spans="1:17" ht="15" thickTop="1" x14ac:dyDescent="0.35">
      <c r="A91" s="4">
        <v>1</v>
      </c>
      <c r="B91" s="4"/>
      <c r="C91" s="4" t="s">
        <v>14</v>
      </c>
      <c r="D91" s="4"/>
      <c r="E91" s="5"/>
      <c r="F91" s="5"/>
      <c r="G91" s="5">
        <v>-10.44</v>
      </c>
      <c r="H91" s="6"/>
      <c r="I91" s="7"/>
    </row>
    <row r="92" spans="1:17" x14ac:dyDescent="0.35">
      <c r="A92" s="6">
        <v>2</v>
      </c>
      <c r="B92" s="8">
        <v>45901</v>
      </c>
      <c r="C92" s="6" t="s">
        <v>98</v>
      </c>
      <c r="D92" s="6" t="s">
        <v>16</v>
      </c>
      <c r="E92" s="9">
        <v>26.52</v>
      </c>
      <c r="F92" s="9"/>
      <c r="G92" s="9">
        <f>G91+E92-F92</f>
        <v>16.079999999999998</v>
      </c>
      <c r="H92" s="10"/>
      <c r="I92" s="10"/>
    </row>
    <row r="93" spans="1:17" x14ac:dyDescent="0.35">
      <c r="A93" s="4">
        <v>3</v>
      </c>
      <c r="B93" s="8">
        <v>45901</v>
      </c>
      <c r="C93" s="6" t="s">
        <v>99</v>
      </c>
      <c r="D93" s="6" t="s">
        <v>16</v>
      </c>
      <c r="E93" s="9">
        <v>25.8</v>
      </c>
      <c r="F93" s="9"/>
      <c r="G93" s="9">
        <f t="shared" ref="G93:G100" si="6">G92+E93-F93</f>
        <v>41.879999999999995</v>
      </c>
      <c r="H93" s="10"/>
      <c r="I93" s="10"/>
    </row>
    <row r="94" spans="1:17" x14ac:dyDescent="0.35">
      <c r="A94" s="6">
        <v>4</v>
      </c>
      <c r="B94" s="8">
        <v>45901</v>
      </c>
      <c r="C94" s="6" t="s">
        <v>100</v>
      </c>
      <c r="D94" s="6" t="s">
        <v>16</v>
      </c>
      <c r="E94" s="9">
        <v>26.38</v>
      </c>
      <c r="F94" s="9"/>
      <c r="G94" s="9">
        <f t="shared" si="6"/>
        <v>68.259999999999991</v>
      </c>
      <c r="H94" s="10"/>
      <c r="I94" s="10"/>
    </row>
    <row r="95" spans="1:17" x14ac:dyDescent="0.35">
      <c r="A95" s="4">
        <v>5</v>
      </c>
      <c r="B95" s="8">
        <v>45901</v>
      </c>
      <c r="C95" s="6" t="s">
        <v>101</v>
      </c>
      <c r="D95" s="6" t="s">
        <v>16</v>
      </c>
      <c r="E95" s="9">
        <v>25.66</v>
      </c>
      <c r="F95" s="9"/>
      <c r="G95" s="9">
        <f t="shared" si="6"/>
        <v>93.919999999999987</v>
      </c>
      <c r="H95" s="10"/>
      <c r="I95" s="10"/>
    </row>
    <row r="96" spans="1:17" ht="13.5" customHeight="1" x14ac:dyDescent="0.35">
      <c r="A96" s="6">
        <v>6</v>
      </c>
      <c r="B96" s="8">
        <v>45901</v>
      </c>
      <c r="C96" s="6" t="s">
        <v>102</v>
      </c>
      <c r="D96" s="6" t="s">
        <v>79</v>
      </c>
      <c r="E96" s="5"/>
      <c r="F96" s="5">
        <v>25.76</v>
      </c>
      <c r="G96" s="9">
        <f t="shared" si="6"/>
        <v>68.159999999999982</v>
      </c>
      <c r="H96" s="10"/>
      <c r="I96" s="10"/>
      <c r="Q96" s="11"/>
    </row>
    <row r="97" spans="1:17" ht="13.5" customHeight="1" x14ac:dyDescent="0.35">
      <c r="A97" s="4">
        <v>7</v>
      </c>
      <c r="B97" s="8">
        <v>45901</v>
      </c>
      <c r="C97" s="6" t="s">
        <v>103</v>
      </c>
      <c r="D97" s="6" t="s">
        <v>79</v>
      </c>
      <c r="E97" s="5"/>
      <c r="F97" s="5">
        <v>24.74</v>
      </c>
      <c r="G97" s="9">
        <f t="shared" si="6"/>
        <v>43.419999999999987</v>
      </c>
      <c r="H97" s="10"/>
      <c r="I97" s="10"/>
      <c r="Q97" s="11"/>
    </row>
    <row r="98" spans="1:17" ht="13.5" customHeight="1" x14ac:dyDescent="0.35">
      <c r="A98" s="6">
        <v>8</v>
      </c>
      <c r="B98" s="8">
        <v>45901</v>
      </c>
      <c r="C98" s="6" t="s">
        <v>104</v>
      </c>
      <c r="D98" s="6" t="s">
        <v>79</v>
      </c>
      <c r="E98" s="5"/>
      <c r="F98" s="5">
        <v>24.06</v>
      </c>
      <c r="G98" s="9">
        <f t="shared" si="6"/>
        <v>19.359999999999989</v>
      </c>
      <c r="H98" s="10"/>
      <c r="I98" s="10"/>
      <c r="Q98" s="11"/>
    </row>
    <row r="99" spans="1:17" ht="13.5" customHeight="1" x14ac:dyDescent="0.35">
      <c r="A99" s="4">
        <v>9</v>
      </c>
      <c r="B99" s="8">
        <v>45901</v>
      </c>
      <c r="C99" s="6" t="s">
        <v>105</v>
      </c>
      <c r="D99" s="6" t="s">
        <v>106</v>
      </c>
      <c r="E99" s="5"/>
      <c r="F99" s="5">
        <v>24.34</v>
      </c>
      <c r="G99" s="9">
        <f t="shared" si="6"/>
        <v>-4.9800000000000111</v>
      </c>
      <c r="H99" s="10"/>
      <c r="I99" s="10"/>
      <c r="Q99" s="11"/>
    </row>
    <row r="100" spans="1:17" ht="13.5" customHeight="1" thickBot="1" x14ac:dyDescent="0.4">
      <c r="A100" s="6">
        <v>10</v>
      </c>
      <c r="B100" s="8">
        <v>45902</v>
      </c>
      <c r="C100" s="6" t="s">
        <v>107</v>
      </c>
      <c r="D100" s="6" t="s">
        <v>106</v>
      </c>
      <c r="E100" s="5"/>
      <c r="F100" s="5">
        <v>24.86</v>
      </c>
      <c r="G100" s="9">
        <f t="shared" si="6"/>
        <v>-29.840000000000011</v>
      </c>
      <c r="H100" s="10"/>
      <c r="I100" s="10"/>
      <c r="Q100" s="11"/>
    </row>
    <row r="101" spans="1:17" ht="15" thickTop="1" x14ac:dyDescent="0.35">
      <c r="D101" s="18" t="s">
        <v>92</v>
      </c>
      <c r="E101" s="19">
        <f>SUM(E92:E100)</f>
        <v>104.36</v>
      </c>
      <c r="F101" s="20"/>
      <c r="G101" s="21"/>
      <c r="H101" s="22" t="s">
        <v>93</v>
      </c>
      <c r="I101" s="23"/>
    </row>
    <row r="102" spans="1:17" x14ac:dyDescent="0.35">
      <c r="D102" s="24" t="s">
        <v>94</v>
      </c>
      <c r="E102" s="25"/>
      <c r="F102" s="26">
        <f>SUM(F92:F100)</f>
        <v>123.76</v>
      </c>
      <c r="G102" s="27"/>
      <c r="H102" s="28" t="s">
        <v>95</v>
      </c>
      <c r="I102" s="29"/>
    </row>
    <row r="103" spans="1:17" ht="15" thickBot="1" x14ac:dyDescent="0.4">
      <c r="D103" s="30" t="s">
        <v>10</v>
      </c>
      <c r="E103" s="31"/>
      <c r="F103" s="31"/>
      <c r="G103" s="32">
        <f>G91+E101-F102</f>
        <v>-29.840000000000003</v>
      </c>
      <c r="H103" s="33" t="s">
        <v>96</v>
      </c>
      <c r="I103" s="34"/>
    </row>
    <row r="104" spans="1:17" ht="15" thickTop="1" x14ac:dyDescent="0.35"/>
  </sheetData>
  <mergeCells count="20">
    <mergeCell ref="A1:I1"/>
    <mergeCell ref="A2:I2"/>
    <mergeCell ref="A3:I3"/>
    <mergeCell ref="A4:C4"/>
    <mergeCell ref="A5:A6"/>
    <mergeCell ref="B5:B6"/>
    <mergeCell ref="C5:C6"/>
    <mergeCell ref="D5:D6"/>
    <mergeCell ref="H5:H6"/>
    <mergeCell ref="I5:I6"/>
    <mergeCell ref="A85:I85"/>
    <mergeCell ref="A86:I86"/>
    <mergeCell ref="A87:I87"/>
    <mergeCell ref="A88:C88"/>
    <mergeCell ref="A89:A90"/>
    <mergeCell ref="B89:B90"/>
    <mergeCell ref="C89:C90"/>
    <mergeCell ref="D89:D90"/>
    <mergeCell ref="H89:H90"/>
    <mergeCell ref="I89:I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2025-10-21T17:51:09Z</dcterms:modified>
</cp:coreProperties>
</file>