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SIB Batch 4 - Data Science Academy\Final Project\Final_Project_Swasembada_Team\"/>
    </mc:Choice>
  </mc:AlternateContent>
  <xr:revisionPtr revIDLastSave="0" documentId="13_ncr:1_{73FAF39E-A7F0-4412-874C-B224B822BC8B}" xr6:coauthVersionLast="47" xr6:coauthVersionMax="47" xr10:uidLastSave="{00000000-0000-0000-0000-000000000000}"/>
  <bookViews>
    <workbookView xWindow="-108" yWindow="-108" windowWidth="23256" windowHeight="13176" xr2:uid="{00000000-000D-0000-FFFF-FFFF00000000}"/>
  </bookViews>
  <sheets>
    <sheet name="Timeline" sheetId="1" r:id="rId1"/>
  </sheets>
  <definedNames>
    <definedName name="prevWBS" localSheetId="0">Timeline!$A$1048545</definedName>
    <definedName name="valuevx">42.314159</definedName>
    <definedName name="vertex42_copyright">"© 2006-2018 Vertex42 LLC"</definedName>
    <definedName name="vertex42_id">"gantt-chart_L.xlsx"</definedName>
    <definedName name="vertex42_title">"Gantt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WzMwegx6SdFvrUg6I+cj3NuXDD116H4oHuYmvo5zn4I="/>
    </ext>
  </extLst>
</workbook>
</file>

<file path=xl/calcChain.xml><?xml version="1.0" encoding="utf-8"?>
<calcChain xmlns="http://schemas.openxmlformats.org/spreadsheetml/2006/main">
  <c r="J36" i="1" l="1"/>
  <c r="J35" i="1"/>
  <c r="J32" i="1"/>
  <c r="G31" i="1"/>
  <c r="J31" i="1" s="1"/>
  <c r="A31" i="1"/>
  <c r="G30" i="1"/>
  <c r="J30" i="1" s="1"/>
  <c r="G29" i="1"/>
  <c r="J29" i="1" s="1"/>
  <c r="A29" i="1"/>
  <c r="G28" i="1"/>
  <c r="J28" i="1" s="1"/>
  <c r="A28" i="1"/>
  <c r="G27" i="1"/>
  <c r="J27" i="1" s="1"/>
  <c r="G26" i="1"/>
  <c r="J26" i="1" s="1"/>
  <c r="A26" i="1"/>
  <c r="J25" i="1"/>
  <c r="G25" i="1"/>
  <c r="A25" i="1"/>
  <c r="J24" i="1"/>
  <c r="G24" i="1"/>
  <c r="A24" i="1"/>
  <c r="J23" i="1"/>
  <c r="G23" i="1"/>
  <c r="A23" i="1"/>
  <c r="G22" i="1"/>
  <c r="J22" i="1" s="1"/>
  <c r="G21" i="1"/>
  <c r="J21" i="1" s="1"/>
  <c r="A21" i="1"/>
  <c r="G20" i="1"/>
  <c r="J20" i="1" s="1"/>
  <c r="A20" i="1"/>
  <c r="G19" i="1"/>
  <c r="J19" i="1" s="1"/>
  <c r="A19" i="1"/>
  <c r="J18" i="1"/>
  <c r="G18" i="1"/>
  <c r="A18" i="1"/>
  <c r="G17" i="1"/>
  <c r="A17" i="1"/>
  <c r="G16" i="1"/>
  <c r="J16" i="1" s="1"/>
  <c r="A16" i="1"/>
  <c r="G15" i="1"/>
  <c r="J15" i="1" s="1"/>
  <c r="J14" i="1"/>
  <c r="G14" i="1"/>
  <c r="A14" i="1"/>
  <c r="G13" i="1"/>
  <c r="J13" i="1" s="1"/>
  <c r="A13" i="1"/>
  <c r="J12" i="1"/>
  <c r="G12" i="1"/>
  <c r="A12" i="1"/>
  <c r="G11" i="1"/>
  <c r="A11" i="1"/>
  <c r="G10" i="1"/>
  <c r="J10" i="1" s="1"/>
  <c r="A10" i="1"/>
  <c r="J9" i="1"/>
  <c r="G9" i="1"/>
  <c r="A9" i="1"/>
  <c r="G8" i="1"/>
  <c r="J8" i="1" s="1"/>
  <c r="A8" i="1"/>
  <c r="L6" i="1"/>
  <c r="L7" i="1" s="1"/>
  <c r="M6" i="1" l="1"/>
  <c r="L5" i="1"/>
  <c r="L4" i="1"/>
  <c r="M7" i="1" l="1"/>
  <c r="N6" i="1"/>
  <c r="N7" i="1" l="1"/>
  <c r="O6" i="1"/>
  <c r="O7" i="1" l="1"/>
  <c r="P6" i="1"/>
  <c r="Q6" i="1" l="1"/>
  <c r="P7" i="1"/>
  <c r="R6" i="1" l="1"/>
  <c r="Q7" i="1"/>
  <c r="S6" i="1" l="1"/>
  <c r="R7" i="1"/>
  <c r="T6" i="1" l="1"/>
  <c r="S5" i="1"/>
  <c r="S4" i="1"/>
  <c r="S7" i="1"/>
  <c r="T7" i="1" l="1"/>
  <c r="U6" i="1"/>
  <c r="V6" i="1" l="1"/>
  <c r="U7" i="1"/>
  <c r="W6" i="1" l="1"/>
  <c r="V7" i="1"/>
  <c r="W7" i="1" l="1"/>
  <c r="X6" i="1"/>
  <c r="X7" i="1" l="1"/>
  <c r="Y6" i="1"/>
  <c r="Z6" i="1" l="1"/>
  <c r="Y7" i="1"/>
  <c r="Z7" i="1" l="1"/>
  <c r="Z4" i="1"/>
  <c r="Z5" i="1"/>
  <c r="AA6" i="1"/>
  <c r="AA7" i="1" l="1"/>
  <c r="AB6" i="1"/>
  <c r="AC6" i="1" l="1"/>
  <c r="AB7" i="1"/>
  <c r="AD6" i="1" l="1"/>
  <c r="AC7" i="1"/>
  <c r="AE6" i="1" l="1"/>
  <c r="AD7" i="1"/>
  <c r="AF6" i="1" l="1"/>
  <c r="AE7" i="1"/>
  <c r="AG6" i="1" l="1"/>
  <c r="AF7" i="1"/>
  <c r="AH6" i="1" l="1"/>
  <c r="AG5" i="1"/>
  <c r="AG7" i="1"/>
  <c r="AG4" i="1"/>
  <c r="AI6" i="1" l="1"/>
  <c r="AH7" i="1"/>
  <c r="AI7" i="1" l="1"/>
  <c r="AJ6" i="1"/>
  <c r="AJ7" i="1" l="1"/>
  <c r="AK6" i="1"/>
  <c r="AL6" i="1" l="1"/>
  <c r="AK7" i="1"/>
  <c r="AL7" i="1" l="1"/>
  <c r="AM6" i="1"/>
  <c r="AM7" i="1" l="1"/>
  <c r="AN6" i="1"/>
  <c r="AN5" i="1" l="1"/>
  <c r="AO6" i="1"/>
  <c r="AN7" i="1"/>
  <c r="AN4" i="1"/>
  <c r="AP6" i="1" l="1"/>
  <c r="AO7" i="1"/>
  <c r="AQ6" i="1" l="1"/>
  <c r="AP7" i="1"/>
  <c r="AR6" i="1" l="1"/>
  <c r="AQ7" i="1"/>
  <c r="AR7" i="1" l="1"/>
  <c r="AS6" i="1"/>
  <c r="AT6" i="1" l="1"/>
  <c r="AS7" i="1"/>
  <c r="AU6" i="1" l="1"/>
  <c r="AT7" i="1"/>
  <c r="AU7" i="1" l="1"/>
  <c r="AU4" i="1"/>
  <c r="AV6" i="1"/>
  <c r="AU5" i="1"/>
  <c r="AV7" i="1" l="1"/>
  <c r="AW6" i="1"/>
  <c r="AW7" i="1" l="1"/>
  <c r="AX6" i="1"/>
  <c r="AX7" i="1" l="1"/>
  <c r="AY6" i="1"/>
  <c r="AY7" i="1" l="1"/>
  <c r="AZ6" i="1"/>
  <c r="BA6" i="1" l="1"/>
  <c r="AZ7" i="1"/>
  <c r="BB6" i="1" l="1"/>
  <c r="BA7" i="1"/>
  <c r="BB5" i="1" l="1"/>
  <c r="BC6" i="1"/>
  <c r="BB4" i="1"/>
  <c r="BB7" i="1"/>
  <c r="BD6" i="1" l="1"/>
  <c r="BC7" i="1"/>
  <c r="BD7" i="1" l="1"/>
  <c r="BE6" i="1"/>
  <c r="BF6" i="1" l="1"/>
  <c r="BE7" i="1"/>
  <c r="BG6" i="1" l="1"/>
  <c r="BF7" i="1"/>
  <c r="BG7" i="1" l="1"/>
  <c r="BH6" i="1"/>
  <c r="BH7" i="1" l="1"/>
  <c r="BI6" i="1"/>
  <c r="BI5" i="1" l="1"/>
  <c r="BI4" i="1"/>
  <c r="BJ6" i="1"/>
  <c r="BI7" i="1"/>
  <c r="BJ7" i="1" l="1"/>
  <c r="BK6" i="1"/>
  <c r="BK7" i="1" l="1"/>
  <c r="BL6" i="1"/>
  <c r="BM6" i="1" l="1"/>
  <c r="BL7" i="1"/>
  <c r="BN6" i="1" l="1"/>
  <c r="BM7" i="1"/>
  <c r="BO6" i="1" l="1"/>
  <c r="BO7" i="1" s="1"/>
  <c r="BN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000-000003000000}">
      <text>
        <r>
          <rPr>
            <sz val="10"/>
            <color rgb="FF000000"/>
            <rFont val="Arial"/>
            <scheme val="minor"/>
          </rPr>
          <t>======
ID#AAAAvZ5ZOpY
Vertex42    (2023-05-17 14:21:53)
Work Breakdown Structure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1000000}">
      <text>
        <r>
          <rPr>
            <sz val="10"/>
            <color rgb="FF000000"/>
            <rFont val="Arial"/>
            <scheme val="minor"/>
          </rPr>
          <t>======
ID#AAAAvZ5ZOpg
Vertex42    (2023-05-17 14:21:53)
Task Description
Enter the name of each task and sub-task. Use indents for sub-tasks.</t>
        </r>
      </text>
    </comment>
    <comment ref="D7" authorId="0" shapeId="0" xr:uid="{00000000-0006-0000-0000-000008000000}">
      <text>
        <r>
          <rPr>
            <sz val="10"/>
            <color rgb="FF000000"/>
            <rFont val="Arial"/>
            <scheme val="minor"/>
          </rPr>
          <t>======
ID#AAAAvZ5ZOpE
Vertex42    (2023-05-17 14:21:53)
Task Lead
Enter the name of the Task Lead in this column.</t>
        </r>
      </text>
    </comment>
    <comment ref="E7" authorId="0" shapeId="0" xr:uid="{00000000-0006-0000-0000-000006000000}">
      <text>
        <r>
          <rPr>
            <sz val="10"/>
            <color rgb="FF000000"/>
            <rFont val="Arial"/>
            <scheme val="minor"/>
          </rPr>
          <t>======
ID#AAAAvZ5ZOpM
Predecessor Tasks    (2023-05-17 14:21:53)
You can use this column to enter the WBS of a predecessor for reference. The PRO version uses formulas to automatically calculate the Start Date based on the Predecessor.</t>
        </r>
      </text>
    </comment>
    <comment ref="F7" authorId="0" shapeId="0" xr:uid="{00000000-0006-0000-0000-000009000000}">
      <text>
        <r>
          <rPr>
            <sz val="10"/>
            <color rgb="FF000000"/>
            <rFont val="Arial"/>
            <scheme val="minor"/>
          </rPr>
          <t>======
ID#AAAAvZ5ZOpA
Vertex42    (2023-05-17 14:21:53)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r>
      </text>
    </comment>
    <comment ref="G7" authorId="0" shapeId="0" xr:uid="{00000000-0006-0000-0000-000007000000}">
      <text>
        <r>
          <rPr>
            <sz val="10"/>
            <color rgb="FF000000"/>
            <rFont val="Arial"/>
            <scheme val="minor"/>
          </rPr>
          <t>======
ID#AAAAvZ5ZOpI
End Date    (2023-05-17 14:21:53)
The End Date is calculated based on the Start Date and the Calendar Days columns.</t>
        </r>
      </text>
    </comment>
    <comment ref="H7" authorId="0" shapeId="0" xr:uid="{00000000-0006-0000-0000-000005000000}">
      <text>
        <r>
          <rPr>
            <sz val="10"/>
            <color rgb="FF000000"/>
            <rFont val="Arial"/>
            <scheme val="minor"/>
          </rPr>
          <t>======
ID#AAAAvZ5ZOpQ
Vertex42    (2023-05-17 14:21:53)
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r>
      </text>
    </comment>
    <comment ref="I7" authorId="0" shapeId="0" xr:uid="{00000000-0006-0000-0000-000004000000}">
      <text>
        <r>
          <rPr>
            <sz val="10"/>
            <color rgb="FF000000"/>
            <rFont val="Arial"/>
            <scheme val="minor"/>
          </rPr>
          <t>======
ID#AAAAvZ5ZOpU
Vertex42    (2023-05-17 14:21:53)
Percent Complete
Update the status of this task by entering the percent complete (between 0% and 100%).</t>
        </r>
      </text>
    </comment>
    <comment ref="J7" authorId="0" shapeId="0" xr:uid="{00000000-0006-0000-0000-000002000000}">
      <text>
        <r>
          <rPr>
            <sz val="10"/>
            <color rgb="FF000000"/>
            <rFont val="Arial"/>
            <scheme val="minor"/>
          </rPr>
          <t>======
ID#AAAAvZ5ZOpc
Vertex42    (2023-05-17 14:21:53)
Work Days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extLst>
    <ext xmlns:r="http://schemas.openxmlformats.org/officeDocument/2006/relationships" uri="GoogleSheetsCustomDataVersion2">
      <go:sheetsCustomData xmlns:go="http://customooxmlschemas.google.com/" r:id="rId1" roundtripDataSignature="AMtx7miuiV4bkjRkr/gAa3pJmcigFFLOPQ=="/>
    </ext>
  </extLst>
</comments>
</file>

<file path=xl/sharedStrings.xml><?xml version="1.0" encoding="utf-8"?>
<sst xmlns="http://schemas.openxmlformats.org/spreadsheetml/2006/main" count="58" uniqueCount="49">
  <si>
    <t>Judul : Prediksi ketersedian padi nasional sebagai upaya meningkatkan ketahanan pangan menggunakan algoritma ARIMA</t>
  </si>
  <si>
    <t>Nama Kelompok : Swasebada Team</t>
  </si>
  <si>
    <t xml:space="preserve">Project Start Date </t>
  </si>
  <si>
    <t xml:space="preserve">Display Week </t>
  </si>
  <si>
    <t>Project Manager</t>
  </si>
  <si>
    <t>Azka Fauzi Al Parisi</t>
  </si>
  <si>
    <t>WBS</t>
  </si>
  <si>
    <t>TASK</t>
  </si>
  <si>
    <t>Deliverable</t>
  </si>
  <si>
    <t>PIC</t>
  </si>
  <si>
    <t>PREDECESSOR</t>
  </si>
  <si>
    <t>START</t>
  </si>
  <si>
    <t>END</t>
  </si>
  <si>
    <t>DAYS</t>
  </si>
  <si>
    <t>% DONE</t>
  </si>
  <si>
    <t>WORK DAYS</t>
  </si>
  <si>
    <t>Business Analis</t>
  </si>
  <si>
    <t>Cari topik masing-masing (minimal 1 topik) Topik beserta bussiness understanding dan rencana hasilnya (rekomendasi). Kalo memungkinkan sama datasetnya</t>
  </si>
  <si>
    <t>Dede</t>
  </si>
  <si>
    <t>Prediksi popularitas Aplikasi untuk pengiklanan, Dataset: Aplikasi Google Play store di Kagle</t>
  </si>
  <si>
    <t>Shintya</t>
  </si>
  <si>
    <t>Prediksi Analisis Ketersediaan Pangan Padi</t>
  </si>
  <si>
    <t>Azka</t>
  </si>
  <si>
    <t xml:space="preserve">Prediksi tingkat penyebaran covid-19 menggunakan teknik data mining naive bayes </t>
  </si>
  <si>
    <t>Zeni</t>
  </si>
  <si>
    <t>Peramalan Jumlah Penumpang kereta Api berdasarkan faktor kepuasan</t>
  </si>
  <si>
    <t xml:space="preserve">Kevin </t>
  </si>
  <si>
    <t xml:space="preserve">Implementasi Artificial Inteligence untuk Memprediksi Harga Penjualan Rumah Menggunakan Metode Random Forest dan Flask </t>
  </si>
  <si>
    <t>Nurulliza</t>
  </si>
  <si>
    <t>Data Engineer</t>
  </si>
  <si>
    <t>Mencari data Luas Provinsi, Jumlah Penduduk</t>
  </si>
  <si>
    <t xml:space="preserve">Shintya </t>
  </si>
  <si>
    <t>Data Dari Pdf Ke Excel, menggabungkan data  luas panen, luas provinsi, jumlah penduduk, produksi beras, kebutuhan rumah tangga</t>
  </si>
  <si>
    <t>Mencari data Harga Beras</t>
  </si>
  <si>
    <t>Mencari Dataset Lama Penyinaran Matahari</t>
  </si>
  <si>
    <t>kevin C</t>
  </si>
  <si>
    <t>Mencari data produksi beras dan curah hujan</t>
  </si>
  <si>
    <t>Nurulliza Camilla</t>
  </si>
  <si>
    <t>Data Modeler</t>
  </si>
  <si>
    <t>Mencoba membuat beberapa pemodelan menggunakan linear regression dan ANN</t>
  </si>
  <si>
    <t>Membuat pemodelan dengan algoritma XGBoost</t>
  </si>
  <si>
    <t>Data Visualisation</t>
  </si>
  <si>
    <t>Membuat Rancangan Visualisasi Tableau dengan Data Padi sebelum prediksi</t>
  </si>
  <si>
    <t xml:space="preserve">Membuat Visualisasi Data Prediksi Padi </t>
  </si>
  <si>
    <t>Technical Desain</t>
  </si>
  <si>
    <t>Membuat Desain PPT dan konten presentasi</t>
  </si>
  <si>
    <t>Kevin</t>
  </si>
  <si>
    <t>Melakukan pengolahan data berupa, data understanding dan data preparation</t>
  </si>
  <si>
    <t>Membuat pemodelan menggunakan Time Series ARIMA dan hasil implementasinya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</si>
</sst>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mmm\ yyyy"/>
    <numFmt numFmtId="166" formatCode="d"/>
    <numFmt numFmtId="167" formatCode="ddd\ m/dd/yy"/>
  </numFmts>
  <fonts count="23" x14ac:knownFonts="1">
    <font>
      <sz val="10"/>
      <color rgb="FF000000"/>
      <name val="Arial"/>
      <scheme val="minor"/>
    </font>
    <font>
      <b/>
      <sz val="18"/>
      <color rgb="FF366092"/>
      <name val="Arial"/>
    </font>
    <font>
      <sz val="16"/>
      <color rgb="FF366092"/>
      <name val="Arial"/>
    </font>
    <font>
      <sz val="11"/>
      <color theme="1"/>
      <name val="Arial"/>
    </font>
    <font>
      <sz val="9"/>
      <color theme="1"/>
      <name val="Arial"/>
    </font>
    <font>
      <u/>
      <sz val="8"/>
      <color rgb="FF0000FF"/>
      <name val="Arial"/>
    </font>
    <font>
      <sz val="7"/>
      <color rgb="FFC0C0C0"/>
      <name val="Arial"/>
    </font>
    <font>
      <sz val="10"/>
      <color theme="1"/>
      <name val="Arial"/>
    </font>
    <font>
      <u/>
      <sz val="10"/>
      <color rgb="FF0000FF"/>
      <name val="Arial"/>
    </font>
    <font>
      <sz val="10"/>
      <name val="Arial"/>
    </font>
    <font>
      <sz val="8"/>
      <color theme="1"/>
      <name val="Arial"/>
    </font>
    <font>
      <b/>
      <sz val="9"/>
      <color theme="1"/>
      <name val="Arial"/>
    </font>
    <font>
      <b/>
      <sz val="8"/>
      <color theme="1"/>
      <name val="Arial"/>
    </font>
    <font>
      <b/>
      <sz val="11"/>
      <color theme="1"/>
      <name val="Arial"/>
    </font>
    <font>
      <sz val="14"/>
      <color theme="1"/>
      <name val="Arial"/>
    </font>
    <font>
      <sz val="9"/>
      <color rgb="FF000000"/>
      <name val="Arial"/>
    </font>
    <font>
      <sz val="14"/>
      <color rgb="FF000000"/>
      <name val="Arial"/>
    </font>
    <font>
      <sz val="9"/>
      <color rgb="FF366092"/>
      <name val="Arial"/>
    </font>
    <font>
      <sz val="9"/>
      <color rgb="FF0070C0"/>
      <name val="Arial"/>
    </font>
    <font>
      <i/>
      <sz val="9"/>
      <color theme="1"/>
      <name val="Arial"/>
    </font>
    <font>
      <b/>
      <sz val="10"/>
      <color rgb="FF000000"/>
      <name val="Arial"/>
    </font>
    <font>
      <sz val="10"/>
      <color rgb="FF000000"/>
      <name val="Arial"/>
    </font>
    <font>
      <b/>
      <sz val="11"/>
      <color rgb="FF000000"/>
      <name val="Arial"/>
    </font>
  </fonts>
  <fills count="6">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D3EBD4"/>
        <bgColor rgb="FFD3EBD4"/>
      </patternFill>
    </fill>
    <fill>
      <patternFill patternType="solid">
        <fgColor rgb="FF0070C0"/>
        <bgColor rgb="FF0070C0"/>
      </patternFill>
    </fill>
  </fills>
  <borders count="19">
    <border>
      <left/>
      <right/>
      <top/>
      <bottom/>
      <diagonal/>
    </border>
    <border>
      <left/>
      <right/>
      <top/>
      <bottom/>
      <diagonal/>
    </border>
    <border>
      <left/>
      <right/>
      <top/>
      <bottom style="thin">
        <color rgb="FFBFBFBF"/>
      </bottom>
      <diagonal/>
    </border>
    <border>
      <left style="medium">
        <color rgb="FFBFBFBF"/>
      </left>
      <right/>
      <top/>
      <bottom/>
      <diagonal/>
    </border>
    <border>
      <left/>
      <right style="medium">
        <color rgb="FFBFBFBF"/>
      </right>
      <top/>
      <bottom/>
      <diagonal/>
    </border>
    <border>
      <left/>
      <right/>
      <top style="thin">
        <color rgb="FFBFBFBF"/>
      </top>
      <bottom style="thin">
        <color rgb="FFBFBFBF"/>
      </bottom>
      <diagonal/>
    </border>
    <border>
      <left style="medium">
        <color rgb="FFBFBFBF"/>
      </left>
      <right style="thin">
        <color rgb="FFBFBFBF"/>
      </right>
      <top/>
      <bottom/>
      <diagonal/>
    </border>
    <border>
      <left style="thin">
        <color rgb="FFBFBFBF"/>
      </left>
      <right style="thin">
        <color rgb="FFBFBFBF"/>
      </right>
      <top/>
      <bottom/>
      <diagonal/>
    </border>
    <border>
      <left style="thin">
        <color rgb="FFBFBFBF"/>
      </left>
      <right style="medium">
        <color rgb="FFBFBFBF"/>
      </right>
      <top/>
      <bottom/>
      <diagonal/>
    </border>
    <border>
      <left/>
      <right/>
      <top/>
      <bottom style="medium">
        <color rgb="FFA5A5A5"/>
      </bottom>
      <diagonal/>
    </border>
    <border>
      <left style="medium">
        <color rgb="FFBFBFBF"/>
      </left>
      <right style="thin">
        <color rgb="FFBFBFBF"/>
      </right>
      <top/>
      <bottom style="medium">
        <color rgb="FFA5A5A5"/>
      </bottom>
      <diagonal/>
    </border>
    <border>
      <left style="thin">
        <color rgb="FFBFBFBF"/>
      </left>
      <right style="thin">
        <color rgb="FFBFBFBF"/>
      </right>
      <top/>
      <bottom style="medium">
        <color rgb="FFA5A5A5"/>
      </bottom>
      <diagonal/>
    </border>
    <border>
      <left style="thin">
        <color rgb="FFBFBFBF"/>
      </left>
      <right style="medium">
        <color rgb="FFBFBFBF"/>
      </right>
      <top/>
      <bottom style="medium">
        <color rgb="FFA5A5A5"/>
      </bottom>
      <diagonal/>
    </border>
    <border>
      <left/>
      <right/>
      <top/>
      <bottom style="thin">
        <color rgb="FFEAEAEA"/>
      </bottom>
      <diagonal/>
    </border>
    <border>
      <left/>
      <right/>
      <top style="thin">
        <color rgb="FFEAEAEA"/>
      </top>
      <bottom style="thin">
        <color rgb="FFEAEAEA"/>
      </bottom>
      <diagonal/>
    </border>
    <border>
      <left/>
      <right/>
      <top style="thin">
        <color rgb="FFEFEFEF"/>
      </top>
      <bottom style="thin">
        <color rgb="FFEFEFEF"/>
      </bottom>
      <diagonal/>
    </border>
    <border>
      <left/>
      <right/>
      <top style="thin">
        <color rgb="FFEFEFEF"/>
      </top>
      <bottom style="thin">
        <color rgb="FFEFEFEF"/>
      </bottom>
      <diagonal/>
    </border>
    <border>
      <left/>
      <right/>
      <top style="thin">
        <color rgb="FFEAEAEA"/>
      </top>
      <bottom style="thin">
        <color rgb="FFEAEAEA"/>
      </bottom>
      <diagonal/>
    </border>
    <border>
      <left/>
      <right/>
      <top/>
      <bottom style="thin">
        <color rgb="FFEFEFEF"/>
      </bottom>
      <diagonal/>
    </border>
  </borders>
  <cellStyleXfs count="1">
    <xf numFmtId="0" fontId="0" fillId="0" borderId="0"/>
  </cellStyleXfs>
  <cellXfs count="89">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xf numFmtId="0" fontId="5" fillId="2" borderId="1" xfId="0" applyFont="1" applyFill="1" applyBorder="1" applyAlignment="1">
      <alignment horizontal="right"/>
    </xf>
    <xf numFmtId="0" fontId="6" fillId="0" borderId="0" xfId="0" applyFont="1"/>
    <xf numFmtId="0" fontId="7" fillId="2" borderId="1" xfId="0" applyFont="1" applyFill="1" applyBorder="1"/>
    <xf numFmtId="0" fontId="7" fillId="0" borderId="0" xfId="0" applyFont="1"/>
    <xf numFmtId="0" fontId="8" fillId="0" borderId="0" xfId="0" applyFont="1" applyAlignment="1">
      <alignment horizontal="left"/>
    </xf>
    <xf numFmtId="0" fontId="7" fillId="0" borderId="0" xfId="0" applyFont="1" applyAlignment="1">
      <alignment horizontal="right" vertical="center"/>
    </xf>
    <xf numFmtId="0" fontId="7" fillId="0" borderId="2" xfId="0" applyFont="1" applyBorder="1" applyAlignment="1">
      <alignment horizontal="center" vertical="center"/>
    </xf>
    <xf numFmtId="166" fontId="10" fillId="0" borderId="6" xfId="0" applyNumberFormat="1" applyFont="1" applyBorder="1" applyAlignment="1">
      <alignment horizontal="center" vertical="center" shrinkToFit="1"/>
    </xf>
    <xf numFmtId="166" fontId="10" fillId="0" borderId="7" xfId="0" applyNumberFormat="1" applyFont="1" applyBorder="1" applyAlignment="1">
      <alignment horizontal="center" vertical="center" shrinkToFit="1"/>
    </xf>
    <xf numFmtId="166" fontId="10" fillId="0" borderId="8" xfId="0" applyNumberFormat="1" applyFont="1" applyBorder="1" applyAlignment="1">
      <alignment horizontal="center" vertical="center" shrinkToFit="1"/>
    </xf>
    <xf numFmtId="0" fontId="11" fillId="0" borderId="9" xfId="0" applyFont="1" applyBorder="1" applyAlignment="1">
      <alignment horizontal="left" vertical="center"/>
    </xf>
    <xf numFmtId="0" fontId="11"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11" fillId="0" borderId="9" xfId="0" applyFont="1" applyBorder="1" applyAlignment="1">
      <alignment horizontal="center" vertical="center"/>
    </xf>
    <xf numFmtId="0" fontId="4" fillId="0" borderId="10" xfId="0" applyFont="1" applyBorder="1" applyAlignment="1">
      <alignment horizontal="center" vertical="center" shrinkToFit="1"/>
    </xf>
    <xf numFmtId="0" fontId="4" fillId="0" borderId="11" xfId="0" applyFont="1" applyBorder="1" applyAlignment="1">
      <alignment horizontal="center" vertical="center" shrinkToFit="1"/>
    </xf>
    <xf numFmtId="0" fontId="4" fillId="0" borderId="12" xfId="0" applyFont="1" applyBorder="1" applyAlignment="1">
      <alignment horizontal="center" vertical="center" shrinkToFit="1"/>
    </xf>
    <xf numFmtId="0" fontId="13" fillId="3" borderId="13" xfId="0" applyFont="1" applyFill="1" applyBorder="1" applyAlignment="1">
      <alignment horizontal="left" vertical="center"/>
    </xf>
    <xf numFmtId="0" fontId="13" fillId="3" borderId="13" xfId="0" applyFont="1" applyFill="1" applyBorder="1" applyAlignment="1">
      <alignment vertical="center"/>
    </xf>
    <xf numFmtId="0" fontId="4" fillId="3" borderId="13" xfId="0" applyFont="1" applyFill="1" applyBorder="1" applyAlignment="1">
      <alignment vertical="center"/>
    </xf>
    <xf numFmtId="0" fontId="4" fillId="3" borderId="13" xfId="0" applyFont="1" applyFill="1" applyBorder="1" applyAlignment="1">
      <alignment horizontal="center" vertical="center"/>
    </xf>
    <xf numFmtId="167" fontId="4" fillId="3" borderId="13" xfId="0" applyNumberFormat="1" applyFont="1" applyFill="1" applyBorder="1" applyAlignment="1">
      <alignment horizontal="right" vertical="center"/>
    </xf>
    <xf numFmtId="167" fontId="4" fillId="3" borderId="13" xfId="0" applyNumberFormat="1" applyFont="1" applyFill="1" applyBorder="1" applyAlignment="1">
      <alignment horizontal="center" vertical="center"/>
    </xf>
    <xf numFmtId="1" fontId="4" fillId="3" borderId="13" xfId="0" applyNumberFormat="1" applyFont="1" applyFill="1" applyBorder="1" applyAlignment="1">
      <alignment horizontal="center" vertical="center"/>
    </xf>
    <xf numFmtId="9" fontId="4" fillId="3" borderId="13" xfId="0" applyNumberFormat="1" applyFont="1" applyFill="1" applyBorder="1" applyAlignment="1">
      <alignment horizontal="center" vertical="center"/>
    </xf>
    <xf numFmtId="1" fontId="14" fillId="3" borderId="13" xfId="0" applyNumberFormat="1" applyFont="1" applyFill="1" applyBorder="1" applyAlignment="1">
      <alignment horizontal="center" vertical="center"/>
    </xf>
    <xf numFmtId="0" fontId="4" fillId="3" borderId="13" xfId="0" applyFont="1" applyFill="1" applyBorder="1" applyAlignment="1">
      <alignment horizontal="left" vertical="center"/>
    </xf>
    <xf numFmtId="0" fontId="4" fillId="0" borderId="14" xfId="0" applyFont="1" applyBorder="1" applyAlignment="1">
      <alignment horizontal="left" vertical="center"/>
    </xf>
    <xf numFmtId="0" fontId="4" fillId="0" borderId="14" xfId="0" applyFont="1" applyBorder="1" applyAlignment="1">
      <alignment vertical="center" wrapText="1"/>
    </xf>
    <xf numFmtId="0" fontId="7" fillId="0" borderId="0" xfId="0" applyFont="1" applyAlignment="1">
      <alignment horizontal="center" vertical="center"/>
    </xf>
    <xf numFmtId="0" fontId="15" fillId="0" borderId="15" xfId="0" applyFont="1" applyBorder="1" applyAlignment="1">
      <alignment horizontal="center" vertical="center"/>
    </xf>
    <xf numFmtId="167" fontId="15" fillId="4" borderId="16" xfId="0" applyNumberFormat="1" applyFont="1" applyFill="1" applyBorder="1" applyAlignment="1">
      <alignment horizontal="center" vertical="center"/>
    </xf>
    <xf numFmtId="167" fontId="15" fillId="0" borderId="15" xfId="0" applyNumberFormat="1" applyFont="1" applyBorder="1" applyAlignment="1">
      <alignment horizontal="center" vertical="center"/>
    </xf>
    <xf numFmtId="1" fontId="15" fillId="4" borderId="16" xfId="0" applyNumberFormat="1" applyFont="1" applyFill="1" applyBorder="1" applyAlignment="1">
      <alignment horizontal="center" vertical="center"/>
    </xf>
    <xf numFmtId="9" fontId="15" fillId="4" borderId="16" xfId="0" applyNumberFormat="1" applyFont="1" applyFill="1" applyBorder="1" applyAlignment="1">
      <alignment horizontal="center" vertical="center"/>
    </xf>
    <xf numFmtId="1" fontId="15" fillId="0" borderId="15" xfId="0" applyNumberFormat="1" applyFont="1" applyBorder="1" applyAlignment="1">
      <alignment horizontal="center" vertical="center"/>
    </xf>
    <xf numFmtId="1" fontId="16" fillId="0" borderId="15" xfId="0" applyNumberFormat="1" applyFont="1" applyBorder="1" applyAlignment="1">
      <alignment horizontal="center" vertical="center"/>
    </xf>
    <xf numFmtId="0" fontId="4" fillId="5" borderId="14" xfId="0" applyFont="1" applyFill="1" applyBorder="1" applyAlignment="1">
      <alignment horizontal="left" vertical="center"/>
    </xf>
    <xf numFmtId="0" fontId="13" fillId="3" borderId="17" xfId="0" applyFont="1" applyFill="1" applyBorder="1" applyAlignment="1">
      <alignment horizontal="left" vertical="center"/>
    </xf>
    <xf numFmtId="0" fontId="13" fillId="3" borderId="17" xfId="0" applyFont="1" applyFill="1" applyBorder="1" applyAlignment="1">
      <alignment vertical="center"/>
    </xf>
    <xf numFmtId="167" fontId="4" fillId="3" borderId="17" xfId="0" applyNumberFormat="1" applyFont="1" applyFill="1" applyBorder="1" applyAlignment="1">
      <alignment horizontal="center" vertical="center"/>
    </xf>
    <xf numFmtId="1" fontId="4" fillId="3" borderId="17" xfId="0" applyNumberFormat="1" applyFont="1" applyFill="1" applyBorder="1" applyAlignment="1">
      <alignment horizontal="center" vertical="center"/>
    </xf>
    <xf numFmtId="9" fontId="4" fillId="3" borderId="17" xfId="0" applyNumberFormat="1" applyFont="1" applyFill="1" applyBorder="1" applyAlignment="1">
      <alignment horizontal="center" vertical="center"/>
    </xf>
    <xf numFmtId="1" fontId="14" fillId="3" borderId="17" xfId="0" applyNumberFormat="1" applyFont="1" applyFill="1" applyBorder="1" applyAlignment="1">
      <alignment horizontal="center" vertical="center"/>
    </xf>
    <xf numFmtId="0" fontId="4" fillId="3" borderId="17" xfId="0" applyFont="1" applyFill="1" applyBorder="1" applyAlignment="1">
      <alignment horizontal="left" vertical="center"/>
    </xf>
    <xf numFmtId="0" fontId="4" fillId="3" borderId="17" xfId="0" applyFont="1" applyFill="1" applyBorder="1" applyAlignment="1">
      <alignment horizontal="center" vertical="center"/>
    </xf>
    <xf numFmtId="0" fontId="17" fillId="0" borderId="14" xfId="0" applyFont="1" applyBorder="1" applyAlignment="1">
      <alignment horizontal="left" vertical="center"/>
    </xf>
    <xf numFmtId="0" fontId="18" fillId="5" borderId="14" xfId="0" applyFont="1" applyFill="1" applyBorder="1" applyAlignment="1">
      <alignment horizontal="left" vertical="center"/>
    </xf>
    <xf numFmtId="0" fontId="4" fillId="3" borderId="17" xfId="0" applyFont="1" applyFill="1" applyBorder="1" applyAlignment="1">
      <alignment vertical="center"/>
    </xf>
    <xf numFmtId="0" fontId="15" fillId="0" borderId="0" xfId="0" applyFont="1" applyAlignment="1">
      <alignment horizontal="center" vertical="center"/>
    </xf>
    <xf numFmtId="167" fontId="15" fillId="4" borderId="1" xfId="0" applyNumberFormat="1" applyFont="1" applyFill="1" applyBorder="1" applyAlignment="1">
      <alignment horizontal="center" vertical="center"/>
    </xf>
    <xf numFmtId="167" fontId="15" fillId="0" borderId="0" xfId="0" applyNumberFormat="1" applyFont="1" applyAlignment="1">
      <alignment horizontal="center" vertical="center"/>
    </xf>
    <xf numFmtId="1" fontId="15" fillId="4" borderId="1" xfId="0" applyNumberFormat="1" applyFont="1" applyFill="1" applyBorder="1" applyAlignment="1">
      <alignment horizontal="center" vertical="center"/>
    </xf>
    <xf numFmtId="9" fontId="15" fillId="4" borderId="1" xfId="0" applyNumberFormat="1" applyFont="1" applyFill="1" applyBorder="1" applyAlignment="1">
      <alignment horizontal="center" vertical="center"/>
    </xf>
    <xf numFmtId="1" fontId="15" fillId="0" borderId="0" xfId="0" applyNumberFormat="1" applyFont="1" applyAlignment="1">
      <alignment horizontal="center" vertical="center"/>
    </xf>
    <xf numFmtId="1" fontId="16" fillId="0" borderId="0" xfId="0" applyNumberFormat="1" applyFont="1" applyAlignment="1">
      <alignment horizontal="center" vertical="center"/>
    </xf>
    <xf numFmtId="0" fontId="19" fillId="0" borderId="14" xfId="0" applyFont="1" applyBorder="1" applyAlignment="1">
      <alignment vertical="center"/>
    </xf>
    <xf numFmtId="0" fontId="4" fillId="0" borderId="14" xfId="0" applyFont="1" applyBorder="1" applyAlignment="1">
      <alignment horizontal="center" vertical="center"/>
    </xf>
    <xf numFmtId="1" fontId="4" fillId="0" borderId="14" xfId="0" applyNumberFormat="1" applyFont="1" applyBorder="1" applyAlignment="1">
      <alignment horizontal="center" vertical="center"/>
    </xf>
    <xf numFmtId="1" fontId="14" fillId="0" borderId="14" xfId="0" applyNumberFormat="1" applyFont="1" applyBorder="1" applyAlignment="1">
      <alignment horizontal="center" vertical="center"/>
    </xf>
    <xf numFmtId="0" fontId="19" fillId="0" borderId="14" xfId="0" applyFont="1" applyBorder="1" applyAlignment="1">
      <alignment horizontal="center" vertical="center"/>
    </xf>
    <xf numFmtId="9" fontId="4" fillId="0" borderId="14" xfId="0" applyNumberFormat="1" applyFont="1" applyBorder="1" applyAlignment="1">
      <alignment horizontal="center" vertical="center"/>
    </xf>
    <xf numFmtId="0" fontId="20" fillId="3" borderId="1" xfId="0" applyFont="1" applyFill="1" applyBorder="1" applyAlignment="1">
      <alignment vertical="center"/>
    </xf>
    <xf numFmtId="0" fontId="7" fillId="3" borderId="1" xfId="0" applyFont="1" applyFill="1" applyBorder="1" applyAlignment="1">
      <alignment vertical="center"/>
    </xf>
    <xf numFmtId="0" fontId="21" fillId="3" borderId="1" xfId="0" applyFont="1" applyFill="1" applyBorder="1" applyAlignment="1">
      <alignment vertical="center"/>
    </xf>
    <xf numFmtId="0" fontId="21" fillId="3" borderId="1" xfId="0" applyFont="1" applyFill="1" applyBorder="1" applyAlignment="1">
      <alignment horizontal="center" vertical="center"/>
    </xf>
    <xf numFmtId="0" fontId="10" fillId="3" borderId="1" xfId="0" applyFont="1" applyFill="1" applyBorder="1" applyAlignment="1">
      <alignment vertical="center"/>
    </xf>
    <xf numFmtId="0" fontId="14" fillId="3" borderId="1" xfId="0" applyFont="1" applyFill="1" applyBorder="1" applyAlignment="1">
      <alignment vertical="center"/>
    </xf>
    <xf numFmtId="0" fontId="15" fillId="3" borderId="1" xfId="0"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horizontal="center" vertical="center"/>
    </xf>
    <xf numFmtId="0" fontId="13" fillId="0" borderId="14" xfId="0" applyFont="1" applyBorder="1" applyAlignment="1">
      <alignment horizontal="left" vertical="center"/>
    </xf>
    <xf numFmtId="0" fontId="22" fillId="2" borderId="18" xfId="0" applyFont="1" applyFill="1" applyBorder="1" applyAlignment="1">
      <alignment vertical="center"/>
    </xf>
    <xf numFmtId="0" fontId="15" fillId="2" borderId="18" xfId="0" applyFont="1" applyFill="1" applyBorder="1" applyAlignment="1">
      <alignment vertical="center"/>
    </xf>
    <xf numFmtId="0" fontId="15" fillId="0" borderId="15" xfId="0" applyFont="1" applyBorder="1" applyAlignment="1">
      <alignment vertical="center"/>
    </xf>
    <xf numFmtId="0" fontId="15" fillId="0" borderId="15" xfId="0" applyFont="1" applyBorder="1" applyAlignment="1">
      <alignment horizontal="left" vertical="center"/>
    </xf>
    <xf numFmtId="0" fontId="3" fillId="0" borderId="3" xfId="0" applyFont="1" applyBorder="1" applyAlignment="1">
      <alignment horizontal="center" vertical="center"/>
    </xf>
    <xf numFmtId="0" fontId="0" fillId="0" borderId="0" xfId="0"/>
    <xf numFmtId="0" fontId="9" fillId="0" borderId="4" xfId="0" applyFont="1" applyBorder="1"/>
    <xf numFmtId="165" fontId="7" fillId="0" borderId="3" xfId="0" applyNumberFormat="1" applyFont="1" applyBorder="1" applyAlignment="1">
      <alignment horizontal="center" vertical="center"/>
    </xf>
    <xf numFmtId="164" fontId="7" fillId="0" borderId="2" xfId="0" applyNumberFormat="1" applyFont="1" applyBorder="1" applyAlignment="1">
      <alignment horizontal="center" vertical="center" shrinkToFit="1"/>
    </xf>
    <xf numFmtId="0" fontId="9" fillId="0" borderId="2" xfId="0" applyFont="1" applyBorder="1"/>
    <xf numFmtId="0" fontId="7" fillId="0" borderId="5" xfId="0" applyFont="1" applyBorder="1" applyAlignment="1">
      <alignment horizontal="center" vertical="center" shrinkToFit="1"/>
    </xf>
    <xf numFmtId="0" fontId="9" fillId="0" borderId="5" xfId="0" applyFont="1" applyBorder="1"/>
  </cellXfs>
  <cellStyles count="1">
    <cellStyle name="Normal" xfId="0" builtinId="0"/>
  </cellStyles>
  <dxfs count="4">
    <dxf>
      <fill>
        <patternFill patternType="solid">
          <fgColor rgb="FF0070C0"/>
          <bgColor rgb="FF0070C0"/>
        </patternFill>
      </fill>
    </dxf>
    <dxf>
      <fill>
        <patternFill patternType="solid">
          <fgColor rgb="FF7F7F7F"/>
          <bgColor rgb="FF7F7F7F"/>
        </patternFill>
      </fill>
    </dxf>
    <dxf>
      <fill>
        <patternFill patternType="none"/>
      </fill>
      <border>
        <left style="thin">
          <color rgb="FFC00000"/>
        </left>
        <right style="thin">
          <color rgb="FFC00000"/>
        </right>
      </border>
    </dxf>
    <dxf>
      <font>
        <color theme="0"/>
      </font>
      <fill>
        <patternFill patternType="solid">
          <fgColor theme="5"/>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O969"/>
  <sheetViews>
    <sheetView showGridLines="0" tabSelected="1" workbookViewId="0">
      <pane ySplit="7" topLeftCell="A11" activePane="bottomLeft" state="frozen"/>
      <selection pane="bottomLeft" activeCell="D20" sqref="D20"/>
    </sheetView>
  </sheetViews>
  <sheetFormatPr defaultColWidth="12.6640625" defaultRowHeight="15" customHeight="1" x14ac:dyDescent="0.25"/>
  <cols>
    <col min="1" max="1" width="4.5546875" bestFit="1" customWidth="1"/>
    <col min="2" max="2" width="118.33203125" bestFit="1" customWidth="1"/>
    <col min="3" max="3" width="94.109375" bestFit="1" customWidth="1"/>
    <col min="4" max="4" width="14.44140625" bestFit="1" customWidth="1"/>
    <col min="5" max="5" width="11.5546875" bestFit="1" customWidth="1"/>
    <col min="6" max="7" width="10.44140625" bestFit="1" customWidth="1"/>
    <col min="8" max="8" width="5.21875" bestFit="1" customWidth="1"/>
    <col min="9" max="9" width="7.5546875" bestFit="1" customWidth="1"/>
    <col min="10" max="10" width="10.88671875" bestFit="1" customWidth="1"/>
    <col min="11" max="11" width="1.88671875" customWidth="1"/>
    <col min="12" max="67" width="2.44140625" customWidth="1"/>
  </cols>
  <sheetData>
    <row r="1" spans="1:67" ht="30" customHeight="1" x14ac:dyDescent="0.25">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row>
    <row r="2" spans="1:67" ht="18" customHeight="1" x14ac:dyDescent="0.25">
      <c r="A2" s="3" t="s">
        <v>1</v>
      </c>
      <c r="B2" s="4"/>
      <c r="C2" s="4"/>
      <c r="D2" s="4"/>
      <c r="E2" s="5"/>
      <c r="F2" s="6"/>
      <c r="G2" s="6"/>
      <c r="I2" s="7"/>
    </row>
    <row r="3" spans="1:67" ht="12.75" customHeight="1" x14ac:dyDescent="0.25">
      <c r="A3" s="3"/>
      <c r="B3" s="8"/>
      <c r="C3" s="8"/>
      <c r="I3" s="7"/>
      <c r="L3" s="9"/>
      <c r="M3" s="9"/>
      <c r="N3" s="9"/>
      <c r="O3" s="9"/>
      <c r="P3" s="9"/>
      <c r="Q3" s="9"/>
      <c r="R3" s="9"/>
      <c r="S3" s="9"/>
      <c r="T3" s="9"/>
      <c r="U3" s="9"/>
      <c r="V3" s="9"/>
      <c r="W3" s="9"/>
      <c r="X3" s="9"/>
      <c r="Y3" s="9"/>
      <c r="Z3" s="9"/>
      <c r="AA3" s="9"/>
      <c r="AB3" s="9"/>
    </row>
    <row r="4" spans="1:67" ht="17.25" customHeight="1" x14ac:dyDescent="0.25">
      <c r="A4" s="8"/>
      <c r="B4" s="10" t="s">
        <v>2</v>
      </c>
      <c r="C4" s="10"/>
      <c r="D4" s="85">
        <v>45063</v>
      </c>
      <c r="E4" s="86"/>
      <c r="F4" s="86"/>
      <c r="G4" s="8"/>
      <c r="H4" s="10" t="s">
        <v>3</v>
      </c>
      <c r="I4" s="11">
        <v>1</v>
      </c>
      <c r="J4" s="8"/>
      <c r="K4" s="8"/>
      <c r="L4" s="81" t="str">
        <f>"Week "&amp;(L6-($D$4-WEEKDAY($D$4,1)+2))/7+1</f>
        <v>Week 1</v>
      </c>
      <c r="M4" s="82"/>
      <c r="N4" s="82"/>
      <c r="O4" s="82"/>
      <c r="P4" s="82"/>
      <c r="Q4" s="82"/>
      <c r="R4" s="83"/>
      <c r="S4" s="81" t="str">
        <f>"Week "&amp;(S6-($D$4-WEEKDAY($D$4,1)+2))/7+1</f>
        <v>Week 2</v>
      </c>
      <c r="T4" s="82"/>
      <c r="U4" s="82"/>
      <c r="V4" s="82"/>
      <c r="W4" s="82"/>
      <c r="X4" s="82"/>
      <c r="Y4" s="83"/>
      <c r="Z4" s="81" t="str">
        <f>"Week "&amp;(Z6-($D$4-WEEKDAY($D$4,1)+2))/7+1</f>
        <v>Week 3</v>
      </c>
      <c r="AA4" s="82"/>
      <c r="AB4" s="82"/>
      <c r="AC4" s="82"/>
      <c r="AD4" s="82"/>
      <c r="AE4" s="82"/>
      <c r="AF4" s="83"/>
      <c r="AG4" s="81" t="str">
        <f>"Week "&amp;(AG6-($D$4-WEEKDAY($D$4,1)+2))/7+1</f>
        <v>Week 4</v>
      </c>
      <c r="AH4" s="82"/>
      <c r="AI4" s="82"/>
      <c r="AJ4" s="82"/>
      <c r="AK4" s="82"/>
      <c r="AL4" s="82"/>
      <c r="AM4" s="83"/>
      <c r="AN4" s="81" t="str">
        <f>"Week "&amp;(AN6-($D$4-WEEKDAY($D$4,1)+2))/7+1</f>
        <v>Week 5</v>
      </c>
      <c r="AO4" s="82"/>
      <c r="AP4" s="82"/>
      <c r="AQ4" s="82"/>
      <c r="AR4" s="82"/>
      <c r="AS4" s="82"/>
      <c r="AT4" s="83"/>
      <c r="AU4" s="81" t="str">
        <f>"Week "&amp;(AU6-($D$4-WEEKDAY($D$4,1)+2))/7+1</f>
        <v>Week 6</v>
      </c>
      <c r="AV4" s="82"/>
      <c r="AW4" s="82"/>
      <c r="AX4" s="82"/>
      <c r="AY4" s="82"/>
      <c r="AZ4" s="82"/>
      <c r="BA4" s="83"/>
      <c r="BB4" s="81" t="str">
        <f>"Week "&amp;(BB6-($D$4-WEEKDAY($D$4,1)+2))/7+1</f>
        <v>Week 7</v>
      </c>
      <c r="BC4" s="82"/>
      <c r="BD4" s="82"/>
      <c r="BE4" s="82"/>
      <c r="BF4" s="82"/>
      <c r="BG4" s="82"/>
      <c r="BH4" s="83"/>
      <c r="BI4" s="81" t="str">
        <f>"Week "&amp;(BI6-($D$4-WEEKDAY($D$4,1)+2))/7+1</f>
        <v>Week 8</v>
      </c>
      <c r="BJ4" s="82"/>
      <c r="BK4" s="82"/>
      <c r="BL4" s="82"/>
      <c r="BM4" s="82"/>
      <c r="BN4" s="82"/>
      <c r="BO4" s="83"/>
    </row>
    <row r="5" spans="1:67" ht="17.25" customHeight="1" x14ac:dyDescent="0.25">
      <c r="A5" s="8"/>
      <c r="B5" s="10" t="s">
        <v>4</v>
      </c>
      <c r="C5" s="10"/>
      <c r="D5" s="87" t="s">
        <v>5</v>
      </c>
      <c r="E5" s="88"/>
      <c r="F5" s="88"/>
      <c r="G5" s="8"/>
      <c r="H5" s="8"/>
      <c r="I5" s="8"/>
      <c r="J5" s="8"/>
      <c r="K5" s="8"/>
      <c r="L5" s="84">
        <f>L6</f>
        <v>45061</v>
      </c>
      <c r="M5" s="82"/>
      <c r="N5" s="82"/>
      <c r="O5" s="82"/>
      <c r="P5" s="82"/>
      <c r="Q5" s="82"/>
      <c r="R5" s="83"/>
      <c r="S5" s="84">
        <f>S6</f>
        <v>45068</v>
      </c>
      <c r="T5" s="82"/>
      <c r="U5" s="82"/>
      <c r="V5" s="82"/>
      <c r="W5" s="82"/>
      <c r="X5" s="82"/>
      <c r="Y5" s="83"/>
      <c r="Z5" s="84">
        <f>Z6</f>
        <v>45075</v>
      </c>
      <c r="AA5" s="82"/>
      <c r="AB5" s="82"/>
      <c r="AC5" s="82"/>
      <c r="AD5" s="82"/>
      <c r="AE5" s="82"/>
      <c r="AF5" s="83"/>
      <c r="AG5" s="84">
        <f>AG6</f>
        <v>45082</v>
      </c>
      <c r="AH5" s="82"/>
      <c r="AI5" s="82"/>
      <c r="AJ5" s="82"/>
      <c r="AK5" s="82"/>
      <c r="AL5" s="82"/>
      <c r="AM5" s="83"/>
      <c r="AN5" s="84">
        <f>AN6</f>
        <v>45089</v>
      </c>
      <c r="AO5" s="82"/>
      <c r="AP5" s="82"/>
      <c r="AQ5" s="82"/>
      <c r="AR5" s="82"/>
      <c r="AS5" s="82"/>
      <c r="AT5" s="83"/>
      <c r="AU5" s="84">
        <f>AU6</f>
        <v>45096</v>
      </c>
      <c r="AV5" s="82"/>
      <c r="AW5" s="82"/>
      <c r="AX5" s="82"/>
      <c r="AY5" s="82"/>
      <c r="AZ5" s="82"/>
      <c r="BA5" s="83"/>
      <c r="BB5" s="84">
        <f>BB6</f>
        <v>45103</v>
      </c>
      <c r="BC5" s="82"/>
      <c r="BD5" s="82"/>
      <c r="BE5" s="82"/>
      <c r="BF5" s="82"/>
      <c r="BG5" s="82"/>
      <c r="BH5" s="83"/>
      <c r="BI5" s="84">
        <f>BI6</f>
        <v>45110</v>
      </c>
      <c r="BJ5" s="82"/>
      <c r="BK5" s="82"/>
      <c r="BL5" s="82"/>
      <c r="BM5" s="82"/>
      <c r="BN5" s="82"/>
      <c r="BO5" s="83"/>
    </row>
    <row r="6" spans="1:67" ht="12.75" customHeight="1" x14ac:dyDescent="0.25">
      <c r="A6" s="8"/>
      <c r="B6" s="8"/>
      <c r="C6" s="8"/>
      <c r="D6" s="8"/>
      <c r="E6" s="8"/>
      <c r="F6" s="8"/>
      <c r="G6" s="8"/>
      <c r="H6" s="8"/>
      <c r="I6" s="8"/>
      <c r="J6" s="8"/>
      <c r="K6" s="8"/>
      <c r="L6" s="12">
        <f>D4-WEEKDAY(D4,1)+2+7*(I4-1)</f>
        <v>45061</v>
      </c>
      <c r="M6" s="13">
        <f t="shared" ref="M6:BO6" si="0">L6+1</f>
        <v>45062</v>
      </c>
      <c r="N6" s="13">
        <f t="shared" si="0"/>
        <v>45063</v>
      </c>
      <c r="O6" s="13">
        <f t="shared" si="0"/>
        <v>45064</v>
      </c>
      <c r="P6" s="13">
        <f t="shared" si="0"/>
        <v>45065</v>
      </c>
      <c r="Q6" s="13">
        <f t="shared" si="0"/>
        <v>45066</v>
      </c>
      <c r="R6" s="14">
        <f t="shared" si="0"/>
        <v>45067</v>
      </c>
      <c r="S6" s="12">
        <f t="shared" si="0"/>
        <v>45068</v>
      </c>
      <c r="T6" s="13">
        <f t="shared" si="0"/>
        <v>45069</v>
      </c>
      <c r="U6" s="13">
        <f t="shared" si="0"/>
        <v>45070</v>
      </c>
      <c r="V6" s="13">
        <f t="shared" si="0"/>
        <v>45071</v>
      </c>
      <c r="W6" s="13">
        <f t="shared" si="0"/>
        <v>45072</v>
      </c>
      <c r="X6" s="13">
        <f t="shared" si="0"/>
        <v>45073</v>
      </c>
      <c r="Y6" s="14">
        <f t="shared" si="0"/>
        <v>45074</v>
      </c>
      <c r="Z6" s="12">
        <f t="shared" si="0"/>
        <v>45075</v>
      </c>
      <c r="AA6" s="13">
        <f t="shared" si="0"/>
        <v>45076</v>
      </c>
      <c r="AB6" s="13">
        <f t="shared" si="0"/>
        <v>45077</v>
      </c>
      <c r="AC6" s="13">
        <f t="shared" si="0"/>
        <v>45078</v>
      </c>
      <c r="AD6" s="13">
        <f t="shared" si="0"/>
        <v>45079</v>
      </c>
      <c r="AE6" s="13">
        <f t="shared" si="0"/>
        <v>45080</v>
      </c>
      <c r="AF6" s="14">
        <f t="shared" si="0"/>
        <v>45081</v>
      </c>
      <c r="AG6" s="12">
        <f t="shared" si="0"/>
        <v>45082</v>
      </c>
      <c r="AH6" s="13">
        <f t="shared" si="0"/>
        <v>45083</v>
      </c>
      <c r="AI6" s="13">
        <f t="shared" si="0"/>
        <v>45084</v>
      </c>
      <c r="AJ6" s="13">
        <f t="shared" si="0"/>
        <v>45085</v>
      </c>
      <c r="AK6" s="13">
        <f t="shared" si="0"/>
        <v>45086</v>
      </c>
      <c r="AL6" s="13">
        <f t="shared" si="0"/>
        <v>45087</v>
      </c>
      <c r="AM6" s="14">
        <f t="shared" si="0"/>
        <v>45088</v>
      </c>
      <c r="AN6" s="12">
        <f t="shared" si="0"/>
        <v>45089</v>
      </c>
      <c r="AO6" s="13">
        <f t="shared" si="0"/>
        <v>45090</v>
      </c>
      <c r="AP6" s="13">
        <f t="shared" si="0"/>
        <v>45091</v>
      </c>
      <c r="AQ6" s="13">
        <f t="shared" si="0"/>
        <v>45092</v>
      </c>
      <c r="AR6" s="13">
        <f t="shared" si="0"/>
        <v>45093</v>
      </c>
      <c r="AS6" s="13">
        <f t="shared" si="0"/>
        <v>45094</v>
      </c>
      <c r="AT6" s="14">
        <f t="shared" si="0"/>
        <v>45095</v>
      </c>
      <c r="AU6" s="12">
        <f t="shared" si="0"/>
        <v>45096</v>
      </c>
      <c r="AV6" s="13">
        <f t="shared" si="0"/>
        <v>45097</v>
      </c>
      <c r="AW6" s="13">
        <f t="shared" si="0"/>
        <v>45098</v>
      </c>
      <c r="AX6" s="13">
        <f t="shared" si="0"/>
        <v>45099</v>
      </c>
      <c r="AY6" s="13">
        <f t="shared" si="0"/>
        <v>45100</v>
      </c>
      <c r="AZ6" s="13">
        <f t="shared" si="0"/>
        <v>45101</v>
      </c>
      <c r="BA6" s="14">
        <f t="shared" si="0"/>
        <v>45102</v>
      </c>
      <c r="BB6" s="12">
        <f t="shared" si="0"/>
        <v>45103</v>
      </c>
      <c r="BC6" s="13">
        <f t="shared" si="0"/>
        <v>45104</v>
      </c>
      <c r="BD6" s="13">
        <f t="shared" si="0"/>
        <v>45105</v>
      </c>
      <c r="BE6" s="13">
        <f t="shared" si="0"/>
        <v>45106</v>
      </c>
      <c r="BF6" s="13">
        <f t="shared" si="0"/>
        <v>45107</v>
      </c>
      <c r="BG6" s="13">
        <f t="shared" si="0"/>
        <v>45108</v>
      </c>
      <c r="BH6" s="14">
        <f t="shared" si="0"/>
        <v>45109</v>
      </c>
      <c r="BI6" s="12">
        <f t="shared" si="0"/>
        <v>45110</v>
      </c>
      <c r="BJ6" s="13">
        <f t="shared" si="0"/>
        <v>45111</v>
      </c>
      <c r="BK6" s="13">
        <f t="shared" si="0"/>
        <v>45112</v>
      </c>
      <c r="BL6" s="13">
        <f t="shared" si="0"/>
        <v>45113</v>
      </c>
      <c r="BM6" s="13">
        <f t="shared" si="0"/>
        <v>45114</v>
      </c>
      <c r="BN6" s="13">
        <f t="shared" si="0"/>
        <v>45115</v>
      </c>
      <c r="BO6" s="14">
        <f t="shared" si="0"/>
        <v>45116</v>
      </c>
    </row>
    <row r="7" spans="1:67" ht="12.75" customHeight="1" x14ac:dyDescent="0.25">
      <c r="A7" s="15" t="s">
        <v>6</v>
      </c>
      <c r="B7" s="15" t="s">
        <v>7</v>
      </c>
      <c r="C7" s="15" t="s">
        <v>8</v>
      </c>
      <c r="D7" s="16" t="s">
        <v>9</v>
      </c>
      <c r="E7" s="17" t="s">
        <v>10</v>
      </c>
      <c r="F7" s="18" t="s">
        <v>11</v>
      </c>
      <c r="G7" s="18" t="s">
        <v>12</v>
      </c>
      <c r="H7" s="16" t="s">
        <v>13</v>
      </c>
      <c r="I7" s="16" t="s">
        <v>14</v>
      </c>
      <c r="J7" s="16" t="s">
        <v>15</v>
      </c>
      <c r="K7" s="16"/>
      <c r="L7" s="19" t="str">
        <f t="shared" ref="L7:BO7" si="1">CHOOSE(WEEKDAY(L6,1),"S","M","T","W","T","F","S")</f>
        <v>M</v>
      </c>
      <c r="M7" s="20" t="str">
        <f t="shared" si="1"/>
        <v>T</v>
      </c>
      <c r="N7" s="20" t="str">
        <f t="shared" si="1"/>
        <v>W</v>
      </c>
      <c r="O7" s="20" t="str">
        <f t="shared" si="1"/>
        <v>T</v>
      </c>
      <c r="P7" s="20" t="str">
        <f t="shared" si="1"/>
        <v>F</v>
      </c>
      <c r="Q7" s="20" t="str">
        <f t="shared" si="1"/>
        <v>S</v>
      </c>
      <c r="R7" s="21" t="str">
        <f t="shared" si="1"/>
        <v>S</v>
      </c>
      <c r="S7" s="19" t="str">
        <f t="shared" si="1"/>
        <v>M</v>
      </c>
      <c r="T7" s="20" t="str">
        <f t="shared" si="1"/>
        <v>T</v>
      </c>
      <c r="U7" s="20" t="str">
        <f t="shared" si="1"/>
        <v>W</v>
      </c>
      <c r="V7" s="20" t="str">
        <f t="shared" si="1"/>
        <v>T</v>
      </c>
      <c r="W7" s="20" t="str">
        <f t="shared" si="1"/>
        <v>F</v>
      </c>
      <c r="X7" s="20" t="str">
        <f t="shared" si="1"/>
        <v>S</v>
      </c>
      <c r="Y7" s="21" t="str">
        <f t="shared" si="1"/>
        <v>S</v>
      </c>
      <c r="Z7" s="19" t="str">
        <f t="shared" si="1"/>
        <v>M</v>
      </c>
      <c r="AA7" s="20" t="str">
        <f t="shared" si="1"/>
        <v>T</v>
      </c>
      <c r="AB7" s="20" t="str">
        <f t="shared" si="1"/>
        <v>W</v>
      </c>
      <c r="AC7" s="20" t="str">
        <f t="shared" si="1"/>
        <v>T</v>
      </c>
      <c r="AD7" s="20" t="str">
        <f t="shared" si="1"/>
        <v>F</v>
      </c>
      <c r="AE7" s="20" t="str">
        <f t="shared" si="1"/>
        <v>S</v>
      </c>
      <c r="AF7" s="21" t="str">
        <f t="shared" si="1"/>
        <v>S</v>
      </c>
      <c r="AG7" s="19" t="str">
        <f t="shared" si="1"/>
        <v>M</v>
      </c>
      <c r="AH7" s="20" t="str">
        <f t="shared" si="1"/>
        <v>T</v>
      </c>
      <c r="AI7" s="20" t="str">
        <f t="shared" si="1"/>
        <v>W</v>
      </c>
      <c r="AJ7" s="20" t="str">
        <f t="shared" si="1"/>
        <v>T</v>
      </c>
      <c r="AK7" s="20" t="str">
        <f t="shared" si="1"/>
        <v>F</v>
      </c>
      <c r="AL7" s="20" t="str">
        <f t="shared" si="1"/>
        <v>S</v>
      </c>
      <c r="AM7" s="21" t="str">
        <f t="shared" si="1"/>
        <v>S</v>
      </c>
      <c r="AN7" s="19" t="str">
        <f t="shared" si="1"/>
        <v>M</v>
      </c>
      <c r="AO7" s="20" t="str">
        <f t="shared" si="1"/>
        <v>T</v>
      </c>
      <c r="AP7" s="20" t="str">
        <f t="shared" si="1"/>
        <v>W</v>
      </c>
      <c r="AQ7" s="20" t="str">
        <f t="shared" si="1"/>
        <v>T</v>
      </c>
      <c r="AR7" s="20" t="str">
        <f t="shared" si="1"/>
        <v>F</v>
      </c>
      <c r="AS7" s="20" t="str">
        <f t="shared" si="1"/>
        <v>S</v>
      </c>
      <c r="AT7" s="21" t="str">
        <f t="shared" si="1"/>
        <v>S</v>
      </c>
      <c r="AU7" s="19" t="str">
        <f t="shared" si="1"/>
        <v>M</v>
      </c>
      <c r="AV7" s="20" t="str">
        <f t="shared" si="1"/>
        <v>T</v>
      </c>
      <c r="AW7" s="20" t="str">
        <f t="shared" si="1"/>
        <v>W</v>
      </c>
      <c r="AX7" s="20" t="str">
        <f t="shared" si="1"/>
        <v>T</v>
      </c>
      <c r="AY7" s="20" t="str">
        <f t="shared" si="1"/>
        <v>F</v>
      </c>
      <c r="AZ7" s="20" t="str">
        <f t="shared" si="1"/>
        <v>S</v>
      </c>
      <c r="BA7" s="21" t="str">
        <f t="shared" si="1"/>
        <v>S</v>
      </c>
      <c r="BB7" s="19" t="str">
        <f t="shared" si="1"/>
        <v>M</v>
      </c>
      <c r="BC7" s="20" t="str">
        <f t="shared" si="1"/>
        <v>T</v>
      </c>
      <c r="BD7" s="20" t="str">
        <f t="shared" si="1"/>
        <v>W</v>
      </c>
      <c r="BE7" s="20" t="str">
        <f t="shared" si="1"/>
        <v>T</v>
      </c>
      <c r="BF7" s="20" t="str">
        <f t="shared" si="1"/>
        <v>F</v>
      </c>
      <c r="BG7" s="20" t="str">
        <f t="shared" si="1"/>
        <v>S</v>
      </c>
      <c r="BH7" s="21" t="str">
        <f t="shared" si="1"/>
        <v>S</v>
      </c>
      <c r="BI7" s="19" t="str">
        <f t="shared" si="1"/>
        <v>M</v>
      </c>
      <c r="BJ7" s="20" t="str">
        <f t="shared" si="1"/>
        <v>T</v>
      </c>
      <c r="BK7" s="20" t="str">
        <f t="shared" si="1"/>
        <v>W</v>
      </c>
      <c r="BL7" s="20" t="str">
        <f t="shared" si="1"/>
        <v>T</v>
      </c>
      <c r="BM7" s="20" t="str">
        <f t="shared" si="1"/>
        <v>F</v>
      </c>
      <c r="BN7" s="20" t="str">
        <f t="shared" si="1"/>
        <v>S</v>
      </c>
      <c r="BO7" s="21" t="str">
        <f t="shared" si="1"/>
        <v>S</v>
      </c>
    </row>
    <row r="8" spans="1:67" ht="12.75" customHeight="1" x14ac:dyDescent="0.25">
      <c r="A8" s="22" t="str">
        <f>IF(ISERROR(VALUE(SUBSTITUTE(Timeline!prevWBS,".",""))),"1",IF(ISERROR(FIND("`",SUBSTITUTE(Timeline!prevWBS,".","`",1))),TEXT(VALUE(Timeline!prevWBS)+1,"#"),TEXT(VALUE(LEFT(Timeline!prevWBS,FIND("`",SUBSTITUTE(Timeline!prevWBS,".","`",1))-1))+1,"#")))</f>
        <v>1</v>
      </c>
      <c r="B8" s="23" t="s">
        <v>16</v>
      </c>
      <c r="C8" s="23"/>
      <c r="D8" s="24"/>
      <c r="E8" s="25"/>
      <c r="F8" s="26"/>
      <c r="G8" s="27" t="str">
        <f t="shared" ref="G8:G31" si="2">IF(ISBLANK(F8)," - ",IF(H8=0,F8,F8+H8-1))</f>
        <v xml:space="preserve"> - </v>
      </c>
      <c r="H8" s="28"/>
      <c r="I8" s="29"/>
      <c r="J8" s="28" t="str">
        <f t="shared" ref="J8:J10" si="3">IF(OR(G8=0,F8=0)," - ",NETWORKDAYS(F8,G8))</f>
        <v xml:space="preserve"> - </v>
      </c>
      <c r="K8" s="30"/>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row>
    <row r="9" spans="1:67" ht="12.75" customHeight="1" x14ac:dyDescent="0.25">
      <c r="A9"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9" s="33" t="s">
        <v>17</v>
      </c>
      <c r="D9" s="34" t="s">
        <v>18</v>
      </c>
      <c r="E9" s="35"/>
      <c r="F9" s="36">
        <v>45061</v>
      </c>
      <c r="G9" s="37">
        <f t="shared" si="2"/>
        <v>45063</v>
      </c>
      <c r="H9" s="38">
        <v>3</v>
      </c>
      <c r="I9" s="39">
        <v>1</v>
      </c>
      <c r="J9" s="40">
        <f t="shared" si="3"/>
        <v>3</v>
      </c>
      <c r="K9" s="41"/>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row>
    <row r="10" spans="1:67" ht="12.75" customHeight="1" x14ac:dyDescent="0.25">
      <c r="A10"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10" s="33"/>
      <c r="C10" s="33" t="s">
        <v>19</v>
      </c>
      <c r="D10" s="34" t="s">
        <v>20</v>
      </c>
      <c r="E10" s="35"/>
      <c r="F10" s="36">
        <v>45065</v>
      </c>
      <c r="G10" s="37">
        <f t="shared" si="2"/>
        <v>45068</v>
      </c>
      <c r="H10" s="38">
        <v>4</v>
      </c>
      <c r="I10" s="39">
        <v>1</v>
      </c>
      <c r="J10" s="40">
        <f t="shared" si="3"/>
        <v>2</v>
      </c>
      <c r="K10" s="41"/>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row>
    <row r="11" spans="1:67" ht="12.75" customHeight="1" x14ac:dyDescent="0.25">
      <c r="A11"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11" s="33"/>
      <c r="C11" s="33" t="s">
        <v>21</v>
      </c>
      <c r="D11" s="34" t="s">
        <v>22</v>
      </c>
      <c r="E11" s="35"/>
      <c r="F11" s="36">
        <v>45065</v>
      </c>
      <c r="G11" s="37">
        <f t="shared" si="2"/>
        <v>45068</v>
      </c>
      <c r="H11" s="38">
        <v>4</v>
      </c>
      <c r="I11" s="39">
        <v>1</v>
      </c>
      <c r="J11" s="40"/>
      <c r="K11" s="41"/>
      <c r="L11" s="32"/>
      <c r="M11" s="32"/>
      <c r="N11" s="32"/>
      <c r="O11" s="32"/>
      <c r="P11" s="42"/>
      <c r="Q11" s="4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row>
    <row r="12" spans="1:67" ht="12.75" customHeight="1" x14ac:dyDescent="0.25">
      <c r="A12"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12" s="33"/>
      <c r="C12" s="33" t="s">
        <v>23</v>
      </c>
      <c r="D12" s="34" t="s">
        <v>24</v>
      </c>
      <c r="E12" s="35"/>
      <c r="F12" s="36">
        <v>45065</v>
      </c>
      <c r="G12" s="37">
        <f t="shared" si="2"/>
        <v>45068</v>
      </c>
      <c r="H12" s="38">
        <v>4</v>
      </c>
      <c r="I12" s="39">
        <v>1</v>
      </c>
      <c r="J12" s="40">
        <f t="shared" ref="J12:J16" si="4">IF(OR(G12=0,F12=0)," - ",NETWORKDAYS(F12,G12))</f>
        <v>2</v>
      </c>
      <c r="K12" s="41"/>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row>
    <row r="13" spans="1:67" ht="12.75" customHeight="1" x14ac:dyDescent="0.25">
      <c r="A13"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13" s="33"/>
      <c r="C13" s="33" t="s">
        <v>25</v>
      </c>
      <c r="D13" s="34" t="s">
        <v>26</v>
      </c>
      <c r="E13" s="35"/>
      <c r="F13" s="36">
        <v>45065</v>
      </c>
      <c r="G13" s="37">
        <f t="shared" si="2"/>
        <v>45068</v>
      </c>
      <c r="H13" s="38">
        <v>4</v>
      </c>
      <c r="I13" s="39">
        <v>1</v>
      </c>
      <c r="J13" s="40">
        <f t="shared" si="4"/>
        <v>2</v>
      </c>
      <c r="K13" s="41"/>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row>
    <row r="14" spans="1:67" ht="12.75" customHeight="1" x14ac:dyDescent="0.25">
      <c r="A14"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14" s="33"/>
      <c r="C14" s="33" t="s">
        <v>27</v>
      </c>
      <c r="D14" s="34" t="s">
        <v>28</v>
      </c>
      <c r="E14" s="35"/>
      <c r="F14" s="36">
        <v>45065</v>
      </c>
      <c r="G14" s="37">
        <f t="shared" si="2"/>
        <v>45068</v>
      </c>
      <c r="H14" s="38">
        <v>4</v>
      </c>
      <c r="I14" s="39">
        <v>1</v>
      </c>
      <c r="J14" s="40">
        <f t="shared" si="4"/>
        <v>2</v>
      </c>
      <c r="K14" s="41"/>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row>
    <row r="15" spans="1:67" ht="12.75" customHeight="1" x14ac:dyDescent="0.25">
      <c r="A15" s="43">
        <v>2</v>
      </c>
      <c r="B15" s="44" t="s">
        <v>29</v>
      </c>
      <c r="C15" s="44"/>
      <c r="D15" s="44"/>
      <c r="E15" s="44"/>
      <c r="F15" s="45"/>
      <c r="G15" s="45" t="str">
        <f t="shared" si="2"/>
        <v xml:space="preserve"> - </v>
      </c>
      <c r="H15" s="46"/>
      <c r="I15" s="47"/>
      <c r="J15" s="46" t="str">
        <f t="shared" si="4"/>
        <v xml:space="preserve"> - </v>
      </c>
      <c r="K15" s="48"/>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row>
    <row r="16" spans="1:67" ht="12.75" customHeight="1" x14ac:dyDescent="0.25">
      <c r="A16"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16" s="33"/>
      <c r="C16" s="33"/>
      <c r="D16" s="34" t="s">
        <v>18</v>
      </c>
      <c r="E16" s="35"/>
      <c r="F16" s="36">
        <v>43395</v>
      </c>
      <c r="G16" s="37">
        <f t="shared" si="2"/>
        <v>43395</v>
      </c>
      <c r="H16" s="38"/>
      <c r="I16" s="39">
        <v>0</v>
      </c>
      <c r="J16" s="40">
        <f t="shared" si="4"/>
        <v>1</v>
      </c>
      <c r="K16" s="41"/>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row>
    <row r="17" spans="1:67" ht="12.75" customHeight="1" x14ac:dyDescent="0.25">
      <c r="A17"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17" s="33" t="s">
        <v>30</v>
      </c>
      <c r="C17" s="33"/>
      <c r="D17" s="34" t="s">
        <v>31</v>
      </c>
      <c r="E17" s="35"/>
      <c r="F17" s="36">
        <v>45075</v>
      </c>
      <c r="G17" s="37">
        <f t="shared" si="2"/>
        <v>45078</v>
      </c>
      <c r="H17" s="38">
        <v>4</v>
      </c>
      <c r="I17" s="39">
        <v>1</v>
      </c>
      <c r="J17" s="40"/>
      <c r="K17" s="41"/>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row>
    <row r="18" spans="1:67" ht="12.75" customHeight="1" x14ac:dyDescent="0.25">
      <c r="A18"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18" s="33" t="s">
        <v>32</v>
      </c>
      <c r="C18" s="33"/>
      <c r="D18" s="34" t="s">
        <v>31</v>
      </c>
      <c r="E18" s="35"/>
      <c r="F18" s="36">
        <v>45079</v>
      </c>
      <c r="G18" s="37">
        <f t="shared" si="2"/>
        <v>45083</v>
      </c>
      <c r="H18" s="38">
        <v>5</v>
      </c>
      <c r="I18" s="39">
        <v>1</v>
      </c>
      <c r="J18" s="40">
        <f t="shared" ref="J18:J32" si="5">IF(OR(G18=0,F18=0)," - ",NETWORKDAYS(F18,G18))</f>
        <v>3</v>
      </c>
      <c r="K18" s="41"/>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row>
    <row r="19" spans="1:67" ht="12.75" customHeight="1" x14ac:dyDescent="0.25">
      <c r="A19"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19" s="33" t="s">
        <v>33</v>
      </c>
      <c r="C19" s="33"/>
      <c r="D19" s="34" t="s">
        <v>24</v>
      </c>
      <c r="E19" s="35"/>
      <c r="F19" s="36">
        <v>45075</v>
      </c>
      <c r="G19" s="37">
        <f t="shared" si="2"/>
        <v>45075</v>
      </c>
      <c r="H19" s="38"/>
      <c r="I19" s="39">
        <v>1</v>
      </c>
      <c r="J19" s="40">
        <f t="shared" si="5"/>
        <v>1</v>
      </c>
      <c r="K19" s="41"/>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row>
    <row r="20" spans="1:67" ht="12.75" customHeight="1" x14ac:dyDescent="0.25">
      <c r="A20"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20" s="33" t="s">
        <v>34</v>
      </c>
      <c r="C20" s="33"/>
      <c r="D20" s="34" t="s">
        <v>35</v>
      </c>
      <c r="E20" s="35"/>
      <c r="F20" s="36">
        <v>45085</v>
      </c>
      <c r="G20" s="37">
        <f t="shared" si="2"/>
        <v>45086</v>
      </c>
      <c r="H20" s="38">
        <v>2</v>
      </c>
      <c r="I20" s="39">
        <v>1</v>
      </c>
      <c r="J20" s="40">
        <f t="shared" si="5"/>
        <v>2</v>
      </c>
      <c r="K20" s="41"/>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row>
    <row r="21" spans="1:67" ht="12.75" customHeight="1" x14ac:dyDescent="0.25">
      <c r="A21"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21" s="33" t="s">
        <v>36</v>
      </c>
      <c r="C21" s="33"/>
      <c r="D21" s="34" t="s">
        <v>37</v>
      </c>
      <c r="E21" s="35"/>
      <c r="F21" s="36">
        <v>45079</v>
      </c>
      <c r="G21" s="37">
        <f t="shared" si="2"/>
        <v>45081</v>
      </c>
      <c r="H21" s="38">
        <v>3</v>
      </c>
      <c r="I21" s="39">
        <v>1</v>
      </c>
      <c r="J21" s="40">
        <f t="shared" si="5"/>
        <v>1</v>
      </c>
      <c r="K21" s="41"/>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row>
    <row r="22" spans="1:67" ht="12.75" customHeight="1" x14ac:dyDescent="0.25">
      <c r="A22" s="43">
        <v>3</v>
      </c>
      <c r="B22" s="44" t="s">
        <v>38</v>
      </c>
      <c r="C22" s="44"/>
      <c r="D22" s="44"/>
      <c r="E22" s="50"/>
      <c r="F22" s="45"/>
      <c r="G22" s="45" t="str">
        <f t="shared" si="2"/>
        <v xml:space="preserve"> - </v>
      </c>
      <c r="H22" s="46"/>
      <c r="I22" s="47"/>
      <c r="J22" s="46" t="str">
        <f t="shared" si="5"/>
        <v xml:space="preserve"> - </v>
      </c>
      <c r="K22" s="48"/>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row>
    <row r="23" spans="1:67" ht="12.75" customHeight="1" x14ac:dyDescent="0.25">
      <c r="A23"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23" s="33" t="s">
        <v>47</v>
      </c>
      <c r="C23" s="33"/>
      <c r="D23" s="34" t="s">
        <v>22</v>
      </c>
      <c r="E23" s="35"/>
      <c r="F23" s="36">
        <v>45083</v>
      </c>
      <c r="G23" s="37">
        <f t="shared" si="2"/>
        <v>45083</v>
      </c>
      <c r="H23" s="38">
        <v>1</v>
      </c>
      <c r="I23" s="39">
        <v>1</v>
      </c>
      <c r="J23" s="40">
        <f t="shared" si="5"/>
        <v>1</v>
      </c>
      <c r="K23" s="41"/>
      <c r="L23" s="32"/>
      <c r="M23" s="32"/>
      <c r="N23" s="32"/>
      <c r="O23" s="32"/>
      <c r="P23" s="32"/>
      <c r="Q23" s="32"/>
      <c r="R23" s="32"/>
      <c r="S23" s="32"/>
      <c r="T23" s="32"/>
      <c r="U23" s="32"/>
      <c r="V23" s="32"/>
      <c r="W23" s="32"/>
      <c r="X23" s="32"/>
      <c r="Y23" s="32"/>
      <c r="Z23" s="32"/>
      <c r="AA23" s="32"/>
      <c r="AB23" s="32"/>
      <c r="AC23" s="32"/>
      <c r="AD23" s="32"/>
      <c r="AE23" s="32"/>
      <c r="AF23" s="32"/>
      <c r="AG23" s="32"/>
      <c r="AH23" s="42"/>
      <c r="AI23" s="51"/>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row>
    <row r="24" spans="1:67" ht="12.75" customHeight="1" x14ac:dyDescent="0.25">
      <c r="A24"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24" s="33" t="s">
        <v>48</v>
      </c>
      <c r="C24" s="33"/>
      <c r="D24" s="34" t="s">
        <v>22</v>
      </c>
      <c r="E24" s="35"/>
      <c r="F24" s="36">
        <v>45084</v>
      </c>
      <c r="G24" s="37">
        <f t="shared" si="2"/>
        <v>45086</v>
      </c>
      <c r="H24" s="38">
        <v>3</v>
      </c>
      <c r="I24" s="39">
        <v>1</v>
      </c>
      <c r="J24" s="40">
        <f t="shared" si="5"/>
        <v>3</v>
      </c>
      <c r="K24" s="41"/>
      <c r="L24" s="32"/>
      <c r="M24" s="32"/>
      <c r="N24" s="32"/>
      <c r="O24" s="32"/>
      <c r="P24" s="32"/>
      <c r="Q24" s="32"/>
      <c r="R24" s="32"/>
      <c r="S24" s="32"/>
      <c r="T24" s="32"/>
      <c r="U24" s="32"/>
      <c r="V24" s="32"/>
      <c r="W24" s="32"/>
      <c r="X24" s="32"/>
      <c r="Y24" s="32"/>
      <c r="Z24" s="32"/>
      <c r="AA24" s="32"/>
      <c r="AB24" s="32"/>
      <c r="AC24" s="32"/>
      <c r="AD24" s="32"/>
      <c r="AE24" s="32"/>
      <c r="AF24" s="32"/>
      <c r="AG24" s="32"/>
      <c r="AH24" s="32"/>
      <c r="AI24" s="52"/>
      <c r="AJ24" s="52"/>
      <c r="AK24" s="5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row>
    <row r="25" spans="1:67" ht="12.75" customHeight="1" x14ac:dyDescent="0.25">
      <c r="A25"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25" s="33" t="s">
        <v>39</v>
      </c>
      <c r="C25" s="33"/>
      <c r="D25" s="34" t="s">
        <v>37</v>
      </c>
      <c r="E25" s="35"/>
      <c r="F25" s="36">
        <v>45085</v>
      </c>
      <c r="G25" s="37">
        <f t="shared" si="2"/>
        <v>45088</v>
      </c>
      <c r="H25" s="38">
        <v>4</v>
      </c>
      <c r="I25" s="39">
        <v>1</v>
      </c>
      <c r="J25" s="40">
        <f t="shared" si="5"/>
        <v>2</v>
      </c>
      <c r="K25" s="41"/>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row>
    <row r="26" spans="1:67" ht="12.75" customHeight="1" x14ac:dyDescent="0.25">
      <c r="A26"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26" s="33" t="s">
        <v>40</v>
      </c>
      <c r="C26" s="33"/>
      <c r="D26" s="34" t="s">
        <v>37</v>
      </c>
      <c r="E26" s="35"/>
      <c r="F26" s="36">
        <v>45089</v>
      </c>
      <c r="G26" s="37">
        <f t="shared" si="2"/>
        <v>45091</v>
      </c>
      <c r="H26" s="38">
        <v>3</v>
      </c>
      <c r="I26" s="39">
        <v>1</v>
      </c>
      <c r="J26" s="40">
        <f t="shared" si="5"/>
        <v>3</v>
      </c>
      <c r="K26" s="41"/>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row>
    <row r="27" spans="1:67" ht="12.75" customHeight="1" x14ac:dyDescent="0.25">
      <c r="A27" s="43">
        <v>4</v>
      </c>
      <c r="B27" s="44" t="s">
        <v>41</v>
      </c>
      <c r="C27" s="44"/>
      <c r="D27" s="44"/>
      <c r="E27" s="50"/>
      <c r="F27" s="45"/>
      <c r="G27" s="45" t="str">
        <f t="shared" si="2"/>
        <v xml:space="preserve"> - </v>
      </c>
      <c r="H27" s="46"/>
      <c r="I27" s="47"/>
      <c r="J27" s="46" t="str">
        <f t="shared" si="5"/>
        <v xml:space="preserve"> - </v>
      </c>
      <c r="K27" s="48"/>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row>
    <row r="28" spans="1:67" ht="12.75" customHeight="1" x14ac:dyDescent="0.25">
      <c r="A28"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28" s="33" t="s">
        <v>42</v>
      </c>
      <c r="C28" s="33"/>
      <c r="D28" s="34" t="s">
        <v>20</v>
      </c>
      <c r="E28" s="35"/>
      <c r="F28" s="36">
        <v>45084</v>
      </c>
      <c r="G28" s="37">
        <f t="shared" si="2"/>
        <v>45087</v>
      </c>
      <c r="H28" s="38">
        <v>4</v>
      </c>
      <c r="I28" s="39">
        <v>1</v>
      </c>
      <c r="J28" s="40">
        <f t="shared" si="5"/>
        <v>3</v>
      </c>
      <c r="K28" s="41"/>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row>
    <row r="29" spans="1:67" ht="12.75" customHeight="1" x14ac:dyDescent="0.25">
      <c r="A29"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29" s="33" t="s">
        <v>43</v>
      </c>
      <c r="C29" s="33"/>
      <c r="D29" s="34" t="s">
        <v>24</v>
      </c>
      <c r="E29" s="35"/>
      <c r="F29" s="36">
        <v>45089</v>
      </c>
      <c r="G29" s="37">
        <f t="shared" si="2"/>
        <v>45089</v>
      </c>
      <c r="H29" s="38"/>
      <c r="I29" s="39">
        <v>1</v>
      </c>
      <c r="J29" s="40">
        <f t="shared" si="5"/>
        <v>1</v>
      </c>
      <c r="K29" s="41"/>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row>
    <row r="30" spans="1:67" ht="12.75" customHeight="1" x14ac:dyDescent="0.25">
      <c r="A30" s="43">
        <v>5</v>
      </c>
      <c r="B30" s="44" t="s">
        <v>44</v>
      </c>
      <c r="C30" s="44"/>
      <c r="D30" s="44"/>
      <c r="E30" s="50"/>
      <c r="F30" s="45"/>
      <c r="G30" s="45" t="str">
        <f t="shared" si="2"/>
        <v xml:space="preserve"> - </v>
      </c>
      <c r="H30" s="46"/>
      <c r="I30" s="47"/>
      <c r="J30" s="46" t="str">
        <f t="shared" si="5"/>
        <v xml:space="preserve"> - </v>
      </c>
      <c r="K30" s="48"/>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row>
    <row r="31" spans="1:67" ht="12.75" customHeight="1" x14ac:dyDescent="0.25">
      <c r="A31" s="32" t="str">
        <f>IF(ISERROR(VALUE(SUBSTITUTE(Timeline!prevWBS,".",""))),"0.1",IF(ISERROR(FIND("`",SUBSTITUTE(Timeline!prevWBS,".","`",1))),Timeline!prevWBS&amp;".1",LEFT(Timeline!prevWBS,FIND("`",SUBSTITUTE(Timeline!prevWBS,".","`",1)))&amp;IF(ISERROR(FIND("`",SUBSTITUTE(Timeline!prevWBS,".","`",2))),VALUE(RIGHT(Timeline!prevWBS,LEN(Timeline!prevWBS)-FIND("`",SUBSTITUTE(Timeline!prevWBS,".","`",1))))+1,VALUE(MID(Timeline!prevWBS,FIND("`",SUBSTITUTE(Timeline!prevWBS,".","`",1))+1,(FIND("`",SUBSTITUTE(Timeline!prevWBS,".","`",2))-FIND("`",SUBSTITUTE(Timeline!prevWBS,".","`",1))-1)))+1)))</f>
        <v>0.1</v>
      </c>
      <c r="B31" s="33" t="s">
        <v>45</v>
      </c>
      <c r="C31" s="33"/>
      <c r="D31" s="34" t="s">
        <v>46</v>
      </c>
      <c r="E31" s="35"/>
      <c r="F31" s="36">
        <v>45088</v>
      </c>
      <c r="G31" s="37">
        <f t="shared" si="2"/>
        <v>45090</v>
      </c>
      <c r="H31" s="38">
        <v>3</v>
      </c>
      <c r="I31" s="39">
        <v>1</v>
      </c>
      <c r="J31" s="40">
        <f t="shared" si="5"/>
        <v>2</v>
      </c>
      <c r="K31" s="41"/>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row>
    <row r="32" spans="1:67" ht="12.75" customHeight="1" x14ac:dyDescent="0.25">
      <c r="A32" s="43"/>
      <c r="B32" s="44"/>
      <c r="C32" s="44"/>
      <c r="D32" s="53"/>
      <c r="E32" s="50"/>
      <c r="F32" s="45"/>
      <c r="G32" s="45"/>
      <c r="H32" s="46"/>
      <c r="I32" s="47"/>
      <c r="J32" s="46" t="str">
        <f t="shared" si="5"/>
        <v xml:space="preserve"> - </v>
      </c>
      <c r="K32" s="48"/>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row>
    <row r="33" spans="1:67" ht="12.75" customHeight="1" x14ac:dyDescent="0.25">
      <c r="A33" s="32"/>
      <c r="B33" s="33"/>
      <c r="C33" s="33"/>
      <c r="D33" s="33"/>
      <c r="E33" s="54"/>
      <c r="F33" s="55"/>
      <c r="G33" s="56"/>
      <c r="H33" s="57"/>
      <c r="I33" s="58"/>
      <c r="J33" s="59"/>
      <c r="K33" s="60"/>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row>
    <row r="34" spans="1:67" ht="12.75" customHeight="1" x14ac:dyDescent="0.25">
      <c r="A34" s="32"/>
      <c r="B34" s="33"/>
      <c r="C34" s="33"/>
      <c r="D34" s="33"/>
      <c r="E34" s="54"/>
      <c r="F34" s="55"/>
      <c r="G34" s="56"/>
      <c r="H34" s="57"/>
      <c r="I34" s="58"/>
      <c r="J34" s="59"/>
      <c r="K34" s="60"/>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row>
    <row r="35" spans="1:67" ht="12.75" customHeight="1" x14ac:dyDescent="0.25">
      <c r="A35" s="32"/>
      <c r="B35" s="33"/>
      <c r="C35" s="61"/>
      <c r="D35" s="61"/>
      <c r="E35" s="62"/>
      <c r="F35" s="55"/>
      <c r="G35" s="56"/>
      <c r="H35" s="57"/>
      <c r="I35" s="58"/>
      <c r="J35" s="63" t="str">
        <f t="shared" ref="J35:J36" si="6">IF(OR(G35=0,F35=0)," - ",NETWORKDAYS(F35,G35))</f>
        <v xml:space="preserve"> - </v>
      </c>
      <c r="K35" s="64"/>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row>
    <row r="36" spans="1:67" ht="12.75" customHeight="1" x14ac:dyDescent="0.25">
      <c r="A36" s="32"/>
      <c r="B36" s="61"/>
      <c r="C36" s="61"/>
      <c r="D36" s="61"/>
      <c r="E36" s="62"/>
      <c r="F36" s="65"/>
      <c r="G36" s="65"/>
      <c r="H36" s="63"/>
      <c r="I36" s="66"/>
      <c r="J36" s="63" t="str">
        <f t="shared" si="6"/>
        <v xml:space="preserve"> - </v>
      </c>
      <c r="K36" s="64"/>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row>
    <row r="37" spans="1:67" ht="12.75" customHeight="1" x14ac:dyDescent="0.25">
      <c r="A37" s="67"/>
      <c r="B37" s="68"/>
      <c r="C37" s="68"/>
      <c r="D37" s="69"/>
      <c r="E37" s="69"/>
      <c r="F37" s="70"/>
      <c r="G37" s="70"/>
      <c r="H37" s="71"/>
      <c r="I37" s="71"/>
      <c r="J37" s="71"/>
      <c r="K37" s="7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row>
    <row r="38" spans="1:67" ht="12.75" customHeight="1" x14ac:dyDescent="0.25">
      <c r="A38" s="73"/>
      <c r="B38" s="74"/>
      <c r="C38" s="74"/>
      <c r="D38" s="74"/>
      <c r="E38" s="74"/>
      <c r="F38" s="75"/>
      <c r="G38" s="75"/>
      <c r="H38" s="74"/>
      <c r="I38" s="74"/>
      <c r="J38" s="74"/>
      <c r="K38" s="7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row>
    <row r="39" spans="1:67" ht="12.75" customHeight="1" x14ac:dyDescent="0.25">
      <c r="A39" s="76"/>
      <c r="B39" s="77"/>
      <c r="C39" s="77"/>
      <c r="D39" s="78"/>
      <c r="E39" s="35"/>
      <c r="F39" s="36"/>
      <c r="G39" s="37"/>
      <c r="H39" s="38"/>
      <c r="I39" s="39"/>
      <c r="J39" s="40"/>
      <c r="K39" s="41"/>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row>
    <row r="40" spans="1:67" ht="12.75" customHeight="1" x14ac:dyDescent="0.25">
      <c r="A40" s="32"/>
      <c r="B40" s="79"/>
      <c r="C40" s="79"/>
      <c r="D40" s="79"/>
      <c r="E40" s="35"/>
      <c r="F40" s="36"/>
      <c r="G40" s="37"/>
      <c r="H40" s="38"/>
      <c r="I40" s="39"/>
      <c r="J40" s="40"/>
      <c r="K40" s="41"/>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row>
    <row r="41" spans="1:67" ht="12.75" customHeight="1" x14ac:dyDescent="0.25">
      <c r="A41" s="32"/>
      <c r="B41" s="80"/>
      <c r="C41" s="80"/>
      <c r="D41" s="79"/>
      <c r="E41" s="35"/>
      <c r="F41" s="36"/>
      <c r="G41" s="37"/>
      <c r="H41" s="38"/>
      <c r="I41" s="39"/>
      <c r="J41" s="40"/>
      <c r="K41" s="41"/>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row>
    <row r="42" spans="1:67" ht="12.75" customHeight="1" x14ac:dyDescent="0.25">
      <c r="A42" s="32"/>
      <c r="B42" s="80"/>
      <c r="C42" s="80"/>
      <c r="D42" s="79"/>
      <c r="E42" s="35"/>
      <c r="F42" s="36"/>
      <c r="G42" s="37"/>
      <c r="H42" s="38"/>
      <c r="I42" s="39"/>
      <c r="J42" s="40"/>
      <c r="K42" s="41"/>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row>
    <row r="43" spans="1:67" ht="12.7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row>
    <row r="44" spans="1:67" ht="12.75" customHeight="1" x14ac:dyDescent="0.25"/>
    <row r="45" spans="1:67" ht="12.75" customHeight="1" x14ac:dyDescent="0.25"/>
    <row r="46" spans="1:67" ht="12.75" customHeight="1" x14ac:dyDescent="0.25"/>
    <row r="47" spans="1:67" ht="12.75" customHeight="1" x14ac:dyDescent="0.25"/>
    <row r="48" spans="1:67"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sheetData>
  <mergeCells count="18">
    <mergeCell ref="D5:F5"/>
    <mergeCell ref="D4:F4"/>
    <mergeCell ref="S4:Y4"/>
    <mergeCell ref="Z4:AF4"/>
    <mergeCell ref="AG4:AM4"/>
    <mergeCell ref="AN4:AT4"/>
    <mergeCell ref="BB4:BH4"/>
    <mergeCell ref="BI4:BO4"/>
    <mergeCell ref="L4:R4"/>
    <mergeCell ref="L5:R5"/>
    <mergeCell ref="S5:Y5"/>
    <mergeCell ref="Z5:AF5"/>
    <mergeCell ref="AG5:AM5"/>
    <mergeCell ref="AN5:AT5"/>
    <mergeCell ref="AU5:BA5"/>
    <mergeCell ref="BB5:BH5"/>
    <mergeCell ref="BI5:BO5"/>
    <mergeCell ref="AU4:BA4"/>
  </mergeCells>
  <conditionalFormatting sqref="L6:BO7">
    <cfRule type="expression" dxfId="3" priority="1">
      <formula>L$6=TODAY()</formula>
    </cfRule>
  </conditionalFormatting>
  <conditionalFormatting sqref="L6:BO42">
    <cfRule type="expression" dxfId="2" priority="4">
      <formula>L$6=TODAY()</formula>
    </cfRule>
  </conditionalFormatting>
  <conditionalFormatting sqref="L8:BO42">
    <cfRule type="expression" dxfId="1" priority="2">
      <formula>AND($F8&lt;=L$6,ROUNDDOWN(($G8-$F8+1)*$I8,0)+$F8-1&gt;=L$6)</formula>
    </cfRule>
    <cfRule type="expression" dxfId="0" priority="3">
      <formula>AND(NOT(ISBLANK($F8)),$F8&lt;=L$6,$G8&gt;=L$6)</formula>
    </cfRule>
  </conditionalFormatting>
  <pageMargins left="0.25" right="0.25" top="0.5" bottom="0.5" header="0" footer="0"/>
  <pageSetup fitToHeight="0"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Timeline</vt:lpstr>
      <vt:lpstr>Timeline!prevWBS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Vertex42.com</dc:creator>
  <cp:lastModifiedBy>Azka Fauzi</cp:lastModifiedBy>
  <dcterms:created xsi:type="dcterms:W3CDTF">2010-06-09T16:05:03Z</dcterms:created>
  <dcterms:modified xsi:type="dcterms:W3CDTF">2024-05-05T07:48:21Z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