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utdapac-my.sharepoint.com/personal/azmi_zainudin_mymail_sutd_edu_sg/Documents/Documents/SUTD/Archive/"/>
    </mc:Choice>
  </mc:AlternateContent>
  <xr:revisionPtr revIDLastSave="7" documentId="8_{CC0C036E-51F9-4E85-B76E-6CEA8EA720A2}" xr6:coauthVersionLast="44" xr6:coauthVersionMax="44" xr10:uidLastSave="{DF454C10-3425-4D5A-AA77-5736D37B0F32}"/>
  <bookViews>
    <workbookView xWindow="-110" yWindow="-110" windowWidth="19420" windowHeight="10420" xr2:uid="{A1AE6B21-66CE-4837-A38C-093358987A48}"/>
  </bookViews>
  <sheets>
    <sheet name="Sheet1" sheetId="1" r:id="rId1"/>
  </sheets>
  <definedNames>
    <definedName name="solver_adj" localSheetId="0" hidden="1">Sheet1!$E$29:$E$31,Sheet1!$E$2:$E$5,Sheet1!$E$7:$E$11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Sheet1!$E$29:$E$31</definedName>
    <definedName name="solver_lhs2" localSheetId="0" hidden="1">Sheet1!$E$2:$E$5</definedName>
    <definedName name="solver_lhs3" localSheetId="0" hidden="1">Sheet1!$E$7:$E$11</definedName>
    <definedName name="solver_lhs4" localSheetId="0" hidden="1">Sheet1!$M$13</definedName>
    <definedName name="solver_lhs5" localSheetId="0" hidden="1">Sheet1!$M$14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5</definedName>
    <definedName name="solver_nwt" localSheetId="0" hidden="1">1</definedName>
    <definedName name="solver_opt" localSheetId="0" hidden="1">Sheet1!$O$19</definedName>
    <definedName name="solver_pre" localSheetId="0" hidden="1">0.000001</definedName>
    <definedName name="solver_rbv" localSheetId="0" hidden="1">2</definedName>
    <definedName name="solver_rel1" localSheetId="0" hidden="1">5</definedName>
    <definedName name="solver_rel2" localSheetId="0" hidden="1">5</definedName>
    <definedName name="solver_rel3" localSheetId="0" hidden="1">5</definedName>
    <definedName name="solver_rel4" localSheetId="0" hidden="1">1</definedName>
    <definedName name="solver_rel5" localSheetId="0" hidden="1">1</definedName>
    <definedName name="solver_rhs1" localSheetId="0" hidden="1">binary</definedName>
    <definedName name="solver_rhs2" localSheetId="0" hidden="1">binary</definedName>
    <definedName name="solver_rhs3" localSheetId="0" hidden="1">binary</definedName>
    <definedName name="solver_rhs4" localSheetId="0" hidden="1">Sheet1!$N$13</definedName>
    <definedName name="solver_rhs5" localSheetId="0" hidden="1">Sheet1!$N$14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14" i="1" l="1"/>
  <c r="D31" i="1"/>
  <c r="G31" i="1" s="1"/>
  <c r="D30" i="1"/>
  <c r="G30" i="1" s="1"/>
  <c r="D29" i="1"/>
  <c r="G29" i="1" s="1"/>
  <c r="D28" i="1"/>
  <c r="G28" i="1" s="1"/>
  <c r="D26" i="1"/>
  <c r="G26" i="1" s="1"/>
  <c r="D25" i="1"/>
  <c r="G25" i="1" s="1"/>
  <c r="D24" i="1"/>
  <c r="G24" i="1" s="1"/>
  <c r="D23" i="1"/>
  <c r="G23" i="1" s="1"/>
  <c r="D21" i="1"/>
  <c r="G21" i="1" s="1"/>
  <c r="D20" i="1"/>
  <c r="G20" i="1" s="1"/>
  <c r="D19" i="1"/>
  <c r="G19" i="1" s="1"/>
  <c r="D18" i="1"/>
  <c r="G18" i="1" s="1"/>
  <c r="D14" i="1"/>
  <c r="G14" i="1" s="1"/>
  <c r="D15" i="1"/>
  <c r="G15" i="1" s="1"/>
  <c r="D16" i="1"/>
  <c r="G16" i="1" s="1"/>
  <c r="D13" i="1"/>
  <c r="G13" i="1" s="1"/>
  <c r="D8" i="1"/>
  <c r="G8" i="1" s="1"/>
  <c r="D9" i="1"/>
  <c r="D7" i="1"/>
  <c r="D3" i="1"/>
  <c r="G3" i="1" s="1"/>
  <c r="D4" i="1"/>
  <c r="G4" i="1" s="1"/>
  <c r="D5" i="1"/>
  <c r="G5" i="1" s="1"/>
  <c r="D2" i="1"/>
  <c r="H2" i="1" s="1"/>
  <c r="M13" i="1"/>
  <c r="F8" i="1"/>
  <c r="F7" i="1"/>
  <c r="F29" i="1"/>
  <c r="F30" i="1"/>
  <c r="F31" i="1"/>
  <c r="F28" i="1"/>
  <c r="L18" i="1"/>
  <c r="D10" i="1"/>
  <c r="H10" i="1" s="1"/>
  <c r="D11" i="1"/>
  <c r="G11" i="1" s="1"/>
  <c r="J31" i="1" l="1"/>
  <c r="G10" i="1"/>
  <c r="G9" i="1"/>
  <c r="J11" i="1" s="1"/>
  <c r="M18" i="1"/>
  <c r="I11" i="1"/>
  <c r="G7" i="1"/>
  <c r="G2" i="1"/>
  <c r="N18" i="1"/>
  <c r="I36" i="1"/>
  <c r="H36" i="1"/>
  <c r="H35" i="1"/>
  <c r="H34" i="1"/>
  <c r="H33" i="1"/>
  <c r="I31" i="1"/>
  <c r="H29" i="1"/>
  <c r="H30" i="1"/>
  <c r="H31" i="1"/>
  <c r="H28" i="1"/>
  <c r="I5" i="1"/>
  <c r="O18" i="1" l="1"/>
  <c r="O19" i="1" s="1"/>
  <c r="M19" i="1"/>
  <c r="I26" i="1"/>
  <c r="I21" i="1"/>
  <c r="I16" i="1"/>
  <c r="H3" i="1"/>
  <c r="H4" i="1"/>
  <c r="H5" i="1"/>
  <c r="H7" i="1"/>
  <c r="H8" i="1"/>
  <c r="H9" i="1"/>
  <c r="H11" i="1"/>
  <c r="H13" i="1"/>
  <c r="H14" i="1"/>
  <c r="H15" i="1"/>
  <c r="H16" i="1"/>
  <c r="H18" i="1"/>
  <c r="H19" i="1"/>
  <c r="H20" i="1"/>
  <c r="H21" i="1"/>
  <c r="H23" i="1"/>
  <c r="H24" i="1"/>
  <c r="H25" i="1"/>
  <c r="H26" i="1"/>
</calcChain>
</file>

<file path=xl/sharedStrings.xml><?xml version="1.0" encoding="utf-8"?>
<sst xmlns="http://schemas.openxmlformats.org/spreadsheetml/2006/main" count="82" uniqueCount="60">
  <si>
    <t>units</t>
  </si>
  <si>
    <t>A-</t>
  </si>
  <si>
    <t>B</t>
  </si>
  <si>
    <t>B+</t>
  </si>
  <si>
    <t>B-</t>
  </si>
  <si>
    <t>C+</t>
  </si>
  <si>
    <t>A</t>
  </si>
  <si>
    <t>NEW</t>
  </si>
  <si>
    <t>NEW UNITS</t>
  </si>
  <si>
    <t>NEW GRADE POINTS</t>
  </si>
  <si>
    <t>NR-ed</t>
  </si>
  <si>
    <t>max</t>
  </si>
  <si>
    <t>Period</t>
  </si>
  <si>
    <t>Term 7</t>
  </si>
  <si>
    <t>Year 1</t>
  </si>
  <si>
    <t>Without NR</t>
  </si>
  <si>
    <t>After NR</t>
  </si>
  <si>
    <t>To NR = 1(solver)</t>
  </si>
  <si>
    <t>adjust by dividing by 2</t>
  </si>
  <si>
    <t>Change Grades Accordingly</t>
  </si>
  <si>
    <t>Grade Points</t>
  </si>
  <si>
    <t>GRADE POINT PER UNIT</t>
  </si>
  <si>
    <t>Instructions</t>
  </si>
  <si>
    <t>Adjust NEW by factoring the non-NR subject</t>
  </si>
  <si>
    <t>not including capstone</t>
  </si>
  <si>
    <t>to include capstone, change M23 and solver conditions</t>
  </si>
  <si>
    <t>1. Change your grades</t>
  </si>
  <si>
    <t>Chem</t>
  </si>
  <si>
    <t>Bio</t>
  </si>
  <si>
    <t>T2M1</t>
  </si>
  <si>
    <t>T2M2</t>
  </si>
  <si>
    <t>T2M3</t>
  </si>
  <si>
    <t>T2M4</t>
  </si>
  <si>
    <t>T3M1</t>
  </si>
  <si>
    <t>T3M2</t>
  </si>
  <si>
    <t>T3M3</t>
  </si>
  <si>
    <t>T4M1</t>
  </si>
  <si>
    <t>T4M2</t>
  </si>
  <si>
    <t>T4M3</t>
  </si>
  <si>
    <t>T4M4</t>
  </si>
  <si>
    <t>T5M1</t>
  </si>
  <si>
    <t>T5M2</t>
  </si>
  <si>
    <t>T5M3</t>
  </si>
  <si>
    <t>T5M4</t>
  </si>
  <si>
    <t>T6M1</t>
  </si>
  <si>
    <t>T6M2</t>
  </si>
  <si>
    <t>T6M3</t>
  </si>
  <si>
    <t>T6M4</t>
  </si>
  <si>
    <t>CAPSTONE</t>
  </si>
  <si>
    <t>T7M1</t>
  </si>
  <si>
    <t>T7M2</t>
  </si>
  <si>
    <t>T7M3</t>
  </si>
  <si>
    <t>3. Go to Data &gt; Solver</t>
  </si>
  <si>
    <t>4. Click Solve</t>
  </si>
  <si>
    <t>2. Adjust half mod grade points</t>
  </si>
  <si>
    <t>TERM GPA</t>
  </si>
  <si>
    <t>T8M1</t>
  </si>
  <si>
    <t>T8M2</t>
  </si>
  <si>
    <t>T8M3</t>
  </si>
  <si>
    <t>GPA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</si>
</sst>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2" borderId="0" xfId="0" applyFill="1"/>
    <xf numFmtId="0" fontId="0" fillId="3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4" borderId="12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5" borderId="0" xfId="0" applyFill="1"/>
    <xf numFmtId="0" fontId="0" fillId="4" borderId="4" xfId="0" applyFill="1" applyBorder="1"/>
    <xf numFmtId="0" fontId="0" fillId="4" borderId="5" xfId="0" applyFill="1" applyBorder="1"/>
    <xf numFmtId="0" fontId="0" fillId="3" borderId="0" xfId="0" applyFill="1" applyAlignment="1">
      <alignment horizontal="center"/>
    </xf>
    <xf numFmtId="0" fontId="0" fillId="4" borderId="0" xfId="0" applyFill="1"/>
    <xf numFmtId="0" fontId="0" fillId="3" borderId="4" xfId="0" applyFill="1" applyBorder="1"/>
    <xf numFmtId="0" fontId="0" fillId="3" borderId="5" xfId="0" applyFill="1" applyBorder="1"/>
    <xf numFmtId="0" fontId="0" fillId="0" borderId="6" xfId="0" applyBorder="1" applyAlignment="1">
      <alignment horizontal="right"/>
    </xf>
    <xf numFmtId="0" fontId="1" fillId="0" borderId="4" xfId="0" applyFont="1" applyBorder="1"/>
    <xf numFmtId="0" fontId="1" fillId="0" borderId="5" xfId="0" applyFont="1" applyBorder="1"/>
    <xf numFmtId="2" fontId="0" fillId="6" borderId="8" xfId="0" applyNumberFormat="1" applyFill="1" applyBorder="1"/>
    <xf numFmtId="2" fontId="0" fillId="0" borderId="8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F8BA7-35D1-4D6F-B224-5766D7665FAE}">
  <dimension ref="A1:P36"/>
  <sheetViews>
    <sheetView tabSelected="1" zoomScale="55" zoomScaleNormal="55" workbookViewId="0">
      <selection activeCell="E34" sqref="E34"/>
    </sheetView>
  </sheetViews>
  <sheetFormatPr defaultRowHeight="14.5" x14ac:dyDescent="0.35"/>
  <cols>
    <col min="3" max="3" width="13.26953125" style="15" customWidth="1"/>
    <col min="4" max="4" width="10.7265625" bestFit="1" customWidth="1"/>
    <col min="5" max="6" width="10.7265625" customWidth="1"/>
    <col min="7" max="7" width="17.90625" bestFit="1" customWidth="1"/>
    <col min="11" max="11" width="3" customWidth="1"/>
    <col min="14" max="14" width="12.6328125" customWidth="1"/>
    <col min="15" max="15" width="8.1796875" customWidth="1"/>
  </cols>
  <sheetData>
    <row r="1" spans="1:16" ht="44" customHeight="1" thickBot="1" x14ac:dyDescent="0.4">
      <c r="A1" s="16"/>
      <c r="B1" s="16" t="s">
        <v>0</v>
      </c>
      <c r="C1" s="16" t="s">
        <v>19</v>
      </c>
      <c r="D1" s="16" t="s">
        <v>20</v>
      </c>
      <c r="E1" s="16" t="s">
        <v>17</v>
      </c>
      <c r="F1" s="16" t="s">
        <v>8</v>
      </c>
      <c r="G1" s="16" t="s">
        <v>9</v>
      </c>
      <c r="H1" s="16" t="s">
        <v>21</v>
      </c>
      <c r="I1" s="16" t="s">
        <v>55</v>
      </c>
    </row>
    <row r="2" spans="1:16" x14ac:dyDescent="0.35">
      <c r="A2" t="s">
        <v>29</v>
      </c>
      <c r="B2">
        <v>12</v>
      </c>
      <c r="C2" s="17" t="s">
        <v>2</v>
      </c>
      <c r="D2">
        <f>_xlfn.IFS(C2="A+",63.6,C2="A",60,C2="A-",54,C2="B+",48,C2="B",42,C2="B-",36,C2="C+",30)</f>
        <v>42</v>
      </c>
      <c r="E2">
        <v>0</v>
      </c>
      <c r="F2">
        <v>12</v>
      </c>
      <c r="G2">
        <f>D2</f>
        <v>42</v>
      </c>
      <c r="H2">
        <f>D2/B2</f>
        <v>3.5</v>
      </c>
      <c r="L2" s="1" t="s">
        <v>22</v>
      </c>
      <c r="M2" s="2"/>
      <c r="N2" s="3"/>
    </row>
    <row r="3" spans="1:16" x14ac:dyDescent="0.35">
      <c r="A3" t="s">
        <v>30</v>
      </c>
      <c r="B3">
        <v>12</v>
      </c>
      <c r="C3" s="18" t="s">
        <v>2</v>
      </c>
      <c r="D3">
        <f>_xlfn.IFS(C3="A+",63.6,C3="A",60,C3="A-",54,C3="B+",48,C3="B",42,C3="B-",36,C3="C+",30)</f>
        <v>42</v>
      </c>
      <c r="E3">
        <v>0</v>
      </c>
      <c r="F3">
        <v>12</v>
      </c>
      <c r="G3">
        <f t="shared" ref="G3:G5" si="0">D3</f>
        <v>42</v>
      </c>
      <c r="H3">
        <f>D3/B3</f>
        <v>3.5</v>
      </c>
      <c r="L3" s="22" t="s">
        <v>26</v>
      </c>
      <c r="M3" s="25"/>
      <c r="N3" s="23"/>
    </row>
    <row r="4" spans="1:16" x14ac:dyDescent="0.35">
      <c r="A4" t="s">
        <v>31</v>
      </c>
      <c r="B4">
        <v>12</v>
      </c>
      <c r="C4" s="18" t="s">
        <v>2</v>
      </c>
      <c r="D4">
        <f>_xlfn.IFS(C4="A+",63.6,C4="A",60,C4="A-",54,C4="B+",48,C4="B",42,C4="B-",36,C4="C+",30)</f>
        <v>42</v>
      </c>
      <c r="E4">
        <v>0</v>
      </c>
      <c r="F4">
        <v>12</v>
      </c>
      <c r="G4">
        <f t="shared" si="0"/>
        <v>42</v>
      </c>
      <c r="H4">
        <f>D4/B4</f>
        <v>3.5</v>
      </c>
      <c r="L4" s="26" t="s">
        <v>54</v>
      </c>
      <c r="M4" s="14"/>
      <c r="N4" s="27"/>
    </row>
    <row r="5" spans="1:16" x14ac:dyDescent="0.35">
      <c r="A5" t="s">
        <v>32</v>
      </c>
      <c r="B5">
        <v>12</v>
      </c>
      <c r="C5" s="18" t="s">
        <v>2</v>
      </c>
      <c r="D5">
        <f>_xlfn.IFS(C5="A+",63.6,C5="A",60,C5="A-",54,C5="B+",48,C5="B",42,C5="B-",36,C5="C+",30)</f>
        <v>42</v>
      </c>
      <c r="E5">
        <v>0</v>
      </c>
      <c r="F5">
        <v>12</v>
      </c>
      <c r="G5">
        <f t="shared" si="0"/>
        <v>42</v>
      </c>
      <c r="H5">
        <f>D5/B5</f>
        <v>3.5</v>
      </c>
      <c r="I5">
        <f>SUM(D2:D5)/SUM(B2:B5)</f>
        <v>3.5</v>
      </c>
      <c r="L5" s="4" t="s">
        <v>52</v>
      </c>
      <c r="N5" s="6"/>
    </row>
    <row r="6" spans="1:16" ht="15" thickBot="1" x14ac:dyDescent="0.4">
      <c r="C6" s="18"/>
      <c r="L6" s="7" t="s">
        <v>53</v>
      </c>
      <c r="M6" s="8"/>
      <c r="N6" s="9"/>
    </row>
    <row r="7" spans="1:16" x14ac:dyDescent="0.35">
      <c r="A7" t="s">
        <v>33</v>
      </c>
      <c r="B7">
        <v>12</v>
      </c>
      <c r="C7" s="18" t="s">
        <v>4</v>
      </c>
      <c r="D7">
        <f>_xlfn.IFS(C7="A+",63.6,C7="A",60,C7="A-",54,C7="B+",48,C7="B",42,C7="B-",36,C7="C+",30)</f>
        <v>36</v>
      </c>
      <c r="E7">
        <v>1</v>
      </c>
      <c r="F7">
        <f>12-12*E7</f>
        <v>0</v>
      </c>
      <c r="G7">
        <f t="shared" ref="G7:G11" si="1">D7-D7*E7</f>
        <v>0</v>
      </c>
      <c r="H7">
        <f>D7/B7</f>
        <v>3</v>
      </c>
    </row>
    <row r="8" spans="1:16" x14ac:dyDescent="0.35">
      <c r="A8" t="s">
        <v>34</v>
      </c>
      <c r="B8">
        <v>12</v>
      </c>
      <c r="C8" s="18" t="s">
        <v>4</v>
      </c>
      <c r="D8">
        <f>_xlfn.IFS(C8="A+",63.6,C8="A",60,C8="A-",54,C8="B+",48,C8="B",42,C8="B-",36,C8="C+",30)</f>
        <v>36</v>
      </c>
      <c r="E8">
        <v>1</v>
      </c>
      <c r="F8">
        <f>12-12*E8</f>
        <v>0</v>
      </c>
      <c r="G8">
        <f t="shared" si="1"/>
        <v>0</v>
      </c>
      <c r="H8">
        <f>D8/B8</f>
        <v>3</v>
      </c>
    </row>
    <row r="9" spans="1:16" x14ac:dyDescent="0.35">
      <c r="A9" t="s">
        <v>35</v>
      </c>
      <c r="B9">
        <v>12</v>
      </c>
      <c r="C9" s="18" t="s">
        <v>2</v>
      </c>
      <c r="D9">
        <f>_xlfn.IFS(C9="A+",63.6,C9="A",60,C9="A-",54,C9="B+",48,C9="B",42,C9="B-",36,C9="C+",30)</f>
        <v>42</v>
      </c>
      <c r="E9">
        <v>0</v>
      </c>
      <c r="F9">
        <v>12</v>
      </c>
      <c r="G9">
        <f t="shared" si="1"/>
        <v>42</v>
      </c>
      <c r="H9">
        <f>D9/B9</f>
        <v>3.5</v>
      </c>
    </row>
    <row r="10" spans="1:16" x14ac:dyDescent="0.35">
      <c r="A10" t="s">
        <v>27</v>
      </c>
      <c r="B10">
        <v>6</v>
      </c>
      <c r="C10" s="18" t="s">
        <v>5</v>
      </c>
      <c r="D10" s="14">
        <f>30/2</f>
        <v>15</v>
      </c>
      <c r="E10">
        <v>0</v>
      </c>
      <c r="F10">
        <v>6</v>
      </c>
      <c r="G10">
        <f t="shared" si="1"/>
        <v>15</v>
      </c>
      <c r="H10">
        <f>D10/B10</f>
        <v>2.5</v>
      </c>
      <c r="J10" t="s">
        <v>7</v>
      </c>
      <c r="L10" s="24" t="s">
        <v>18</v>
      </c>
      <c r="M10" s="24"/>
      <c r="N10" s="24"/>
    </row>
    <row r="11" spans="1:16" ht="15" thickBot="1" x14ac:dyDescent="0.4">
      <c r="A11" t="s">
        <v>28</v>
      </c>
      <c r="B11">
        <v>6</v>
      </c>
      <c r="C11" s="18" t="s">
        <v>2</v>
      </c>
      <c r="D11" s="14">
        <f>42/2</f>
        <v>21</v>
      </c>
      <c r="E11">
        <v>0</v>
      </c>
      <c r="F11">
        <v>6</v>
      </c>
      <c r="G11">
        <f t="shared" si="1"/>
        <v>21</v>
      </c>
      <c r="H11">
        <f>D11/B11</f>
        <v>3.5</v>
      </c>
      <c r="I11">
        <f>SUM(D7:D11)/SUM(B7:B11)</f>
        <v>3.125</v>
      </c>
      <c r="J11" s="21">
        <f>SUM(G7:G11)/SUM(F7:F11)</f>
        <v>3.25</v>
      </c>
      <c r="L11" s="21" t="s">
        <v>23</v>
      </c>
      <c r="M11" s="21"/>
      <c r="N11" s="21"/>
      <c r="O11" s="21"/>
      <c r="P11" s="21"/>
    </row>
    <row r="12" spans="1:16" x14ac:dyDescent="0.35">
      <c r="C12" s="18"/>
      <c r="L12" s="10" t="s">
        <v>12</v>
      </c>
      <c r="M12" s="2" t="s">
        <v>10</v>
      </c>
      <c r="N12" s="3" t="s">
        <v>11</v>
      </c>
    </row>
    <row r="13" spans="1:16" x14ac:dyDescent="0.35">
      <c r="A13" t="s">
        <v>36</v>
      </c>
      <c r="B13">
        <v>12</v>
      </c>
      <c r="C13" s="18" t="s">
        <v>3</v>
      </c>
      <c r="D13">
        <f>_xlfn.IFS(C13="A+",63.6,C13="A",60,C13="A-",54,C13="B+",48,C13="B",42,C13="B-",36,C13="C+",30)</f>
        <v>48</v>
      </c>
      <c r="E13" s="13"/>
      <c r="F13">
        <v>12</v>
      </c>
      <c r="G13">
        <f t="shared" ref="G13:G26" si="2">D13</f>
        <v>48</v>
      </c>
      <c r="H13">
        <f>D13/B13</f>
        <v>4</v>
      </c>
      <c r="L13" s="11" t="s">
        <v>14</v>
      </c>
      <c r="M13" s="5">
        <f>SUM(E2:E11)</f>
        <v>2</v>
      </c>
      <c r="N13" s="6">
        <v>2</v>
      </c>
    </row>
    <row r="14" spans="1:16" ht="15" thickBot="1" x14ac:dyDescent="0.4">
      <c r="A14" t="s">
        <v>37</v>
      </c>
      <c r="B14">
        <v>12</v>
      </c>
      <c r="C14" s="18" t="s">
        <v>4</v>
      </c>
      <c r="D14">
        <f>_xlfn.IFS(C14="A+",63.6,C14="A",60,C14="A-",54,C14="B+",48,C14="B",42,C14="B-",36,C14="C+",30)</f>
        <v>36</v>
      </c>
      <c r="E14" s="13"/>
      <c r="F14">
        <v>12</v>
      </c>
      <c r="G14">
        <f t="shared" si="2"/>
        <v>36</v>
      </c>
      <c r="H14">
        <f>D14/B14</f>
        <v>3</v>
      </c>
      <c r="L14" s="12" t="s">
        <v>13</v>
      </c>
      <c r="M14" s="8">
        <f>SUM(E29:E31)</f>
        <v>0</v>
      </c>
      <c r="N14" s="9">
        <v>2</v>
      </c>
      <c r="O14" t="s">
        <v>24</v>
      </c>
    </row>
    <row r="15" spans="1:16" x14ac:dyDescent="0.35">
      <c r="A15" t="s">
        <v>38</v>
      </c>
      <c r="B15">
        <v>12</v>
      </c>
      <c r="C15" s="18" t="s">
        <v>4</v>
      </c>
      <c r="D15">
        <f>_xlfn.IFS(C15="A+",63.6,C15="A",60,C15="A-",54,C15="B+",48,C15="B",42,C15="B-",36,C15="C+",30)</f>
        <v>36</v>
      </c>
      <c r="E15" s="13"/>
      <c r="F15">
        <v>12</v>
      </c>
      <c r="G15">
        <f t="shared" si="2"/>
        <v>36</v>
      </c>
      <c r="H15">
        <f>D15/B15</f>
        <v>3</v>
      </c>
      <c r="O15" t="s">
        <v>25</v>
      </c>
    </row>
    <row r="16" spans="1:16" ht="15" thickBot="1" x14ac:dyDescent="0.4">
      <c r="A16" t="s">
        <v>39</v>
      </c>
      <c r="B16">
        <v>12</v>
      </c>
      <c r="C16" s="18" t="s">
        <v>4</v>
      </c>
      <c r="D16">
        <f>_xlfn.IFS(C16="A+",63.6,C16="A",60,C16="A-",54,C16="B+",48,C16="B",42,C16="B-",36,C16="C+",30)</f>
        <v>36</v>
      </c>
      <c r="E16" s="13"/>
      <c r="F16">
        <v>12</v>
      </c>
      <c r="G16">
        <f t="shared" si="2"/>
        <v>36</v>
      </c>
      <c r="H16">
        <f>D16/B16</f>
        <v>3</v>
      </c>
      <c r="I16">
        <f>SUM(D13:D16)/SUM(B13:B16)</f>
        <v>3.25</v>
      </c>
    </row>
    <row r="17" spans="1:15" x14ac:dyDescent="0.35">
      <c r="C17" s="18"/>
      <c r="L17" s="1" t="s">
        <v>15</v>
      </c>
      <c r="M17" s="3"/>
      <c r="N17" s="1" t="s">
        <v>16</v>
      </c>
      <c r="O17" s="3"/>
    </row>
    <row r="18" spans="1:15" x14ac:dyDescent="0.35">
      <c r="A18" t="s">
        <v>40</v>
      </c>
      <c r="B18">
        <v>12</v>
      </c>
      <c r="C18" s="18" t="s">
        <v>4</v>
      </c>
      <c r="D18">
        <f>_xlfn.IFS(C18="A+",63.6,C18="A",60,C18="A-",54,C18="B+",48,C18="B",42,C18="B-",36,C18="C+",30)</f>
        <v>36</v>
      </c>
      <c r="E18" s="13"/>
      <c r="F18">
        <v>12</v>
      </c>
      <c r="G18">
        <f t="shared" si="2"/>
        <v>36</v>
      </c>
      <c r="H18">
        <f>D18/B18</f>
        <v>3</v>
      </c>
      <c r="L18" s="29">
        <f>SUM(B2:B31)</f>
        <v>288</v>
      </c>
      <c r="M18" s="30">
        <f>SUM(D2:D31)</f>
        <v>1044</v>
      </c>
      <c r="N18" s="29">
        <f>SUM(F2:F31)</f>
        <v>264</v>
      </c>
      <c r="O18" s="30">
        <f>SUM(G2:G31)</f>
        <v>972</v>
      </c>
    </row>
    <row r="19" spans="1:15" ht="15" thickBot="1" x14ac:dyDescent="0.4">
      <c r="A19" t="s">
        <v>41</v>
      </c>
      <c r="B19">
        <v>12</v>
      </c>
      <c r="C19" s="18" t="s">
        <v>4</v>
      </c>
      <c r="D19">
        <f>_xlfn.IFS(C19="A+",63.6,C19="A",60,C19="A-",54,C19="B+",48,C19="B",42,C19="B-",36,C19="C+",30)</f>
        <v>36</v>
      </c>
      <c r="E19" s="13"/>
      <c r="F19">
        <v>12</v>
      </c>
      <c r="G19">
        <f t="shared" si="2"/>
        <v>36</v>
      </c>
      <c r="H19">
        <f>D19/B19</f>
        <v>3</v>
      </c>
      <c r="L19" s="28" t="s">
        <v>59</v>
      </c>
      <c r="M19" s="32">
        <f>M18/L18</f>
        <v>3.625</v>
      </c>
      <c r="N19" s="28" t="s">
        <v>59</v>
      </c>
      <c r="O19" s="31">
        <f>O18/N18</f>
        <v>3.6818181818181817</v>
      </c>
    </row>
    <row r="20" spans="1:15" x14ac:dyDescent="0.35">
      <c r="A20" t="s">
        <v>42</v>
      </c>
      <c r="B20">
        <v>12</v>
      </c>
      <c r="C20" s="18" t="s">
        <v>4</v>
      </c>
      <c r="D20">
        <f>_xlfn.IFS(C20="A+",63.6,C20="A",60,C20="A-",54,C20="B+",48,C20="B",42,C20="B-",36,C20="C+",30)</f>
        <v>36</v>
      </c>
      <c r="E20" s="13"/>
      <c r="F20">
        <v>12</v>
      </c>
      <c r="G20">
        <f t="shared" si="2"/>
        <v>36</v>
      </c>
      <c r="H20">
        <f>D20/B20</f>
        <v>3</v>
      </c>
    </row>
    <row r="21" spans="1:15" x14ac:dyDescent="0.35">
      <c r="A21" t="s">
        <v>43</v>
      </c>
      <c r="B21">
        <v>12</v>
      </c>
      <c r="C21" s="18" t="s">
        <v>4</v>
      </c>
      <c r="D21">
        <f>_xlfn.IFS(C21="A+",63.6,C21="A",60,C21="A-",54,C21="B+",48,C21="B",42,C21="B-",36,C21="C+",30)</f>
        <v>36</v>
      </c>
      <c r="E21" s="13"/>
      <c r="F21">
        <v>12</v>
      </c>
      <c r="G21">
        <f t="shared" si="2"/>
        <v>36</v>
      </c>
      <c r="H21">
        <f>D21/B21</f>
        <v>3</v>
      </c>
      <c r="I21">
        <f>SUM(D18:D21)/SUM(B18:B21)</f>
        <v>3</v>
      </c>
    </row>
    <row r="22" spans="1:15" x14ac:dyDescent="0.35">
      <c r="C22" s="18"/>
    </row>
    <row r="23" spans="1:15" x14ac:dyDescent="0.35">
      <c r="A23" t="s">
        <v>44</v>
      </c>
      <c r="B23">
        <v>12</v>
      </c>
      <c r="C23" s="18" t="s">
        <v>3</v>
      </c>
      <c r="D23">
        <f>_xlfn.IFS(C23="A+",63.6,C23="A",60,C23="A-",54,C23="B+",48,C23="B",42,C23="B-",36,C23="C+",30)</f>
        <v>48</v>
      </c>
      <c r="E23" s="13"/>
      <c r="F23">
        <v>12</v>
      </c>
      <c r="G23">
        <f t="shared" si="2"/>
        <v>48</v>
      </c>
      <c r="H23">
        <f>D23/B23</f>
        <v>4</v>
      </c>
    </row>
    <row r="24" spans="1:15" x14ac:dyDescent="0.35">
      <c r="A24" t="s">
        <v>45</v>
      </c>
      <c r="B24">
        <v>12</v>
      </c>
      <c r="C24" s="18" t="s">
        <v>2</v>
      </c>
      <c r="D24">
        <f>_xlfn.IFS(C24="A+",63.6,C24="A",60,C24="A-",54,C24="B+",48,C24="B",42,C24="B-",36,C24="C+",30)</f>
        <v>42</v>
      </c>
      <c r="E24" s="13"/>
      <c r="F24">
        <v>12</v>
      </c>
      <c r="G24">
        <f t="shared" si="2"/>
        <v>42</v>
      </c>
      <c r="H24">
        <f>D24/B24</f>
        <v>3.5</v>
      </c>
    </row>
    <row r="25" spans="1:15" x14ac:dyDescent="0.35">
      <c r="A25" t="s">
        <v>46</v>
      </c>
      <c r="B25">
        <v>12</v>
      </c>
      <c r="C25" s="18" t="s">
        <v>2</v>
      </c>
      <c r="D25">
        <f>_xlfn.IFS(C25="A+",63.6,C25="A",60,C25="A-",54,C25="B+",48,C25="B",42,C25="B-",36,C25="C+",30)</f>
        <v>42</v>
      </c>
      <c r="E25" s="13"/>
      <c r="F25">
        <v>12</v>
      </c>
      <c r="G25">
        <f t="shared" si="2"/>
        <v>42</v>
      </c>
      <c r="H25">
        <f>D25/B25</f>
        <v>3.5</v>
      </c>
    </row>
    <row r="26" spans="1:15" x14ac:dyDescent="0.35">
      <c r="A26" t="s">
        <v>47</v>
      </c>
      <c r="B26">
        <v>12</v>
      </c>
      <c r="C26" s="18" t="s">
        <v>1</v>
      </c>
      <c r="D26">
        <f>_xlfn.IFS(C26="A+",63.6,C26="A",60,C26="A-",54,C26="B+",48,C26="B",42,C26="B-",36,C26="C+",30)</f>
        <v>54</v>
      </c>
      <c r="E26" s="13"/>
      <c r="F26">
        <v>12</v>
      </c>
      <c r="G26">
        <f t="shared" si="2"/>
        <v>54</v>
      </c>
      <c r="H26">
        <f>D26/B26</f>
        <v>4.5</v>
      </c>
      <c r="I26">
        <f>SUM(D23:D26)/SUM(B23:B26)</f>
        <v>3.875</v>
      </c>
    </row>
    <row r="27" spans="1:15" x14ac:dyDescent="0.35">
      <c r="C27" s="18"/>
    </row>
    <row r="28" spans="1:15" x14ac:dyDescent="0.35">
      <c r="A28" t="s">
        <v>48</v>
      </c>
      <c r="B28">
        <v>12</v>
      </c>
      <c r="C28" s="18" t="s">
        <v>6</v>
      </c>
      <c r="D28">
        <f>_xlfn.IFS(C28="A+",63.6,C28="A",60,C28="A-",54,C28="B+",48,C28="B",42,C28="B-",36,C28="C+",30)</f>
        <v>60</v>
      </c>
      <c r="E28">
        <v>0</v>
      </c>
      <c r="F28">
        <f>B28-B28*E28</f>
        <v>12</v>
      </c>
      <c r="G28">
        <f>D28-D28*E28</f>
        <v>60</v>
      </c>
      <c r="H28">
        <f>D28/B28</f>
        <v>5</v>
      </c>
    </row>
    <row r="29" spans="1:15" x14ac:dyDescent="0.35">
      <c r="A29" t="s">
        <v>49</v>
      </c>
      <c r="B29">
        <v>12</v>
      </c>
      <c r="C29" s="18" t="s">
        <v>6</v>
      </c>
      <c r="D29">
        <f>_xlfn.IFS(C29="A+",63.6,C29="A",60,C29="A-",54,C29="B+",48,C29="B",42,C29="B-",36,C29="C+",30)</f>
        <v>60</v>
      </c>
      <c r="E29">
        <v>0</v>
      </c>
      <c r="F29">
        <f>B29-B29*E29</f>
        <v>12</v>
      </c>
      <c r="G29">
        <f t="shared" ref="G29:G31" si="3">D29-D29*E29</f>
        <v>60</v>
      </c>
      <c r="H29">
        <f>D29/B29</f>
        <v>5</v>
      </c>
    </row>
    <row r="30" spans="1:15" x14ac:dyDescent="0.35">
      <c r="A30" t="s">
        <v>50</v>
      </c>
      <c r="B30">
        <v>12</v>
      </c>
      <c r="C30" s="18" t="s">
        <v>6</v>
      </c>
      <c r="D30">
        <f>_xlfn.IFS(C30="A+",63.6,C30="A",60,C30="A-",54,C30="B+",48,C30="B",42,C30="B-",36,C30="C+",30)</f>
        <v>60</v>
      </c>
      <c r="E30">
        <v>0</v>
      </c>
      <c r="F30">
        <f>B30-B30*E30</f>
        <v>12</v>
      </c>
      <c r="G30">
        <f t="shared" si="3"/>
        <v>60</v>
      </c>
      <c r="H30">
        <f>D30/B30</f>
        <v>5</v>
      </c>
      <c r="J30" t="s">
        <v>7</v>
      </c>
    </row>
    <row r="31" spans="1:15" x14ac:dyDescent="0.35">
      <c r="A31" t="s">
        <v>51</v>
      </c>
      <c r="B31">
        <v>12</v>
      </c>
      <c r="C31" s="18" t="s">
        <v>6</v>
      </c>
      <c r="D31">
        <f>_xlfn.IFS(C31="A+",63.6,C31="A",60,C31="A-",54,C31="B+",48,C31="B",42,C31="B-",36,C31="C+",30)</f>
        <v>60</v>
      </c>
      <c r="E31">
        <v>0</v>
      </c>
      <c r="F31">
        <f>B31-B31*E31</f>
        <v>12</v>
      </c>
      <c r="G31">
        <f t="shared" si="3"/>
        <v>60</v>
      </c>
      <c r="H31">
        <f>D31/B31</f>
        <v>5</v>
      </c>
      <c r="I31">
        <f>SUM(D28:D31)/SUM(B28:B31)</f>
        <v>5</v>
      </c>
      <c r="J31">
        <f>SUM(G28:G31)/SUM(F28:F31)</f>
        <v>5</v>
      </c>
    </row>
    <row r="32" spans="1:15" x14ac:dyDescent="0.35">
      <c r="C32" s="19"/>
    </row>
    <row r="33" spans="1:9" x14ac:dyDescent="0.35">
      <c r="A33" t="s">
        <v>48</v>
      </c>
      <c r="B33">
        <v>12</v>
      </c>
      <c r="C33" s="19"/>
      <c r="H33">
        <f>D33/B33</f>
        <v>0</v>
      </c>
    </row>
    <row r="34" spans="1:9" x14ac:dyDescent="0.35">
      <c r="A34" t="s">
        <v>56</v>
      </c>
      <c r="B34">
        <v>12</v>
      </c>
      <c r="C34" s="19"/>
      <c r="H34">
        <f>D34/B34</f>
        <v>0</v>
      </c>
    </row>
    <row r="35" spans="1:9" x14ac:dyDescent="0.35">
      <c r="A35" t="s">
        <v>57</v>
      </c>
      <c r="B35">
        <v>12</v>
      </c>
      <c r="C35" s="19"/>
      <c r="H35">
        <f>D35/B35</f>
        <v>0</v>
      </c>
    </row>
    <row r="36" spans="1:9" ht="15" thickBot="1" x14ac:dyDescent="0.4">
      <c r="A36" t="s">
        <v>58</v>
      </c>
      <c r="B36">
        <v>12</v>
      </c>
      <c r="C36" s="20"/>
      <c r="H36">
        <f>D36/B36</f>
        <v>0</v>
      </c>
      <c r="I36">
        <f>SUM(D33:D36)/SUM(B33:B36)</f>
        <v>0</v>
      </c>
    </row>
  </sheetData>
  <mergeCells count="1">
    <mergeCell ref="L10:N10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B3B0E0C6535B248A82ACBB5AC853F09" ma:contentTypeVersion="13" ma:contentTypeDescription="Create a new document." ma:contentTypeScope="" ma:versionID="27ae55beb9b339fada46c51cbea8ce3a">
  <xsd:schema xmlns:xsd="http://www.w3.org/2001/XMLSchema" xmlns:xs="http://www.w3.org/2001/XMLSchema" xmlns:p="http://schemas.microsoft.com/office/2006/metadata/properties" xmlns:ns3="f2644a0f-8945-4bb4-9b6c-446b487f6786" xmlns:ns4="f9794d75-cd81-4eb4-972b-b53e7c8d23c6" targetNamespace="http://schemas.microsoft.com/office/2006/metadata/properties" ma:root="true" ma:fieldsID="96d9d8b09bea20d9e455deed830a51b4" ns3:_="" ns4:_="">
    <xsd:import namespace="f2644a0f-8945-4bb4-9b6c-446b487f6786"/>
    <xsd:import namespace="f9794d75-cd81-4eb4-972b-b53e7c8d23c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2644a0f-8945-4bb4-9b6c-446b487f678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9794d75-cd81-4eb4-972b-b53e7c8d23c6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6301127-106C-4951-BA38-C99D3FA17B95}">
  <ds:schemaRefs>
    <ds:schemaRef ds:uri="http://schemas.microsoft.com/office/2006/metadata/properties"/>
    <ds:schemaRef ds:uri="http://purl.org/dc/elements/1.1/"/>
    <ds:schemaRef ds:uri="http://purl.org/dc/dcmitype/"/>
    <ds:schemaRef ds:uri="http://schemas.microsoft.com/office/2006/documentManagement/types"/>
    <ds:schemaRef ds:uri="http://purl.org/dc/terms/"/>
    <ds:schemaRef ds:uri="f9794d75-cd81-4eb4-972b-b53e7c8d23c6"/>
    <ds:schemaRef ds:uri="http://schemas.microsoft.com/office/infopath/2007/PartnerControls"/>
    <ds:schemaRef ds:uri="http://schemas.openxmlformats.org/package/2006/metadata/core-properties"/>
    <ds:schemaRef ds:uri="f2644a0f-8945-4bb4-9b6c-446b487f6786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D7134067-1812-4A42-AF81-2F5E2BFAA8F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2644a0f-8945-4bb4-9b6c-446b487f6786"/>
    <ds:schemaRef ds:uri="f9794d75-cd81-4eb4-972b-b53e7c8d23c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2F0395A-1EB2-4A45-96E7-660EB665424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Azmi Zainudin</dc:creator>
  <cp:lastModifiedBy>Muhammad Azmi Zainudin</cp:lastModifiedBy>
  <dcterms:created xsi:type="dcterms:W3CDTF">2020-01-27T04:07:42Z</dcterms:created>
  <dcterms:modified xsi:type="dcterms:W3CDTF">2020-05-19T15:45:25Z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0x0101004B3B0E0C6535B248A82ACBB5AC853F09</vt:lpwstr>
  </property>
</Properties>
</file>