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i.fung\Desktop\"/>
    </mc:Choice>
  </mc:AlternateContent>
  <bookViews>
    <workbookView xWindow="0" yWindow="0" windowWidth="20580" windowHeight="12090" tabRatio="898"/>
  </bookViews>
  <sheets>
    <sheet name="Cover Sheet" sheetId="15" r:id="rId1"/>
    <sheet name="Train Dataset" sheetId="5" r:id="rId2"/>
    <sheet name="Validate Data Set" sheetId="4" r:id="rId3"/>
    <sheet name="Method 1 Moving Averages" sheetId="1" r:id="rId4"/>
    <sheet name="Method 2 OLS Regression" sheetId="3" r:id="rId5"/>
    <sheet name="Model Comparison" sheetId="6" r:id="rId6"/>
    <sheet name="OLS Residual Plots" sheetId="12" r:id="rId7"/>
    <sheet name="optional-other OLS plots of fit" sheetId="14" r:id="rId8"/>
  </sheets>
  <definedNames>
    <definedName name="_xlnm.Print_Area" localSheetId="6">'OLS Residual Plots'!$A$1:$T$57</definedName>
    <definedName name="_xlnm.Print_Area" localSheetId="7">'optional-other OLS plots of fit'!$A$1:$X$40</definedName>
  </definedNames>
  <calcPr calcId="171027"/>
</workbook>
</file>

<file path=xl/calcChain.xml><?xml version="1.0" encoding="utf-8"?>
<calcChain xmlns="http://schemas.openxmlformats.org/spreadsheetml/2006/main">
  <c r="S1003" i="6" l="1"/>
  <c r="S1002" i="6"/>
  <c r="F1316" i="6"/>
  <c r="N1316" i="6" s="1"/>
  <c r="F31" i="6"/>
  <c r="N31" i="6" s="1"/>
  <c r="F32" i="6"/>
  <c r="N32" i="6" s="1"/>
  <c r="F33" i="6"/>
  <c r="N33" i="6"/>
  <c r="F34" i="6"/>
  <c r="N34" i="6" s="1"/>
  <c r="F35" i="6"/>
  <c r="N35" i="6"/>
  <c r="F36" i="6"/>
  <c r="N36" i="6" s="1"/>
  <c r="F37" i="6"/>
  <c r="N37" i="6" s="1"/>
  <c r="F38" i="6"/>
  <c r="N38" i="6" s="1"/>
  <c r="F39" i="6"/>
  <c r="N39" i="6" s="1"/>
  <c r="F40" i="6"/>
  <c r="N40" i="6" s="1"/>
  <c r="F41" i="6"/>
  <c r="N41" i="6"/>
  <c r="F42" i="6"/>
  <c r="N42" i="6" s="1"/>
  <c r="F43" i="6"/>
  <c r="N43" i="6"/>
  <c r="F44" i="6"/>
  <c r="N44" i="6" s="1"/>
  <c r="F45" i="6"/>
  <c r="N45" i="6" s="1"/>
  <c r="F46" i="6"/>
  <c r="N46" i="6" s="1"/>
  <c r="F47" i="6"/>
  <c r="N47" i="6" s="1"/>
  <c r="F48" i="6"/>
  <c r="N48" i="6" s="1"/>
  <c r="F49" i="6"/>
  <c r="N49" i="6"/>
  <c r="F50" i="6"/>
  <c r="N50" i="6" s="1"/>
  <c r="F51" i="6"/>
  <c r="N51" i="6"/>
  <c r="F52" i="6"/>
  <c r="N52" i="6" s="1"/>
  <c r="F53" i="6"/>
  <c r="N53" i="6" s="1"/>
  <c r="F54" i="6"/>
  <c r="N54" i="6" s="1"/>
  <c r="F55" i="6"/>
  <c r="N55" i="6" s="1"/>
  <c r="F56" i="6"/>
  <c r="N56" i="6" s="1"/>
  <c r="F57" i="6"/>
  <c r="N57" i="6"/>
  <c r="F58" i="6"/>
  <c r="N58" i="6" s="1"/>
  <c r="F59" i="6"/>
  <c r="N59" i="6"/>
  <c r="F60" i="6"/>
  <c r="N60" i="6" s="1"/>
  <c r="F61" i="6"/>
  <c r="N61" i="6" s="1"/>
  <c r="F62" i="6"/>
  <c r="N62" i="6" s="1"/>
  <c r="F63" i="6"/>
  <c r="N63" i="6" s="1"/>
  <c r="F64" i="6"/>
  <c r="N64" i="6" s="1"/>
  <c r="F65" i="6"/>
  <c r="N65" i="6"/>
  <c r="F66" i="6"/>
  <c r="N66" i="6" s="1"/>
  <c r="F67" i="6"/>
  <c r="N67" i="6"/>
  <c r="F68" i="6"/>
  <c r="N68" i="6" s="1"/>
  <c r="F69" i="6"/>
  <c r="N69" i="6" s="1"/>
  <c r="F70" i="6"/>
  <c r="N70" i="6" s="1"/>
  <c r="F71" i="6"/>
  <c r="N71" i="6" s="1"/>
  <c r="F72" i="6"/>
  <c r="N72" i="6" s="1"/>
  <c r="F73" i="6"/>
  <c r="N73" i="6"/>
  <c r="F74" i="6"/>
  <c r="N74" i="6" s="1"/>
  <c r="F75" i="6"/>
  <c r="N75" i="6"/>
  <c r="F76" i="6"/>
  <c r="N76" i="6" s="1"/>
  <c r="F77" i="6"/>
  <c r="N77" i="6" s="1"/>
  <c r="F78" i="6"/>
  <c r="N78" i="6" s="1"/>
  <c r="F79" i="6"/>
  <c r="N79" i="6" s="1"/>
  <c r="F80" i="6"/>
  <c r="N80" i="6" s="1"/>
  <c r="F81" i="6"/>
  <c r="N81" i="6"/>
  <c r="F82" i="6"/>
  <c r="N82" i="6" s="1"/>
  <c r="F83" i="6"/>
  <c r="N83" i="6"/>
  <c r="F84" i="6"/>
  <c r="N84" i="6" s="1"/>
  <c r="F85" i="6"/>
  <c r="N85" i="6" s="1"/>
  <c r="F86" i="6"/>
  <c r="N86" i="6" s="1"/>
  <c r="F87" i="6"/>
  <c r="N87" i="6" s="1"/>
  <c r="F88" i="6"/>
  <c r="N88" i="6" s="1"/>
  <c r="F89" i="6"/>
  <c r="N89" i="6"/>
  <c r="F90" i="6"/>
  <c r="N90" i="6" s="1"/>
  <c r="F91" i="6"/>
  <c r="N91" i="6"/>
  <c r="F92" i="6"/>
  <c r="N92" i="6" s="1"/>
  <c r="F93" i="6"/>
  <c r="N93" i="6" s="1"/>
  <c r="F94" i="6"/>
  <c r="N94" i="6" s="1"/>
  <c r="F95" i="6"/>
  <c r="N95" i="6" s="1"/>
  <c r="F96" i="6"/>
  <c r="N96" i="6" s="1"/>
  <c r="F97" i="6"/>
  <c r="N97" i="6"/>
  <c r="F98" i="6"/>
  <c r="N98" i="6" s="1"/>
  <c r="F99" i="6"/>
  <c r="N99" i="6"/>
  <c r="F100" i="6"/>
  <c r="N100" i="6" s="1"/>
  <c r="F101" i="6"/>
  <c r="N101" i="6" s="1"/>
  <c r="F102" i="6"/>
  <c r="N102" i="6" s="1"/>
  <c r="F103" i="6"/>
  <c r="N103" i="6" s="1"/>
  <c r="F104" i="6"/>
  <c r="N104" i="6" s="1"/>
  <c r="F105" i="6"/>
  <c r="N105" i="6"/>
  <c r="F106" i="6"/>
  <c r="N106" i="6" s="1"/>
  <c r="F107" i="6"/>
  <c r="N107" i="6"/>
  <c r="F108" i="6"/>
  <c r="N108" i="6" s="1"/>
  <c r="F109" i="6"/>
  <c r="N109" i="6" s="1"/>
  <c r="F110" i="6"/>
  <c r="N110" i="6" s="1"/>
  <c r="F111" i="6"/>
  <c r="N111" i="6" s="1"/>
  <c r="F112" i="6"/>
  <c r="N112" i="6" s="1"/>
  <c r="F113" i="6"/>
  <c r="N113" i="6"/>
  <c r="F114" i="6"/>
  <c r="N114" i="6" s="1"/>
  <c r="F115" i="6"/>
  <c r="N115" i="6"/>
  <c r="F116" i="6"/>
  <c r="N116" i="6" s="1"/>
  <c r="F117" i="6"/>
  <c r="N117" i="6" s="1"/>
  <c r="F118" i="6"/>
  <c r="N118" i="6" s="1"/>
  <c r="F119" i="6"/>
  <c r="N119" i="6" s="1"/>
  <c r="F120" i="6"/>
  <c r="N120" i="6" s="1"/>
  <c r="F121" i="6"/>
  <c r="N121" i="6"/>
  <c r="F122" i="6"/>
  <c r="N122" i="6" s="1"/>
  <c r="F123" i="6"/>
  <c r="N123" i="6"/>
  <c r="F124" i="6"/>
  <c r="N124" i="6" s="1"/>
  <c r="F125" i="6"/>
  <c r="N125" i="6" s="1"/>
  <c r="F126" i="6"/>
  <c r="N126" i="6" s="1"/>
  <c r="F127" i="6"/>
  <c r="N127" i="6" s="1"/>
  <c r="F128" i="6"/>
  <c r="N128" i="6" s="1"/>
  <c r="F129" i="6"/>
  <c r="N129" i="6"/>
  <c r="F130" i="6"/>
  <c r="N130" i="6" s="1"/>
  <c r="F131" i="6"/>
  <c r="N131" i="6"/>
  <c r="F132" i="6"/>
  <c r="N132" i="6" s="1"/>
  <c r="F133" i="6"/>
  <c r="N133" i="6" s="1"/>
  <c r="F134" i="6"/>
  <c r="N134" i="6" s="1"/>
  <c r="F135" i="6"/>
  <c r="N135" i="6" s="1"/>
  <c r="F136" i="6"/>
  <c r="N136" i="6" s="1"/>
  <c r="F137" i="6"/>
  <c r="N137" i="6"/>
  <c r="F138" i="6"/>
  <c r="N138" i="6" s="1"/>
  <c r="F139" i="6"/>
  <c r="N139" i="6"/>
  <c r="F140" i="6"/>
  <c r="N140" i="6" s="1"/>
  <c r="F141" i="6"/>
  <c r="N141" i="6" s="1"/>
  <c r="F142" i="6"/>
  <c r="N142" i="6" s="1"/>
  <c r="F143" i="6"/>
  <c r="N143" i="6" s="1"/>
  <c r="F144" i="6"/>
  <c r="N144" i="6" s="1"/>
  <c r="F145" i="6"/>
  <c r="N145" i="6"/>
  <c r="F146" i="6"/>
  <c r="N146" i="6" s="1"/>
  <c r="F147" i="6"/>
  <c r="N147" i="6"/>
  <c r="F148" i="6"/>
  <c r="N148" i="6" s="1"/>
  <c r="F149" i="6"/>
  <c r="N149" i="6" s="1"/>
  <c r="F150" i="6"/>
  <c r="N150" i="6" s="1"/>
  <c r="F151" i="6"/>
  <c r="N151" i="6" s="1"/>
  <c r="F152" i="6"/>
  <c r="N152" i="6" s="1"/>
  <c r="F153" i="6"/>
  <c r="N153" i="6"/>
  <c r="F154" i="6"/>
  <c r="N154" i="6" s="1"/>
  <c r="F155" i="6"/>
  <c r="N155" i="6"/>
  <c r="F156" i="6"/>
  <c r="N156" i="6" s="1"/>
  <c r="F157" i="6"/>
  <c r="N157" i="6" s="1"/>
  <c r="F158" i="6"/>
  <c r="N158" i="6" s="1"/>
  <c r="F159" i="6"/>
  <c r="N159" i="6" s="1"/>
  <c r="F160" i="6"/>
  <c r="N160" i="6" s="1"/>
  <c r="F161" i="6"/>
  <c r="N161" i="6"/>
  <c r="F162" i="6"/>
  <c r="N162" i="6" s="1"/>
  <c r="F163" i="6"/>
  <c r="N163" i="6"/>
  <c r="F164" i="6"/>
  <c r="N164" i="6" s="1"/>
  <c r="F165" i="6"/>
  <c r="N165" i="6" s="1"/>
  <c r="F166" i="6"/>
  <c r="N166" i="6" s="1"/>
  <c r="F167" i="6"/>
  <c r="N167" i="6" s="1"/>
  <c r="F168" i="6"/>
  <c r="N168" i="6" s="1"/>
  <c r="F169" i="6"/>
  <c r="N169" i="6"/>
  <c r="F170" i="6"/>
  <c r="N170" i="6" s="1"/>
  <c r="F171" i="6"/>
  <c r="N171" i="6"/>
  <c r="F172" i="6"/>
  <c r="N172" i="6" s="1"/>
  <c r="F173" i="6"/>
  <c r="N173" i="6" s="1"/>
  <c r="F174" i="6"/>
  <c r="N174" i="6" s="1"/>
  <c r="F175" i="6"/>
  <c r="N175" i="6" s="1"/>
  <c r="F176" i="6"/>
  <c r="N176" i="6" s="1"/>
  <c r="F177" i="6"/>
  <c r="N177" i="6"/>
  <c r="F178" i="6"/>
  <c r="N178" i="6" s="1"/>
  <c r="F179" i="6"/>
  <c r="N179" i="6"/>
  <c r="F180" i="6"/>
  <c r="N180" i="6" s="1"/>
  <c r="F181" i="6"/>
  <c r="N181" i="6" s="1"/>
  <c r="F182" i="6"/>
  <c r="N182" i="6" s="1"/>
  <c r="F183" i="6"/>
  <c r="N183" i="6" s="1"/>
  <c r="F184" i="6"/>
  <c r="N184" i="6" s="1"/>
  <c r="F185" i="6"/>
  <c r="N185" i="6"/>
  <c r="F186" i="6"/>
  <c r="N186" i="6" s="1"/>
  <c r="F187" i="6"/>
  <c r="N187" i="6"/>
  <c r="F188" i="6"/>
  <c r="N188" i="6" s="1"/>
  <c r="F189" i="6"/>
  <c r="N189" i="6" s="1"/>
  <c r="F190" i="6"/>
  <c r="N190" i="6" s="1"/>
  <c r="F191" i="6"/>
  <c r="N191" i="6" s="1"/>
  <c r="F192" i="6"/>
  <c r="N192" i="6" s="1"/>
  <c r="F193" i="6"/>
  <c r="N193" i="6"/>
  <c r="F194" i="6"/>
  <c r="N194" i="6" s="1"/>
  <c r="F195" i="6"/>
  <c r="N195" i="6"/>
  <c r="F196" i="6"/>
  <c r="N196" i="6" s="1"/>
  <c r="F197" i="6"/>
  <c r="N197" i="6" s="1"/>
  <c r="F198" i="6"/>
  <c r="N198" i="6" s="1"/>
  <c r="F199" i="6"/>
  <c r="N199" i="6" s="1"/>
  <c r="F200" i="6"/>
  <c r="N200" i="6"/>
  <c r="F201" i="6"/>
  <c r="N201" i="6" s="1"/>
  <c r="F202" i="6"/>
  <c r="N202" i="6"/>
  <c r="F203" i="6"/>
  <c r="N203" i="6" s="1"/>
  <c r="F204" i="6"/>
  <c r="N204" i="6"/>
  <c r="F205" i="6"/>
  <c r="N205" i="6" s="1"/>
  <c r="F206" i="6"/>
  <c r="N206" i="6"/>
  <c r="F207" i="6"/>
  <c r="N207" i="6" s="1"/>
  <c r="F208" i="6"/>
  <c r="N208" i="6"/>
  <c r="F209" i="6"/>
  <c r="N209" i="6" s="1"/>
  <c r="F210" i="6"/>
  <c r="N210" i="6"/>
  <c r="F211" i="6"/>
  <c r="N211" i="6" s="1"/>
  <c r="F212" i="6"/>
  <c r="N212" i="6"/>
  <c r="F213" i="6"/>
  <c r="N213" i="6" s="1"/>
  <c r="F214" i="6"/>
  <c r="N214" i="6"/>
  <c r="F215" i="6"/>
  <c r="N215" i="6" s="1"/>
  <c r="F216" i="6"/>
  <c r="N216" i="6"/>
  <c r="F217" i="6"/>
  <c r="N217" i="6" s="1"/>
  <c r="F218" i="6"/>
  <c r="N218" i="6"/>
  <c r="F219" i="6"/>
  <c r="N219" i="6" s="1"/>
  <c r="F220" i="6"/>
  <c r="N220" i="6"/>
  <c r="F221" i="6"/>
  <c r="N221" i="6" s="1"/>
  <c r="F222" i="6"/>
  <c r="N222" i="6"/>
  <c r="F223" i="6"/>
  <c r="N223" i="6" s="1"/>
  <c r="F224" i="6"/>
  <c r="N224" i="6"/>
  <c r="F225" i="6"/>
  <c r="N225" i="6" s="1"/>
  <c r="F226" i="6"/>
  <c r="N226" i="6"/>
  <c r="F227" i="6"/>
  <c r="N227" i="6" s="1"/>
  <c r="F228" i="6"/>
  <c r="N228" i="6"/>
  <c r="F229" i="6"/>
  <c r="N229" i="6" s="1"/>
  <c r="F230" i="6"/>
  <c r="N230" i="6"/>
  <c r="F231" i="6"/>
  <c r="N231" i="6" s="1"/>
  <c r="F232" i="6"/>
  <c r="N232" i="6"/>
  <c r="F233" i="6"/>
  <c r="N233" i="6" s="1"/>
  <c r="F234" i="6"/>
  <c r="N234" i="6"/>
  <c r="F235" i="6"/>
  <c r="N235" i="6" s="1"/>
  <c r="F236" i="6"/>
  <c r="N236" i="6"/>
  <c r="F237" i="6"/>
  <c r="N237" i="6" s="1"/>
  <c r="F238" i="6"/>
  <c r="N238" i="6"/>
  <c r="F239" i="6"/>
  <c r="N239" i="6" s="1"/>
  <c r="F240" i="6"/>
  <c r="N240" i="6"/>
  <c r="F241" i="6"/>
  <c r="N241" i="6" s="1"/>
  <c r="F242" i="6"/>
  <c r="N242" i="6" s="1"/>
  <c r="F243" i="6"/>
  <c r="N243" i="6" s="1"/>
  <c r="F244" i="6"/>
  <c r="N244" i="6" s="1"/>
  <c r="F245" i="6"/>
  <c r="N245" i="6" s="1"/>
  <c r="F246" i="6"/>
  <c r="N246" i="6" s="1"/>
  <c r="F247" i="6"/>
  <c r="N247" i="6" s="1"/>
  <c r="F248" i="6"/>
  <c r="N248" i="6" s="1"/>
  <c r="F249" i="6"/>
  <c r="N249" i="6" s="1"/>
  <c r="F250" i="6"/>
  <c r="N250" i="6" s="1"/>
  <c r="F251" i="6"/>
  <c r="N251" i="6" s="1"/>
  <c r="F252" i="6"/>
  <c r="N252" i="6" s="1"/>
  <c r="F253" i="6"/>
  <c r="N253" i="6" s="1"/>
  <c r="F254" i="6"/>
  <c r="N254" i="6" s="1"/>
  <c r="F255" i="6"/>
  <c r="N255" i="6" s="1"/>
  <c r="F256" i="6"/>
  <c r="N256" i="6" s="1"/>
  <c r="F257" i="6"/>
  <c r="N257" i="6" s="1"/>
  <c r="F258" i="6"/>
  <c r="N258" i="6" s="1"/>
  <c r="F259" i="6"/>
  <c r="N259" i="6" s="1"/>
  <c r="F260" i="6"/>
  <c r="N260" i="6" s="1"/>
  <c r="F261" i="6"/>
  <c r="N261" i="6" s="1"/>
  <c r="F262" i="6"/>
  <c r="N262" i="6" s="1"/>
  <c r="F263" i="6"/>
  <c r="N263" i="6" s="1"/>
  <c r="F264" i="6"/>
  <c r="N264" i="6" s="1"/>
  <c r="F265" i="6"/>
  <c r="N265" i="6" s="1"/>
  <c r="F266" i="6"/>
  <c r="N266" i="6" s="1"/>
  <c r="F267" i="6"/>
  <c r="N267" i="6" s="1"/>
  <c r="F268" i="6"/>
  <c r="N268" i="6" s="1"/>
  <c r="F269" i="6"/>
  <c r="N269" i="6" s="1"/>
  <c r="F270" i="6"/>
  <c r="N270" i="6" s="1"/>
  <c r="F271" i="6"/>
  <c r="N271" i="6" s="1"/>
  <c r="F272" i="6"/>
  <c r="N272" i="6" s="1"/>
  <c r="F273" i="6"/>
  <c r="N273" i="6" s="1"/>
  <c r="F274" i="6"/>
  <c r="N274" i="6" s="1"/>
  <c r="F275" i="6"/>
  <c r="N275" i="6" s="1"/>
  <c r="F276" i="6"/>
  <c r="N276" i="6" s="1"/>
  <c r="F277" i="6"/>
  <c r="N277" i="6" s="1"/>
  <c r="F278" i="6"/>
  <c r="N278" i="6" s="1"/>
  <c r="F279" i="6"/>
  <c r="N279" i="6" s="1"/>
  <c r="F280" i="6"/>
  <c r="N280" i="6" s="1"/>
  <c r="F281" i="6"/>
  <c r="N281" i="6" s="1"/>
  <c r="F282" i="6"/>
  <c r="N282" i="6" s="1"/>
  <c r="F283" i="6"/>
  <c r="N283" i="6" s="1"/>
  <c r="F284" i="6"/>
  <c r="N284" i="6" s="1"/>
  <c r="F285" i="6"/>
  <c r="N285" i="6" s="1"/>
  <c r="F286" i="6"/>
  <c r="N286" i="6" s="1"/>
  <c r="F287" i="6"/>
  <c r="N287" i="6" s="1"/>
  <c r="F288" i="6"/>
  <c r="N288" i="6" s="1"/>
  <c r="F289" i="6"/>
  <c r="N289" i="6" s="1"/>
  <c r="F290" i="6"/>
  <c r="N290" i="6" s="1"/>
  <c r="F291" i="6"/>
  <c r="N291" i="6" s="1"/>
  <c r="F292" i="6"/>
  <c r="N292" i="6" s="1"/>
  <c r="F293" i="6"/>
  <c r="N293" i="6" s="1"/>
  <c r="F294" i="6"/>
  <c r="N294" i="6" s="1"/>
  <c r="F295" i="6"/>
  <c r="N295" i="6" s="1"/>
  <c r="F296" i="6"/>
  <c r="N296" i="6" s="1"/>
  <c r="F297" i="6"/>
  <c r="N297" i="6" s="1"/>
  <c r="F298" i="6"/>
  <c r="N298" i="6" s="1"/>
  <c r="F299" i="6"/>
  <c r="N299" i="6" s="1"/>
  <c r="F300" i="6"/>
  <c r="N300" i="6" s="1"/>
  <c r="F301" i="6"/>
  <c r="N301" i="6" s="1"/>
  <c r="F302" i="6"/>
  <c r="N302" i="6" s="1"/>
  <c r="F303" i="6"/>
  <c r="N303" i="6" s="1"/>
  <c r="F304" i="6"/>
  <c r="N304" i="6" s="1"/>
  <c r="F305" i="6"/>
  <c r="N305" i="6" s="1"/>
  <c r="F306" i="6"/>
  <c r="N306" i="6" s="1"/>
  <c r="F307" i="6"/>
  <c r="N307" i="6" s="1"/>
  <c r="F308" i="6"/>
  <c r="N308" i="6" s="1"/>
  <c r="F309" i="6"/>
  <c r="N309" i="6" s="1"/>
  <c r="F310" i="6"/>
  <c r="N310" i="6"/>
  <c r="F311" i="6"/>
  <c r="N311" i="6" s="1"/>
  <c r="F312" i="6"/>
  <c r="N312" i="6" s="1"/>
  <c r="F313" i="6"/>
  <c r="N313" i="6" s="1"/>
  <c r="F314" i="6"/>
  <c r="N314" i="6"/>
  <c r="F315" i="6"/>
  <c r="N315" i="6" s="1"/>
  <c r="F316" i="6"/>
  <c r="N316" i="6" s="1"/>
  <c r="F317" i="6"/>
  <c r="N317" i="6" s="1"/>
  <c r="F318" i="6"/>
  <c r="N318" i="6"/>
  <c r="F319" i="6"/>
  <c r="N319" i="6" s="1"/>
  <c r="F320" i="6"/>
  <c r="N320" i="6" s="1"/>
  <c r="F321" i="6"/>
  <c r="N321" i="6" s="1"/>
  <c r="F322" i="6"/>
  <c r="N322" i="6"/>
  <c r="F323" i="6"/>
  <c r="N323" i="6" s="1"/>
  <c r="F324" i="6"/>
  <c r="N324" i="6" s="1"/>
  <c r="F325" i="6"/>
  <c r="N325" i="6" s="1"/>
  <c r="F326" i="6"/>
  <c r="N326" i="6"/>
  <c r="F327" i="6"/>
  <c r="N327" i="6"/>
  <c r="F328" i="6"/>
  <c r="N328" i="6"/>
  <c r="F329" i="6"/>
  <c r="N329" i="6"/>
  <c r="F330" i="6"/>
  <c r="N330" i="6"/>
  <c r="F331" i="6"/>
  <c r="N331" i="6"/>
  <c r="F332" i="6"/>
  <c r="N332" i="6"/>
  <c r="F333" i="6"/>
  <c r="N333" i="6"/>
  <c r="F334" i="6"/>
  <c r="N334" i="6"/>
  <c r="F335" i="6"/>
  <c r="N335" i="6"/>
  <c r="F336" i="6"/>
  <c r="N336" i="6"/>
  <c r="F337" i="6"/>
  <c r="N337" i="6"/>
  <c r="F338" i="6"/>
  <c r="N338" i="6"/>
  <c r="F339" i="6"/>
  <c r="N339" i="6"/>
  <c r="F340" i="6"/>
  <c r="N340" i="6"/>
  <c r="F341" i="6"/>
  <c r="N341" i="6"/>
  <c r="F342" i="6"/>
  <c r="N342" i="6"/>
  <c r="F343" i="6"/>
  <c r="N343" i="6"/>
  <c r="F344" i="6"/>
  <c r="N344" i="6"/>
  <c r="F345" i="6"/>
  <c r="N345" i="6"/>
  <c r="F346" i="6"/>
  <c r="N346" i="6"/>
  <c r="F347" i="6"/>
  <c r="N347" i="6"/>
  <c r="F348" i="6"/>
  <c r="N348" i="6"/>
  <c r="F349" i="6"/>
  <c r="N349" i="6"/>
  <c r="F350" i="6"/>
  <c r="N350" i="6"/>
  <c r="F351" i="6"/>
  <c r="N351" i="6"/>
  <c r="F352" i="6"/>
  <c r="N352" i="6"/>
  <c r="F353" i="6"/>
  <c r="N353" i="6"/>
  <c r="F354" i="6"/>
  <c r="N354" i="6"/>
  <c r="F355" i="6"/>
  <c r="N355" i="6"/>
  <c r="F356" i="6"/>
  <c r="N356" i="6"/>
  <c r="F357" i="6"/>
  <c r="N357" i="6"/>
  <c r="F358" i="6"/>
  <c r="N358" i="6"/>
  <c r="F359" i="6"/>
  <c r="N359" i="6"/>
  <c r="F360" i="6"/>
  <c r="N360" i="6"/>
  <c r="F361" i="6"/>
  <c r="N361" i="6"/>
  <c r="F362" i="6"/>
  <c r="N362" i="6"/>
  <c r="F363" i="6"/>
  <c r="N363" i="6"/>
  <c r="F364" i="6"/>
  <c r="N364" i="6"/>
  <c r="F365" i="6"/>
  <c r="N365" i="6"/>
  <c r="F366" i="6"/>
  <c r="N366" i="6"/>
  <c r="F367" i="6"/>
  <c r="N367" i="6"/>
  <c r="F368" i="6"/>
  <c r="N368" i="6"/>
  <c r="F369" i="6"/>
  <c r="N369" i="6"/>
  <c r="F370" i="6"/>
  <c r="N370" i="6"/>
  <c r="F371" i="6"/>
  <c r="N371" i="6"/>
  <c r="F372" i="6"/>
  <c r="N372" i="6"/>
  <c r="F373" i="6"/>
  <c r="N373" i="6"/>
  <c r="F374" i="6"/>
  <c r="N374" i="6"/>
  <c r="F375" i="6"/>
  <c r="N375" i="6"/>
  <c r="F376" i="6"/>
  <c r="N376" i="6"/>
  <c r="F377" i="6"/>
  <c r="N377" i="6"/>
  <c r="F378" i="6"/>
  <c r="N378" i="6"/>
  <c r="F379" i="6"/>
  <c r="N379" i="6"/>
  <c r="F380" i="6"/>
  <c r="N380" i="6"/>
  <c r="F381" i="6"/>
  <c r="N381" i="6"/>
  <c r="F382" i="6"/>
  <c r="N382" i="6"/>
  <c r="F383" i="6"/>
  <c r="N383" i="6"/>
  <c r="F384" i="6"/>
  <c r="N384" i="6"/>
  <c r="F385" i="6"/>
  <c r="N385" i="6"/>
  <c r="F386" i="6"/>
  <c r="N386" i="6"/>
  <c r="F387" i="6"/>
  <c r="N387" i="6"/>
  <c r="F388" i="6"/>
  <c r="N388" i="6"/>
  <c r="F389" i="6"/>
  <c r="N389" i="6"/>
  <c r="F390" i="6"/>
  <c r="N390" i="6"/>
  <c r="F391" i="6"/>
  <c r="N391" i="6"/>
  <c r="F392" i="6"/>
  <c r="N392" i="6"/>
  <c r="F393" i="6"/>
  <c r="N393" i="6"/>
  <c r="F394" i="6"/>
  <c r="N394" i="6"/>
  <c r="F395" i="6"/>
  <c r="N395" i="6"/>
  <c r="F396" i="6"/>
  <c r="N396" i="6"/>
  <c r="F397" i="6"/>
  <c r="N397" i="6"/>
  <c r="F398" i="6"/>
  <c r="N398" i="6"/>
  <c r="F399" i="6"/>
  <c r="N399" i="6"/>
  <c r="F400" i="6"/>
  <c r="N400" i="6"/>
  <c r="F401" i="6"/>
  <c r="N401" i="6"/>
  <c r="F402" i="6"/>
  <c r="N402" i="6"/>
  <c r="F403" i="6"/>
  <c r="N403" i="6"/>
  <c r="F404" i="6"/>
  <c r="N404" i="6"/>
  <c r="F405" i="6"/>
  <c r="N405" i="6"/>
  <c r="F406" i="6"/>
  <c r="N406" i="6"/>
  <c r="F407" i="6"/>
  <c r="N407" i="6"/>
  <c r="F408" i="6"/>
  <c r="N408" i="6"/>
  <c r="F409" i="6"/>
  <c r="N409" i="6"/>
  <c r="F410" i="6"/>
  <c r="N410" i="6"/>
  <c r="F411" i="6"/>
  <c r="N411" i="6"/>
  <c r="F412" i="6"/>
  <c r="N412" i="6"/>
  <c r="F413" i="6"/>
  <c r="N413" i="6"/>
  <c r="F414" i="6"/>
  <c r="N414" i="6"/>
  <c r="F415" i="6"/>
  <c r="N415" i="6"/>
  <c r="F416" i="6"/>
  <c r="N416" i="6"/>
  <c r="F417" i="6"/>
  <c r="N417" i="6"/>
  <c r="F418" i="6"/>
  <c r="N418" i="6"/>
  <c r="F419" i="6"/>
  <c r="N419" i="6"/>
  <c r="F420" i="6"/>
  <c r="N420" i="6"/>
  <c r="F421" i="6"/>
  <c r="N421" i="6"/>
  <c r="F422" i="6"/>
  <c r="N422" i="6"/>
  <c r="F423" i="6"/>
  <c r="N423" i="6"/>
  <c r="F424" i="6"/>
  <c r="N424" i="6"/>
  <c r="F425" i="6"/>
  <c r="N425" i="6"/>
  <c r="F426" i="6"/>
  <c r="N426" i="6"/>
  <c r="F427" i="6"/>
  <c r="N427" i="6"/>
  <c r="F428" i="6"/>
  <c r="N428" i="6"/>
  <c r="F429" i="6"/>
  <c r="N429" i="6"/>
  <c r="F430" i="6"/>
  <c r="N430" i="6"/>
  <c r="F431" i="6"/>
  <c r="N431" i="6"/>
  <c r="F432" i="6"/>
  <c r="N432" i="6"/>
  <c r="F433" i="6"/>
  <c r="N433" i="6"/>
  <c r="F434" i="6"/>
  <c r="N434" i="6"/>
  <c r="F435" i="6"/>
  <c r="N435" i="6"/>
  <c r="F436" i="6"/>
  <c r="N436" i="6"/>
  <c r="F437" i="6"/>
  <c r="N437" i="6"/>
  <c r="F438" i="6"/>
  <c r="N438" i="6"/>
  <c r="F439" i="6"/>
  <c r="N439" i="6"/>
  <c r="F440" i="6"/>
  <c r="N440" i="6"/>
  <c r="F441" i="6"/>
  <c r="N441" i="6"/>
  <c r="F442" i="6"/>
  <c r="N442" i="6"/>
  <c r="F443" i="6"/>
  <c r="N443" i="6"/>
  <c r="F444" i="6"/>
  <c r="N444" i="6"/>
  <c r="F445" i="6"/>
  <c r="N445" i="6"/>
  <c r="F446" i="6"/>
  <c r="N446" i="6"/>
  <c r="F447" i="6"/>
  <c r="N447" i="6"/>
  <c r="F448" i="6"/>
  <c r="N448" i="6"/>
  <c r="F449" i="6"/>
  <c r="N449" i="6"/>
  <c r="F450" i="6"/>
  <c r="N450" i="6"/>
  <c r="F451" i="6"/>
  <c r="N451" i="6"/>
  <c r="F452" i="6"/>
  <c r="N452" i="6"/>
  <c r="F453" i="6"/>
  <c r="N453" i="6"/>
  <c r="F454" i="6"/>
  <c r="N454" i="6"/>
  <c r="F455" i="6"/>
  <c r="N455" i="6"/>
  <c r="F456" i="6"/>
  <c r="N456" i="6"/>
  <c r="F457" i="6"/>
  <c r="N457" i="6"/>
  <c r="F458" i="6"/>
  <c r="N458" i="6"/>
  <c r="F459" i="6"/>
  <c r="N459" i="6"/>
  <c r="F460" i="6"/>
  <c r="N460" i="6"/>
  <c r="F461" i="6"/>
  <c r="N461" i="6"/>
  <c r="F462" i="6"/>
  <c r="N462" i="6"/>
  <c r="F463" i="6"/>
  <c r="N463" i="6"/>
  <c r="F464" i="6"/>
  <c r="N464" i="6"/>
  <c r="F465" i="6"/>
  <c r="N465" i="6"/>
  <c r="F466" i="6"/>
  <c r="N466" i="6"/>
  <c r="F467" i="6"/>
  <c r="N467" i="6"/>
  <c r="F468" i="6"/>
  <c r="N468" i="6"/>
  <c r="F469" i="6"/>
  <c r="N469" i="6"/>
  <c r="F470" i="6"/>
  <c r="N470" i="6"/>
  <c r="F471" i="6"/>
  <c r="N471" i="6"/>
  <c r="F472" i="6"/>
  <c r="N472" i="6"/>
  <c r="F473" i="6"/>
  <c r="N473" i="6"/>
  <c r="F474" i="6"/>
  <c r="N474" i="6"/>
  <c r="F475" i="6"/>
  <c r="N475" i="6"/>
  <c r="F476" i="6"/>
  <c r="N476" i="6"/>
  <c r="F477" i="6"/>
  <c r="N477" i="6"/>
  <c r="F478" i="6"/>
  <c r="N478" i="6"/>
  <c r="F479" i="6"/>
  <c r="N479" i="6"/>
  <c r="F480" i="6"/>
  <c r="N480" i="6"/>
  <c r="F481" i="6"/>
  <c r="N481" i="6"/>
  <c r="F482" i="6"/>
  <c r="N482" i="6"/>
  <c r="F483" i="6"/>
  <c r="N483" i="6"/>
  <c r="F484" i="6"/>
  <c r="N484" i="6"/>
  <c r="F485" i="6"/>
  <c r="N485" i="6"/>
  <c r="F486" i="6"/>
  <c r="N486" i="6"/>
  <c r="F487" i="6"/>
  <c r="N487" i="6"/>
  <c r="F488" i="6"/>
  <c r="N488" i="6"/>
  <c r="F489" i="6"/>
  <c r="N489" i="6"/>
  <c r="F490" i="6"/>
  <c r="N490" i="6"/>
  <c r="F491" i="6"/>
  <c r="N491" i="6"/>
  <c r="F492" i="6"/>
  <c r="N492" i="6"/>
  <c r="F493" i="6"/>
  <c r="N493" i="6"/>
  <c r="F494" i="6"/>
  <c r="N494" i="6"/>
  <c r="F495" i="6"/>
  <c r="N495" i="6"/>
  <c r="F496" i="6"/>
  <c r="N496" i="6"/>
  <c r="F497" i="6"/>
  <c r="N497" i="6"/>
  <c r="F498" i="6"/>
  <c r="N498" i="6"/>
  <c r="F499" i="6"/>
  <c r="N499" i="6"/>
  <c r="F500" i="6"/>
  <c r="N500" i="6"/>
  <c r="F501" i="6"/>
  <c r="N501" i="6"/>
  <c r="F502" i="6"/>
  <c r="N502" i="6"/>
  <c r="F503" i="6"/>
  <c r="N503" i="6"/>
  <c r="F504" i="6"/>
  <c r="N504" i="6"/>
  <c r="F505" i="6"/>
  <c r="N505" i="6"/>
  <c r="F506" i="6"/>
  <c r="N506" i="6"/>
  <c r="F507" i="6"/>
  <c r="N507" i="6"/>
  <c r="F508" i="6"/>
  <c r="N508" i="6"/>
  <c r="F509" i="6"/>
  <c r="N509" i="6"/>
  <c r="F510" i="6"/>
  <c r="N510" i="6"/>
  <c r="F511" i="6"/>
  <c r="N511" i="6"/>
  <c r="F512" i="6"/>
  <c r="N512" i="6"/>
  <c r="F513" i="6"/>
  <c r="N513" i="6"/>
  <c r="F514" i="6"/>
  <c r="N514" i="6"/>
  <c r="F515" i="6"/>
  <c r="N515" i="6"/>
  <c r="F516" i="6"/>
  <c r="N516" i="6"/>
  <c r="F517" i="6"/>
  <c r="N517" i="6"/>
  <c r="F518" i="6"/>
  <c r="N518" i="6"/>
  <c r="F519" i="6"/>
  <c r="N519" i="6"/>
  <c r="F520" i="6"/>
  <c r="N520" i="6"/>
  <c r="F521" i="6"/>
  <c r="N521" i="6"/>
  <c r="F522" i="6"/>
  <c r="N522" i="6"/>
  <c r="F523" i="6"/>
  <c r="N523" i="6"/>
  <c r="F524" i="6"/>
  <c r="N524" i="6"/>
  <c r="F525" i="6"/>
  <c r="N525" i="6"/>
  <c r="F526" i="6"/>
  <c r="N526" i="6"/>
  <c r="F527" i="6"/>
  <c r="N527" i="6"/>
  <c r="F528" i="6"/>
  <c r="N528" i="6"/>
  <c r="F529" i="6"/>
  <c r="N529" i="6"/>
  <c r="F530" i="6"/>
  <c r="N530" i="6"/>
  <c r="F531" i="6"/>
  <c r="N531" i="6"/>
  <c r="F532" i="6"/>
  <c r="N532" i="6"/>
  <c r="F533" i="6"/>
  <c r="N533" i="6"/>
  <c r="F534" i="6"/>
  <c r="N534" i="6"/>
  <c r="F535" i="6"/>
  <c r="N535" i="6"/>
  <c r="F536" i="6"/>
  <c r="N536" i="6"/>
  <c r="F537" i="6"/>
  <c r="N537" i="6"/>
  <c r="F538" i="6"/>
  <c r="N538" i="6"/>
  <c r="F539" i="6"/>
  <c r="N539" i="6"/>
  <c r="F540" i="6"/>
  <c r="N540" i="6"/>
  <c r="F541" i="6"/>
  <c r="N541" i="6"/>
  <c r="F542" i="6"/>
  <c r="N542" i="6"/>
  <c r="F543" i="6"/>
  <c r="N543" i="6"/>
  <c r="F544" i="6"/>
  <c r="N544" i="6"/>
  <c r="F545" i="6"/>
  <c r="N545" i="6"/>
  <c r="F546" i="6"/>
  <c r="N546" i="6"/>
  <c r="F547" i="6"/>
  <c r="N547" i="6"/>
  <c r="F548" i="6"/>
  <c r="N548" i="6"/>
  <c r="F549" i="6"/>
  <c r="N549" i="6"/>
  <c r="F550" i="6"/>
  <c r="N550" i="6"/>
  <c r="F551" i="6"/>
  <c r="N551" i="6"/>
  <c r="F552" i="6"/>
  <c r="N552" i="6"/>
  <c r="F553" i="6"/>
  <c r="N553" i="6"/>
  <c r="F554" i="6"/>
  <c r="N554" i="6"/>
  <c r="F555" i="6"/>
  <c r="N555" i="6"/>
  <c r="F556" i="6"/>
  <c r="N556" i="6"/>
  <c r="F557" i="6"/>
  <c r="N557" i="6"/>
  <c r="F558" i="6"/>
  <c r="N558" i="6"/>
  <c r="F559" i="6"/>
  <c r="N559" i="6"/>
  <c r="F560" i="6"/>
  <c r="N560" i="6"/>
  <c r="F561" i="6"/>
  <c r="N561" i="6"/>
  <c r="F562" i="6"/>
  <c r="N562" i="6"/>
  <c r="F563" i="6"/>
  <c r="N563" i="6"/>
  <c r="F564" i="6"/>
  <c r="N564" i="6"/>
  <c r="F565" i="6"/>
  <c r="N565" i="6"/>
  <c r="F566" i="6"/>
  <c r="N566" i="6"/>
  <c r="F567" i="6"/>
  <c r="N567" i="6"/>
  <c r="F568" i="6"/>
  <c r="N568" i="6"/>
  <c r="F569" i="6"/>
  <c r="N569" i="6"/>
  <c r="F570" i="6"/>
  <c r="N570" i="6"/>
  <c r="F571" i="6"/>
  <c r="N571" i="6"/>
  <c r="F572" i="6"/>
  <c r="N572" i="6"/>
  <c r="F573" i="6"/>
  <c r="N573" i="6"/>
  <c r="F574" i="6"/>
  <c r="N574" i="6"/>
  <c r="F575" i="6"/>
  <c r="N575" i="6"/>
  <c r="F576" i="6"/>
  <c r="N576" i="6"/>
  <c r="F577" i="6"/>
  <c r="N577" i="6"/>
  <c r="F578" i="6"/>
  <c r="N578" i="6"/>
  <c r="F579" i="6"/>
  <c r="N579" i="6"/>
  <c r="F580" i="6"/>
  <c r="N580" i="6"/>
  <c r="F581" i="6"/>
  <c r="N581" i="6"/>
  <c r="F582" i="6"/>
  <c r="N582" i="6"/>
  <c r="F583" i="6"/>
  <c r="N583" i="6"/>
  <c r="F584" i="6"/>
  <c r="N584" i="6"/>
  <c r="F585" i="6"/>
  <c r="N585" i="6"/>
  <c r="F586" i="6"/>
  <c r="N586" i="6"/>
  <c r="F587" i="6"/>
  <c r="N587" i="6"/>
  <c r="F588" i="6"/>
  <c r="N588" i="6"/>
  <c r="F589" i="6"/>
  <c r="N589" i="6"/>
  <c r="F590" i="6"/>
  <c r="N590" i="6"/>
  <c r="F591" i="6"/>
  <c r="N591" i="6"/>
  <c r="F592" i="6"/>
  <c r="N592" i="6"/>
  <c r="F593" i="6"/>
  <c r="N593" i="6"/>
  <c r="F594" i="6"/>
  <c r="N594" i="6"/>
  <c r="F595" i="6"/>
  <c r="N595" i="6"/>
  <c r="F596" i="6"/>
  <c r="N596" i="6"/>
  <c r="F597" i="6"/>
  <c r="N597" i="6"/>
  <c r="F598" i="6"/>
  <c r="N598" i="6"/>
  <c r="F599" i="6"/>
  <c r="N599" i="6"/>
  <c r="F600" i="6"/>
  <c r="N600" i="6"/>
  <c r="F601" i="6"/>
  <c r="N601" i="6"/>
  <c r="F602" i="6"/>
  <c r="N602" i="6"/>
  <c r="F603" i="6"/>
  <c r="N603" i="6"/>
  <c r="F604" i="6"/>
  <c r="N604" i="6"/>
  <c r="F605" i="6"/>
  <c r="N605" i="6"/>
  <c r="F606" i="6"/>
  <c r="N606" i="6"/>
  <c r="F607" i="6"/>
  <c r="N607" i="6"/>
  <c r="F608" i="6"/>
  <c r="N608" i="6"/>
  <c r="F609" i="6"/>
  <c r="N609" i="6"/>
  <c r="F610" i="6"/>
  <c r="N610" i="6"/>
  <c r="F611" i="6"/>
  <c r="N611" i="6"/>
  <c r="F612" i="6"/>
  <c r="N612" i="6"/>
  <c r="F613" i="6"/>
  <c r="N613" i="6"/>
  <c r="F614" i="6"/>
  <c r="N614" i="6"/>
  <c r="F615" i="6"/>
  <c r="N615" i="6"/>
  <c r="F616" i="6"/>
  <c r="N616" i="6"/>
  <c r="F617" i="6"/>
  <c r="N617" i="6"/>
  <c r="F618" i="6"/>
  <c r="N618" i="6"/>
  <c r="F619" i="6"/>
  <c r="N619" i="6"/>
  <c r="F620" i="6"/>
  <c r="N620" i="6"/>
  <c r="F621" i="6"/>
  <c r="N621" i="6"/>
  <c r="F622" i="6"/>
  <c r="N622" i="6"/>
  <c r="F623" i="6"/>
  <c r="N623" i="6"/>
  <c r="F624" i="6"/>
  <c r="N624" i="6"/>
  <c r="F625" i="6"/>
  <c r="N625" i="6"/>
  <c r="F626" i="6"/>
  <c r="N626" i="6"/>
  <c r="F627" i="6"/>
  <c r="N627" i="6"/>
  <c r="F628" i="6"/>
  <c r="N628" i="6"/>
  <c r="F629" i="6"/>
  <c r="N629" i="6"/>
  <c r="F630" i="6"/>
  <c r="N630" i="6"/>
  <c r="F631" i="6"/>
  <c r="N631" i="6"/>
  <c r="F632" i="6"/>
  <c r="N632" i="6"/>
  <c r="F633" i="6"/>
  <c r="N633" i="6"/>
  <c r="F634" i="6"/>
  <c r="N634" i="6"/>
  <c r="F635" i="6"/>
  <c r="N635" i="6"/>
  <c r="F636" i="6"/>
  <c r="N636" i="6"/>
  <c r="F637" i="6"/>
  <c r="N637" i="6"/>
  <c r="F638" i="6"/>
  <c r="N638" i="6"/>
  <c r="F639" i="6"/>
  <c r="N639" i="6"/>
  <c r="F640" i="6"/>
  <c r="N640" i="6"/>
  <c r="F641" i="6"/>
  <c r="N641" i="6"/>
  <c r="F642" i="6"/>
  <c r="N642" i="6"/>
  <c r="F643" i="6"/>
  <c r="N643" i="6"/>
  <c r="F644" i="6"/>
  <c r="N644" i="6"/>
  <c r="F645" i="6"/>
  <c r="N645" i="6"/>
  <c r="F646" i="6"/>
  <c r="N646" i="6"/>
  <c r="F647" i="6"/>
  <c r="N647" i="6"/>
  <c r="F648" i="6"/>
  <c r="N648" i="6"/>
  <c r="F649" i="6"/>
  <c r="N649" i="6"/>
  <c r="F650" i="6"/>
  <c r="N650" i="6"/>
  <c r="F651" i="6"/>
  <c r="N651" i="6"/>
  <c r="F652" i="6"/>
  <c r="N652" i="6"/>
  <c r="F653" i="6"/>
  <c r="N653" i="6"/>
  <c r="F654" i="6"/>
  <c r="N654" i="6"/>
  <c r="F655" i="6"/>
  <c r="N655" i="6"/>
  <c r="F656" i="6"/>
  <c r="N656" i="6"/>
  <c r="F657" i="6"/>
  <c r="N657" i="6"/>
  <c r="F658" i="6"/>
  <c r="N658" i="6"/>
  <c r="F659" i="6"/>
  <c r="N659" i="6"/>
  <c r="F660" i="6"/>
  <c r="N660" i="6"/>
  <c r="F661" i="6"/>
  <c r="N661" i="6"/>
  <c r="F662" i="6"/>
  <c r="N662" i="6"/>
  <c r="F663" i="6"/>
  <c r="N663" i="6"/>
  <c r="F664" i="6"/>
  <c r="N664" i="6"/>
  <c r="F665" i="6"/>
  <c r="N665" i="6"/>
  <c r="F666" i="6"/>
  <c r="N666" i="6"/>
  <c r="F667" i="6"/>
  <c r="N667" i="6"/>
  <c r="F668" i="6"/>
  <c r="N668" i="6"/>
  <c r="F669" i="6"/>
  <c r="N669" i="6"/>
  <c r="F670" i="6"/>
  <c r="N670" i="6"/>
  <c r="F671" i="6"/>
  <c r="N671" i="6"/>
  <c r="F672" i="6"/>
  <c r="N672" i="6"/>
  <c r="F673" i="6"/>
  <c r="N673" i="6"/>
  <c r="F674" i="6"/>
  <c r="N674" i="6"/>
  <c r="F675" i="6"/>
  <c r="N675" i="6"/>
  <c r="F676" i="6"/>
  <c r="N676" i="6"/>
  <c r="F677" i="6"/>
  <c r="N677" i="6"/>
  <c r="F678" i="6"/>
  <c r="N678" i="6"/>
  <c r="F679" i="6"/>
  <c r="N679" i="6"/>
  <c r="F680" i="6"/>
  <c r="N680" i="6"/>
  <c r="F681" i="6"/>
  <c r="N681" i="6"/>
  <c r="F682" i="6"/>
  <c r="N682" i="6"/>
  <c r="F683" i="6"/>
  <c r="N683" i="6"/>
  <c r="F684" i="6"/>
  <c r="N684" i="6"/>
  <c r="F685" i="6"/>
  <c r="N685" i="6"/>
  <c r="F686" i="6"/>
  <c r="N686" i="6"/>
  <c r="F687" i="6"/>
  <c r="N687" i="6"/>
  <c r="F688" i="6"/>
  <c r="N688" i="6"/>
  <c r="F689" i="6"/>
  <c r="N689" i="6"/>
  <c r="F690" i="6"/>
  <c r="N690" i="6"/>
  <c r="F691" i="6"/>
  <c r="N691" i="6"/>
  <c r="F692" i="6"/>
  <c r="N692" i="6"/>
  <c r="F693" i="6"/>
  <c r="N693" i="6"/>
  <c r="F694" i="6"/>
  <c r="N694" i="6"/>
  <c r="F695" i="6"/>
  <c r="N695" i="6"/>
  <c r="F696" i="6"/>
  <c r="N696" i="6"/>
  <c r="F697" i="6"/>
  <c r="N697" i="6"/>
  <c r="F698" i="6"/>
  <c r="N698" i="6"/>
  <c r="F699" i="6"/>
  <c r="N699" i="6"/>
  <c r="F700" i="6"/>
  <c r="N700" i="6"/>
  <c r="F701" i="6"/>
  <c r="N701" i="6"/>
  <c r="F702" i="6"/>
  <c r="N702" i="6"/>
  <c r="F703" i="6"/>
  <c r="N703" i="6"/>
  <c r="F704" i="6"/>
  <c r="N704" i="6"/>
  <c r="F705" i="6"/>
  <c r="N705" i="6"/>
  <c r="F706" i="6"/>
  <c r="N706" i="6"/>
  <c r="F707" i="6"/>
  <c r="N707" i="6"/>
  <c r="F708" i="6"/>
  <c r="N708" i="6"/>
  <c r="F709" i="6"/>
  <c r="N709" i="6"/>
  <c r="F710" i="6"/>
  <c r="N710" i="6"/>
  <c r="F711" i="6"/>
  <c r="N711" i="6"/>
  <c r="F712" i="6"/>
  <c r="N712" i="6"/>
  <c r="F713" i="6"/>
  <c r="N713" i="6"/>
  <c r="F714" i="6"/>
  <c r="N714" i="6"/>
  <c r="F715" i="6"/>
  <c r="N715" i="6"/>
  <c r="F716" i="6"/>
  <c r="N716" i="6"/>
  <c r="F717" i="6"/>
  <c r="N717" i="6"/>
  <c r="F718" i="6"/>
  <c r="N718" i="6"/>
  <c r="F719" i="6"/>
  <c r="N719" i="6"/>
  <c r="F720" i="6"/>
  <c r="N720" i="6"/>
  <c r="F721" i="6"/>
  <c r="N721" i="6"/>
  <c r="F722" i="6"/>
  <c r="N722" i="6"/>
  <c r="F723" i="6"/>
  <c r="N723" i="6"/>
  <c r="F724" i="6"/>
  <c r="N724" i="6"/>
  <c r="F725" i="6"/>
  <c r="N725" i="6"/>
  <c r="F726" i="6"/>
  <c r="N726" i="6"/>
  <c r="F727" i="6"/>
  <c r="N727" i="6"/>
  <c r="F728" i="6"/>
  <c r="N728" i="6"/>
  <c r="F729" i="6"/>
  <c r="N729" i="6"/>
  <c r="F730" i="6"/>
  <c r="N730" i="6"/>
  <c r="F731" i="6"/>
  <c r="N731" i="6"/>
  <c r="F732" i="6"/>
  <c r="N732" i="6"/>
  <c r="F733" i="6"/>
  <c r="N733" i="6"/>
  <c r="F734" i="6"/>
  <c r="N734" i="6"/>
  <c r="F735" i="6"/>
  <c r="N735" i="6"/>
  <c r="F736" i="6"/>
  <c r="N736" i="6"/>
  <c r="F737" i="6"/>
  <c r="N737" i="6"/>
  <c r="F738" i="6"/>
  <c r="N738" i="6"/>
  <c r="F739" i="6"/>
  <c r="N739" i="6"/>
  <c r="F740" i="6"/>
  <c r="N740" i="6"/>
  <c r="F741" i="6"/>
  <c r="N741" i="6"/>
  <c r="F742" i="6"/>
  <c r="N742" i="6"/>
  <c r="F743" i="6"/>
  <c r="N743" i="6"/>
  <c r="F744" i="6"/>
  <c r="N744" i="6"/>
  <c r="F745" i="6"/>
  <c r="N745" i="6"/>
  <c r="F746" i="6"/>
  <c r="N746" i="6"/>
  <c r="F747" i="6"/>
  <c r="N747" i="6"/>
  <c r="F748" i="6"/>
  <c r="N748" i="6"/>
  <c r="F749" i="6"/>
  <c r="N749" i="6"/>
  <c r="F750" i="6"/>
  <c r="N750" i="6"/>
  <c r="F751" i="6"/>
  <c r="N751" i="6"/>
  <c r="F752" i="6"/>
  <c r="N752" i="6"/>
  <c r="F753" i="6"/>
  <c r="N753" i="6"/>
  <c r="F754" i="6"/>
  <c r="N754" i="6"/>
  <c r="F755" i="6"/>
  <c r="N755" i="6"/>
  <c r="F756" i="6"/>
  <c r="N756" i="6"/>
  <c r="F757" i="6"/>
  <c r="N757" i="6"/>
  <c r="F758" i="6"/>
  <c r="N758" i="6"/>
  <c r="F759" i="6"/>
  <c r="N759" i="6"/>
  <c r="F760" i="6"/>
  <c r="N760" i="6"/>
  <c r="F761" i="6"/>
  <c r="N761" i="6"/>
  <c r="F762" i="6"/>
  <c r="N762" i="6"/>
  <c r="F763" i="6"/>
  <c r="N763" i="6"/>
  <c r="F764" i="6"/>
  <c r="N764" i="6"/>
  <c r="F765" i="6"/>
  <c r="N765" i="6"/>
  <c r="F766" i="6"/>
  <c r="N766" i="6"/>
  <c r="F767" i="6"/>
  <c r="N767" i="6"/>
  <c r="F768" i="6"/>
  <c r="N768" i="6"/>
  <c r="F769" i="6"/>
  <c r="N769" i="6"/>
  <c r="F770" i="6"/>
  <c r="N770" i="6"/>
  <c r="F771" i="6"/>
  <c r="N771" i="6"/>
  <c r="F772" i="6"/>
  <c r="N772" i="6"/>
  <c r="F773" i="6"/>
  <c r="N773" i="6"/>
  <c r="F774" i="6"/>
  <c r="N774" i="6"/>
  <c r="F775" i="6"/>
  <c r="N775" i="6"/>
  <c r="F776" i="6"/>
  <c r="N776" i="6"/>
  <c r="F777" i="6"/>
  <c r="N777" i="6"/>
  <c r="F778" i="6"/>
  <c r="N778" i="6"/>
  <c r="F779" i="6"/>
  <c r="N779" i="6"/>
  <c r="F780" i="6"/>
  <c r="N780" i="6"/>
  <c r="F781" i="6"/>
  <c r="N781" i="6"/>
  <c r="F782" i="6"/>
  <c r="N782" i="6"/>
  <c r="F783" i="6"/>
  <c r="N783" i="6"/>
  <c r="F784" i="6"/>
  <c r="N784" i="6"/>
  <c r="F785" i="6"/>
  <c r="N785" i="6"/>
  <c r="F786" i="6"/>
  <c r="N786" i="6"/>
  <c r="F787" i="6"/>
  <c r="N787" i="6"/>
  <c r="F788" i="6"/>
  <c r="N788" i="6"/>
  <c r="F789" i="6"/>
  <c r="N789" i="6"/>
  <c r="F790" i="6"/>
  <c r="N790" i="6"/>
  <c r="F791" i="6"/>
  <c r="N791" i="6"/>
  <c r="F792" i="6"/>
  <c r="N792" i="6"/>
  <c r="F793" i="6"/>
  <c r="N793" i="6"/>
  <c r="F794" i="6"/>
  <c r="N794" i="6"/>
  <c r="F795" i="6"/>
  <c r="N795" i="6"/>
  <c r="F796" i="6"/>
  <c r="N796" i="6"/>
  <c r="F797" i="6"/>
  <c r="N797" i="6"/>
  <c r="F798" i="6"/>
  <c r="N798" i="6"/>
  <c r="F799" i="6"/>
  <c r="N799" i="6"/>
  <c r="F800" i="6"/>
  <c r="N800" i="6"/>
  <c r="F801" i="6"/>
  <c r="N801" i="6"/>
  <c r="F802" i="6"/>
  <c r="N802" i="6"/>
  <c r="F803" i="6"/>
  <c r="N803" i="6"/>
  <c r="F804" i="6"/>
  <c r="N804" i="6"/>
  <c r="F805" i="6"/>
  <c r="N805" i="6"/>
  <c r="F806" i="6"/>
  <c r="N806" i="6"/>
  <c r="F807" i="6"/>
  <c r="N807" i="6"/>
  <c r="F808" i="6"/>
  <c r="N808" i="6"/>
  <c r="F809" i="6"/>
  <c r="N809" i="6"/>
  <c r="F810" i="6"/>
  <c r="N810" i="6"/>
  <c r="F811" i="6"/>
  <c r="N811" i="6"/>
  <c r="F812" i="6"/>
  <c r="N812" i="6"/>
  <c r="F813" i="6"/>
  <c r="N813" i="6"/>
  <c r="F814" i="6"/>
  <c r="N814" i="6"/>
  <c r="F815" i="6"/>
  <c r="N815" i="6"/>
  <c r="F816" i="6"/>
  <c r="N816" i="6"/>
  <c r="F817" i="6"/>
  <c r="N817" i="6"/>
  <c r="F818" i="6"/>
  <c r="N818" i="6"/>
  <c r="F819" i="6"/>
  <c r="N819" i="6"/>
  <c r="F820" i="6"/>
  <c r="N820" i="6"/>
  <c r="F821" i="6"/>
  <c r="N821" i="6"/>
  <c r="F822" i="6"/>
  <c r="N822" i="6"/>
  <c r="F823" i="6"/>
  <c r="N823" i="6"/>
  <c r="F824" i="6"/>
  <c r="N824" i="6"/>
  <c r="F825" i="6"/>
  <c r="N825" i="6"/>
  <c r="F826" i="6"/>
  <c r="N826" i="6"/>
  <c r="F827" i="6"/>
  <c r="N827" i="6"/>
  <c r="F828" i="6"/>
  <c r="N828" i="6"/>
  <c r="F829" i="6"/>
  <c r="N829" i="6"/>
  <c r="F830" i="6"/>
  <c r="N830" i="6"/>
  <c r="F831" i="6"/>
  <c r="N831" i="6"/>
  <c r="F832" i="6"/>
  <c r="N832" i="6"/>
  <c r="F833" i="6"/>
  <c r="N833" i="6"/>
  <c r="F834" i="6"/>
  <c r="N834" i="6"/>
  <c r="F835" i="6"/>
  <c r="N835" i="6"/>
  <c r="F836" i="6"/>
  <c r="N836" i="6"/>
  <c r="F837" i="6"/>
  <c r="N837" i="6"/>
  <c r="F838" i="6"/>
  <c r="N838" i="6"/>
  <c r="F839" i="6"/>
  <c r="N839" i="6"/>
  <c r="F840" i="6"/>
  <c r="N840" i="6"/>
  <c r="F841" i="6"/>
  <c r="N841" i="6"/>
  <c r="F842" i="6"/>
  <c r="N842" i="6"/>
  <c r="F843" i="6"/>
  <c r="N843" i="6"/>
  <c r="F844" i="6"/>
  <c r="N844" i="6"/>
  <c r="F845" i="6"/>
  <c r="N845" i="6"/>
  <c r="F846" i="6"/>
  <c r="N846" i="6"/>
  <c r="F847" i="6"/>
  <c r="N847" i="6"/>
  <c r="F848" i="6"/>
  <c r="N848" i="6"/>
  <c r="F849" i="6"/>
  <c r="N849" i="6"/>
  <c r="F850" i="6"/>
  <c r="N850" i="6"/>
  <c r="F851" i="6"/>
  <c r="N851" i="6"/>
  <c r="F852" i="6"/>
  <c r="N852" i="6"/>
  <c r="F853" i="6"/>
  <c r="N853" i="6"/>
  <c r="F854" i="6"/>
  <c r="N854" i="6"/>
  <c r="F855" i="6"/>
  <c r="N855" i="6"/>
  <c r="F856" i="6"/>
  <c r="N856" i="6"/>
  <c r="F857" i="6"/>
  <c r="N857" i="6"/>
  <c r="F858" i="6"/>
  <c r="N858" i="6"/>
  <c r="F859" i="6"/>
  <c r="N859" i="6"/>
  <c r="F860" i="6"/>
  <c r="N860" i="6"/>
  <c r="F861" i="6"/>
  <c r="N861" i="6"/>
  <c r="F862" i="6"/>
  <c r="N862" i="6"/>
  <c r="F863" i="6"/>
  <c r="N863" i="6"/>
  <c r="F864" i="6"/>
  <c r="N864" i="6"/>
  <c r="F865" i="6"/>
  <c r="N865" i="6"/>
  <c r="F866" i="6"/>
  <c r="N866" i="6"/>
  <c r="F867" i="6"/>
  <c r="N867" i="6"/>
  <c r="F868" i="6"/>
  <c r="N868" i="6"/>
  <c r="F869" i="6"/>
  <c r="N869" i="6"/>
  <c r="F870" i="6"/>
  <c r="N870" i="6"/>
  <c r="F871" i="6"/>
  <c r="N871" i="6"/>
  <c r="F872" i="6"/>
  <c r="N872" i="6"/>
  <c r="F873" i="6"/>
  <c r="N873" i="6"/>
  <c r="F874" i="6"/>
  <c r="N874" i="6"/>
  <c r="F875" i="6"/>
  <c r="N875" i="6"/>
  <c r="F876" i="6"/>
  <c r="N876" i="6"/>
  <c r="F877" i="6"/>
  <c r="N877" i="6"/>
  <c r="F878" i="6"/>
  <c r="N878" i="6"/>
  <c r="F879" i="6"/>
  <c r="N879" i="6"/>
  <c r="F880" i="6"/>
  <c r="N880" i="6"/>
  <c r="F881" i="6"/>
  <c r="N881" i="6"/>
  <c r="F882" i="6"/>
  <c r="N882" i="6"/>
  <c r="F883" i="6"/>
  <c r="N883" i="6"/>
  <c r="F884" i="6"/>
  <c r="N884" i="6"/>
  <c r="F885" i="6"/>
  <c r="N885" i="6"/>
  <c r="F886" i="6"/>
  <c r="N886" i="6"/>
  <c r="F887" i="6"/>
  <c r="N887" i="6"/>
  <c r="F888" i="6"/>
  <c r="N888" i="6"/>
  <c r="F889" i="6"/>
  <c r="N889" i="6"/>
  <c r="F890" i="6"/>
  <c r="N890" i="6"/>
  <c r="F891" i="6"/>
  <c r="N891" i="6"/>
  <c r="F892" i="6"/>
  <c r="N892" i="6"/>
  <c r="F893" i="6"/>
  <c r="N893" i="6"/>
  <c r="F894" i="6"/>
  <c r="N894" i="6"/>
  <c r="F895" i="6"/>
  <c r="N895" i="6"/>
  <c r="F896" i="6"/>
  <c r="N896" i="6"/>
  <c r="F897" i="6"/>
  <c r="N897" i="6"/>
  <c r="F898" i="6"/>
  <c r="N898" i="6"/>
  <c r="F899" i="6"/>
  <c r="N899" i="6"/>
  <c r="F900" i="6"/>
  <c r="N900" i="6"/>
  <c r="F901" i="6"/>
  <c r="N901" i="6"/>
  <c r="F902" i="6"/>
  <c r="N902" i="6"/>
  <c r="F903" i="6"/>
  <c r="N903" i="6"/>
  <c r="F904" i="6"/>
  <c r="N904" i="6"/>
  <c r="F905" i="6"/>
  <c r="N905" i="6"/>
  <c r="F906" i="6"/>
  <c r="N906" i="6"/>
  <c r="F907" i="6"/>
  <c r="N907" i="6"/>
  <c r="F908" i="6"/>
  <c r="N908" i="6"/>
  <c r="F909" i="6"/>
  <c r="N909" i="6"/>
  <c r="F910" i="6"/>
  <c r="N910" i="6"/>
  <c r="F911" i="6"/>
  <c r="N911" i="6"/>
  <c r="F912" i="6"/>
  <c r="N912" i="6"/>
  <c r="F913" i="6"/>
  <c r="N913" i="6"/>
  <c r="F914" i="6"/>
  <c r="N914" i="6"/>
  <c r="F915" i="6"/>
  <c r="N915" i="6"/>
  <c r="F916" i="6"/>
  <c r="N916" i="6"/>
  <c r="F917" i="6"/>
  <c r="N917" i="6"/>
  <c r="F918" i="6"/>
  <c r="N918" i="6"/>
  <c r="F919" i="6"/>
  <c r="N919" i="6"/>
  <c r="F920" i="6"/>
  <c r="N920" i="6"/>
  <c r="F921" i="6"/>
  <c r="N921" i="6"/>
  <c r="F922" i="6"/>
  <c r="N922" i="6"/>
  <c r="F923" i="6"/>
  <c r="N923" i="6"/>
  <c r="F924" i="6"/>
  <c r="N924" i="6"/>
  <c r="F925" i="6"/>
  <c r="N925" i="6"/>
  <c r="F926" i="6"/>
  <c r="N926" i="6"/>
  <c r="F927" i="6"/>
  <c r="N927" i="6"/>
  <c r="F928" i="6"/>
  <c r="N928" i="6"/>
  <c r="F929" i="6"/>
  <c r="N929" i="6"/>
  <c r="F930" i="6"/>
  <c r="N930" i="6"/>
  <c r="F931" i="6"/>
  <c r="N931" i="6"/>
  <c r="F932" i="6"/>
  <c r="N932" i="6"/>
  <c r="F933" i="6"/>
  <c r="N933" i="6"/>
  <c r="F934" i="6"/>
  <c r="N934" i="6"/>
  <c r="F935" i="6"/>
  <c r="N935" i="6"/>
  <c r="F936" i="6"/>
  <c r="N936" i="6"/>
  <c r="F937" i="6"/>
  <c r="N937" i="6"/>
  <c r="F938" i="6"/>
  <c r="N938" i="6"/>
  <c r="F939" i="6"/>
  <c r="N939" i="6"/>
  <c r="F940" i="6"/>
  <c r="N940" i="6"/>
  <c r="F941" i="6"/>
  <c r="N941" i="6"/>
  <c r="F942" i="6"/>
  <c r="N942" i="6"/>
  <c r="F943" i="6"/>
  <c r="N943" i="6"/>
  <c r="F944" i="6"/>
  <c r="N944" i="6"/>
  <c r="F945" i="6"/>
  <c r="N945" i="6"/>
  <c r="F946" i="6"/>
  <c r="N946" i="6"/>
  <c r="F947" i="6"/>
  <c r="N947" i="6"/>
  <c r="F948" i="6"/>
  <c r="N948" i="6"/>
  <c r="F949" i="6"/>
  <c r="N949" i="6"/>
  <c r="F950" i="6"/>
  <c r="N950" i="6"/>
  <c r="F951" i="6"/>
  <c r="N951" i="6"/>
  <c r="F952" i="6"/>
  <c r="N952" i="6"/>
  <c r="F953" i="6"/>
  <c r="N953" i="6"/>
  <c r="F954" i="6"/>
  <c r="N954" i="6"/>
  <c r="F955" i="6"/>
  <c r="N955" i="6"/>
  <c r="F956" i="6"/>
  <c r="N956" i="6"/>
  <c r="F957" i="6"/>
  <c r="N957" i="6"/>
  <c r="F958" i="6"/>
  <c r="N958" i="6"/>
  <c r="F959" i="6"/>
  <c r="N959" i="6"/>
  <c r="F960" i="6"/>
  <c r="N960" i="6"/>
  <c r="F961" i="6"/>
  <c r="N961" i="6"/>
  <c r="F962" i="6"/>
  <c r="N962" i="6"/>
  <c r="F963" i="6"/>
  <c r="N963" i="6"/>
  <c r="F964" i="6"/>
  <c r="N964" i="6"/>
  <c r="F965" i="6"/>
  <c r="N965" i="6"/>
  <c r="F966" i="6"/>
  <c r="N966" i="6"/>
  <c r="F967" i="6"/>
  <c r="N967" i="6"/>
  <c r="F968" i="6"/>
  <c r="N968" i="6"/>
  <c r="F969" i="6"/>
  <c r="N969" i="6"/>
  <c r="F970" i="6"/>
  <c r="N970" i="6"/>
  <c r="F971" i="6"/>
  <c r="N971" i="6"/>
  <c r="F972" i="6"/>
  <c r="N972" i="6"/>
  <c r="F973" i="6"/>
  <c r="N973" i="6"/>
  <c r="F974" i="6"/>
  <c r="N974" i="6"/>
  <c r="F975" i="6"/>
  <c r="N975" i="6"/>
  <c r="F976" i="6"/>
  <c r="N976" i="6"/>
  <c r="F977" i="6"/>
  <c r="N977" i="6"/>
  <c r="F978" i="6"/>
  <c r="N978" i="6"/>
  <c r="F979" i="6"/>
  <c r="N979" i="6"/>
  <c r="F980" i="6"/>
  <c r="N980" i="6"/>
  <c r="F981" i="6"/>
  <c r="N981" i="6"/>
  <c r="F982" i="6"/>
  <c r="N982" i="6"/>
  <c r="F983" i="6"/>
  <c r="N983" i="6"/>
  <c r="F984" i="6"/>
  <c r="N984" i="6"/>
  <c r="F985" i="6"/>
  <c r="N985" i="6"/>
  <c r="F986" i="6"/>
  <c r="N986" i="6"/>
  <c r="F987" i="6"/>
  <c r="N987" i="6"/>
  <c r="F988" i="6"/>
  <c r="N988" i="6"/>
  <c r="F989" i="6"/>
  <c r="N989" i="6"/>
  <c r="F990" i="6"/>
  <c r="N990" i="6"/>
  <c r="F991" i="6"/>
  <c r="N991" i="6"/>
  <c r="F992" i="6"/>
  <c r="N992" i="6"/>
  <c r="F993" i="6"/>
  <c r="N993" i="6"/>
  <c r="F994" i="6"/>
  <c r="N994" i="6"/>
  <c r="F995" i="6"/>
  <c r="N995" i="6"/>
  <c r="F996" i="6"/>
  <c r="N996" i="6"/>
  <c r="F997" i="6"/>
  <c r="N997" i="6"/>
  <c r="F998" i="6"/>
  <c r="N998" i="6"/>
  <c r="F999" i="6"/>
  <c r="N999" i="6"/>
  <c r="F1000" i="6"/>
  <c r="N1000" i="6"/>
  <c r="F1001" i="6"/>
  <c r="N1001" i="6"/>
  <c r="F1002" i="6"/>
  <c r="N1002" i="6"/>
  <c r="F1003" i="6"/>
  <c r="N1003" i="6"/>
  <c r="F1004" i="6"/>
  <c r="N1004" i="6"/>
  <c r="F1005" i="6"/>
  <c r="N1005" i="6"/>
  <c r="F1006" i="6"/>
  <c r="N1006" i="6"/>
  <c r="F1007" i="6"/>
  <c r="N1007" i="6"/>
  <c r="F1008" i="6"/>
  <c r="N1008" i="6"/>
  <c r="F1009" i="6"/>
  <c r="N1009" i="6"/>
  <c r="F1010" i="6"/>
  <c r="N1010" i="6"/>
  <c r="F1011" i="6"/>
  <c r="N1011" i="6"/>
  <c r="F1012" i="6"/>
  <c r="N1012" i="6"/>
  <c r="F1013" i="6"/>
  <c r="N1013" i="6"/>
  <c r="F1014" i="6"/>
  <c r="N1014" i="6"/>
  <c r="F1015" i="6"/>
  <c r="N1015" i="6"/>
  <c r="F1016" i="6"/>
  <c r="N1016" i="6"/>
  <c r="F1017" i="6"/>
  <c r="N1017" i="6"/>
  <c r="F1018" i="6"/>
  <c r="N1018" i="6"/>
  <c r="F1019" i="6"/>
  <c r="N1019" i="6"/>
  <c r="F1020" i="6"/>
  <c r="N1020" i="6"/>
  <c r="F1021" i="6"/>
  <c r="N1021" i="6"/>
  <c r="F1022" i="6"/>
  <c r="N1022" i="6"/>
  <c r="F1023" i="6"/>
  <c r="N1023" i="6"/>
  <c r="F1024" i="6"/>
  <c r="N1024" i="6"/>
  <c r="F1025" i="6"/>
  <c r="N1025" i="6"/>
  <c r="F1026" i="6"/>
  <c r="N1026" i="6"/>
  <c r="F1027" i="6"/>
  <c r="N1027" i="6"/>
  <c r="F1028" i="6"/>
  <c r="N1028" i="6"/>
  <c r="F1029" i="6"/>
  <c r="N1029" i="6"/>
  <c r="F1030" i="6"/>
  <c r="N1030" i="6"/>
  <c r="F1031" i="6"/>
  <c r="N1031" i="6"/>
  <c r="F1032" i="6"/>
  <c r="N1032" i="6"/>
  <c r="F1033" i="6"/>
  <c r="N1033" i="6"/>
  <c r="F1034" i="6"/>
  <c r="N1034" i="6"/>
  <c r="F1035" i="6"/>
  <c r="N1035" i="6" s="1"/>
  <c r="F1036" i="6"/>
  <c r="N1036" i="6"/>
  <c r="F1037" i="6"/>
  <c r="N1037" i="6" s="1"/>
  <c r="F1038" i="6"/>
  <c r="N1038" i="6"/>
  <c r="F1039" i="6"/>
  <c r="N1039" i="6" s="1"/>
  <c r="F1040" i="6"/>
  <c r="N1040" i="6"/>
  <c r="F1041" i="6"/>
  <c r="N1041" i="6" s="1"/>
  <c r="F1042" i="6"/>
  <c r="N1042" i="6"/>
  <c r="F1043" i="6"/>
  <c r="N1043" i="6" s="1"/>
  <c r="F1044" i="6"/>
  <c r="N1044" i="6"/>
  <c r="F1045" i="6"/>
  <c r="N1045" i="6" s="1"/>
  <c r="F1046" i="6"/>
  <c r="N1046" i="6"/>
  <c r="F1047" i="6"/>
  <c r="N1047" i="6" s="1"/>
  <c r="F1048" i="6"/>
  <c r="N1048" i="6"/>
  <c r="F1049" i="6"/>
  <c r="N1049" i="6" s="1"/>
  <c r="F1050" i="6"/>
  <c r="N1050" i="6"/>
  <c r="F1051" i="6"/>
  <c r="N1051" i="6" s="1"/>
  <c r="F1052" i="6"/>
  <c r="N1052" i="6"/>
  <c r="F1053" i="6"/>
  <c r="N1053" i="6" s="1"/>
  <c r="F1054" i="6"/>
  <c r="N1054" i="6"/>
  <c r="F1055" i="6"/>
  <c r="N1055" i="6" s="1"/>
  <c r="F1056" i="6"/>
  <c r="N1056" i="6"/>
  <c r="F1057" i="6"/>
  <c r="N1057" i="6" s="1"/>
  <c r="F1058" i="6"/>
  <c r="N1058" i="6"/>
  <c r="F1059" i="6"/>
  <c r="N1059" i="6" s="1"/>
  <c r="F1060" i="6"/>
  <c r="N1060" i="6"/>
  <c r="F1061" i="6"/>
  <c r="N1061" i="6" s="1"/>
  <c r="F1062" i="6"/>
  <c r="N1062" i="6"/>
  <c r="F1063" i="6"/>
  <c r="N1063" i="6" s="1"/>
  <c r="F1064" i="6"/>
  <c r="N1064" i="6"/>
  <c r="F1065" i="6"/>
  <c r="N1065" i="6" s="1"/>
  <c r="F1066" i="6"/>
  <c r="N1066" i="6"/>
  <c r="F1067" i="6"/>
  <c r="N1067" i="6" s="1"/>
  <c r="F1068" i="6"/>
  <c r="N1068" i="6"/>
  <c r="F1069" i="6"/>
  <c r="N1069" i="6" s="1"/>
  <c r="F1070" i="6"/>
  <c r="N1070" i="6"/>
  <c r="F1071" i="6"/>
  <c r="N1071" i="6" s="1"/>
  <c r="F1072" i="6"/>
  <c r="N1072" i="6"/>
  <c r="F1073" i="6"/>
  <c r="N1073" i="6" s="1"/>
  <c r="F1074" i="6"/>
  <c r="N1074" i="6"/>
  <c r="F1075" i="6"/>
  <c r="N1075" i="6" s="1"/>
  <c r="F1076" i="6"/>
  <c r="N1076" i="6"/>
  <c r="F1077" i="6"/>
  <c r="N1077" i="6" s="1"/>
  <c r="F1078" i="6"/>
  <c r="N1078" i="6"/>
  <c r="F1079" i="6"/>
  <c r="N1079" i="6" s="1"/>
  <c r="F1080" i="6"/>
  <c r="N1080" i="6"/>
  <c r="F1081" i="6"/>
  <c r="N1081" i="6" s="1"/>
  <c r="F1082" i="6"/>
  <c r="N1082" i="6"/>
  <c r="F1083" i="6"/>
  <c r="N1083" i="6" s="1"/>
  <c r="F1084" i="6"/>
  <c r="N1084" i="6"/>
  <c r="F1085" i="6"/>
  <c r="N1085" i="6" s="1"/>
  <c r="F1086" i="6"/>
  <c r="N1086" i="6"/>
  <c r="F1087" i="6"/>
  <c r="N1087" i="6" s="1"/>
  <c r="F1088" i="6"/>
  <c r="N1088" i="6"/>
  <c r="F1089" i="6"/>
  <c r="N1089" i="6" s="1"/>
  <c r="F1090" i="6"/>
  <c r="N1090" i="6"/>
  <c r="F1091" i="6"/>
  <c r="N1091" i="6" s="1"/>
  <c r="F1092" i="6"/>
  <c r="N1092" i="6"/>
  <c r="F1093" i="6"/>
  <c r="N1093" i="6" s="1"/>
  <c r="F1094" i="6"/>
  <c r="N1094" i="6"/>
  <c r="F1095" i="6"/>
  <c r="N1095" i="6" s="1"/>
  <c r="F1096" i="6"/>
  <c r="N1096" i="6"/>
  <c r="F1097" i="6"/>
  <c r="N1097" i="6" s="1"/>
  <c r="F1098" i="6"/>
  <c r="N1098" i="6"/>
  <c r="F1099" i="6"/>
  <c r="N1099" i="6" s="1"/>
  <c r="F1100" i="6"/>
  <c r="N1100" i="6"/>
  <c r="F1101" i="6"/>
  <c r="N1101" i="6" s="1"/>
  <c r="F1102" i="6"/>
  <c r="N1102" i="6"/>
  <c r="F1103" i="6"/>
  <c r="N1103" i="6" s="1"/>
  <c r="F1104" i="6"/>
  <c r="N1104" i="6"/>
  <c r="F1105" i="6"/>
  <c r="N1105" i="6" s="1"/>
  <c r="F1106" i="6"/>
  <c r="N1106" i="6"/>
  <c r="F1107" i="6"/>
  <c r="N1107" i="6" s="1"/>
  <c r="F1108" i="6"/>
  <c r="N1108" i="6"/>
  <c r="F1109" i="6"/>
  <c r="N1109" i="6" s="1"/>
  <c r="F1110" i="6"/>
  <c r="N1110" i="6"/>
  <c r="F1111" i="6"/>
  <c r="N1111" i="6" s="1"/>
  <c r="F1112" i="6"/>
  <c r="N1112" i="6"/>
  <c r="F1113" i="6"/>
  <c r="N1113" i="6" s="1"/>
  <c r="F1114" i="6"/>
  <c r="N1114" i="6"/>
  <c r="F1115" i="6"/>
  <c r="N1115" i="6" s="1"/>
  <c r="F1116" i="6"/>
  <c r="N1116" i="6"/>
  <c r="F1117" i="6"/>
  <c r="N1117" i="6" s="1"/>
  <c r="F1118" i="6"/>
  <c r="N1118" i="6" s="1"/>
  <c r="F1119" i="6"/>
  <c r="N1119" i="6" s="1"/>
  <c r="F1120" i="6"/>
  <c r="N1120" i="6"/>
  <c r="F1121" i="6"/>
  <c r="N1121" i="6" s="1"/>
  <c r="F1122" i="6"/>
  <c r="N1122" i="6" s="1"/>
  <c r="F1123" i="6"/>
  <c r="N1123" i="6" s="1"/>
  <c r="F1124" i="6"/>
  <c r="N1124" i="6"/>
  <c r="F1125" i="6"/>
  <c r="N1125" i="6" s="1"/>
  <c r="F1126" i="6"/>
  <c r="N1126" i="6" s="1"/>
  <c r="F1127" i="6"/>
  <c r="N1127" i="6" s="1"/>
  <c r="F1128" i="6"/>
  <c r="N1128" i="6"/>
  <c r="F1129" i="6"/>
  <c r="N1129" i="6" s="1"/>
  <c r="F1130" i="6"/>
  <c r="N1130" i="6" s="1"/>
  <c r="F1131" i="6"/>
  <c r="N1131" i="6" s="1"/>
  <c r="F1132" i="6"/>
  <c r="N1132" i="6"/>
  <c r="F1133" i="6"/>
  <c r="N1133" i="6" s="1"/>
  <c r="F1134" i="6"/>
  <c r="N1134" i="6" s="1"/>
  <c r="F1135" i="6"/>
  <c r="N1135" i="6" s="1"/>
  <c r="F1136" i="6"/>
  <c r="N1136" i="6"/>
  <c r="F1137" i="6"/>
  <c r="N1137" i="6" s="1"/>
  <c r="F1138" i="6"/>
  <c r="N1138" i="6" s="1"/>
  <c r="F1139" i="6"/>
  <c r="N1139" i="6" s="1"/>
  <c r="F1140" i="6"/>
  <c r="N1140" i="6"/>
  <c r="F1141" i="6"/>
  <c r="N1141" i="6" s="1"/>
  <c r="F1142" i="6"/>
  <c r="N1142" i="6" s="1"/>
  <c r="F1143" i="6"/>
  <c r="N1143" i="6" s="1"/>
  <c r="F1144" i="6"/>
  <c r="N1144" i="6"/>
  <c r="F1145" i="6"/>
  <c r="N1145" i="6" s="1"/>
  <c r="F1146" i="6"/>
  <c r="N1146" i="6" s="1"/>
  <c r="F1147" i="6"/>
  <c r="N1147" i="6" s="1"/>
  <c r="F1148" i="6"/>
  <c r="N1148" i="6"/>
  <c r="F1149" i="6"/>
  <c r="N1149" i="6" s="1"/>
  <c r="F1150" i="6"/>
  <c r="N1150" i="6" s="1"/>
  <c r="F1151" i="6"/>
  <c r="N1151" i="6" s="1"/>
  <c r="F1152" i="6"/>
  <c r="N1152" i="6"/>
  <c r="F1153" i="6"/>
  <c r="N1153" i="6" s="1"/>
  <c r="F1154" i="6"/>
  <c r="N1154" i="6" s="1"/>
  <c r="F1155" i="6"/>
  <c r="N1155" i="6" s="1"/>
  <c r="F1156" i="6"/>
  <c r="N1156" i="6"/>
  <c r="F1157" i="6"/>
  <c r="N1157" i="6" s="1"/>
  <c r="F1158" i="6"/>
  <c r="N1158" i="6" s="1"/>
  <c r="F1159" i="6"/>
  <c r="N1159" i="6" s="1"/>
  <c r="F1160" i="6"/>
  <c r="N1160" i="6"/>
  <c r="F1161" i="6"/>
  <c r="N1161" i="6" s="1"/>
  <c r="F1162" i="6"/>
  <c r="N1162" i="6" s="1"/>
  <c r="F1163" i="6"/>
  <c r="N1163" i="6" s="1"/>
  <c r="F1164" i="6"/>
  <c r="N1164" i="6"/>
  <c r="F1165" i="6"/>
  <c r="N1165" i="6" s="1"/>
  <c r="F1166" i="6"/>
  <c r="N1166" i="6" s="1"/>
  <c r="F1167" i="6"/>
  <c r="N1167" i="6" s="1"/>
  <c r="F1168" i="6"/>
  <c r="N1168" i="6"/>
  <c r="F1169" i="6"/>
  <c r="N1169" i="6" s="1"/>
  <c r="F1170" i="6"/>
  <c r="N1170" i="6" s="1"/>
  <c r="F1171" i="6"/>
  <c r="N1171" i="6" s="1"/>
  <c r="F1172" i="6"/>
  <c r="N1172" i="6"/>
  <c r="F1173" i="6"/>
  <c r="N1173" i="6" s="1"/>
  <c r="F1174" i="6"/>
  <c r="N1174" i="6" s="1"/>
  <c r="F1175" i="6"/>
  <c r="N1175" i="6" s="1"/>
  <c r="F1176" i="6"/>
  <c r="N1176" i="6"/>
  <c r="F1177" i="6"/>
  <c r="N1177" i="6" s="1"/>
  <c r="F1178" i="6"/>
  <c r="N1178" i="6" s="1"/>
  <c r="F1179" i="6"/>
  <c r="N1179" i="6" s="1"/>
  <c r="F1180" i="6"/>
  <c r="N1180" i="6"/>
  <c r="F1181" i="6"/>
  <c r="N1181" i="6" s="1"/>
  <c r="F1182" i="6"/>
  <c r="N1182" i="6" s="1"/>
  <c r="F1183" i="6"/>
  <c r="N1183" i="6" s="1"/>
  <c r="F1184" i="6"/>
  <c r="N1184" i="6"/>
  <c r="F1185" i="6"/>
  <c r="N1185" i="6" s="1"/>
  <c r="F1186" i="6"/>
  <c r="N1186" i="6" s="1"/>
  <c r="F1187" i="6"/>
  <c r="N1187" i="6" s="1"/>
  <c r="F1188" i="6"/>
  <c r="N1188" i="6"/>
  <c r="F1189" i="6"/>
  <c r="N1189" i="6" s="1"/>
  <c r="F1190" i="6"/>
  <c r="N1190" i="6" s="1"/>
  <c r="F1191" i="6"/>
  <c r="N1191" i="6" s="1"/>
  <c r="F1192" i="6"/>
  <c r="N1192" i="6"/>
  <c r="F1193" i="6"/>
  <c r="N1193" i="6" s="1"/>
  <c r="F1194" i="6"/>
  <c r="N1194" i="6" s="1"/>
  <c r="F1195" i="6"/>
  <c r="N1195" i="6" s="1"/>
  <c r="F1196" i="6"/>
  <c r="N1196" i="6"/>
  <c r="F1197" i="6"/>
  <c r="N1197" i="6" s="1"/>
  <c r="F1198" i="6"/>
  <c r="N1198" i="6" s="1"/>
  <c r="F1199" i="6"/>
  <c r="N1199" i="6" s="1"/>
  <c r="F1200" i="6"/>
  <c r="N1200" i="6"/>
  <c r="F1201" i="6"/>
  <c r="N1201" i="6" s="1"/>
  <c r="F1202" i="6"/>
  <c r="N1202" i="6" s="1"/>
  <c r="F1203" i="6"/>
  <c r="N1203" i="6" s="1"/>
  <c r="F1204" i="6"/>
  <c r="N1204" i="6"/>
  <c r="F1205" i="6"/>
  <c r="N1205" i="6"/>
  <c r="F1206" i="6"/>
  <c r="N1206" i="6"/>
  <c r="F1207" i="6"/>
  <c r="N1207" i="6"/>
  <c r="F1208" i="6"/>
  <c r="N1208" i="6"/>
  <c r="F1209" i="6"/>
  <c r="N1209" i="6"/>
  <c r="F1210" i="6"/>
  <c r="N1210" i="6"/>
  <c r="F1211" i="6"/>
  <c r="N1211" i="6"/>
  <c r="F1212" i="6"/>
  <c r="N1212" i="6"/>
  <c r="F1213" i="6"/>
  <c r="N1213" i="6"/>
  <c r="F1214" i="6"/>
  <c r="N1214" i="6"/>
  <c r="F1215" i="6"/>
  <c r="N1215" i="6"/>
  <c r="F1216" i="6"/>
  <c r="N1216" i="6"/>
  <c r="F1217" i="6"/>
  <c r="N1217" i="6"/>
  <c r="F1218" i="6"/>
  <c r="N1218" i="6"/>
  <c r="F1219" i="6"/>
  <c r="N1219" i="6"/>
  <c r="F1220" i="6"/>
  <c r="N1220" i="6"/>
  <c r="F1221" i="6"/>
  <c r="N1221" i="6"/>
  <c r="F1222" i="6"/>
  <c r="N1222" i="6"/>
  <c r="F1223" i="6"/>
  <c r="N1223" i="6"/>
  <c r="F1224" i="6"/>
  <c r="N1224" i="6"/>
  <c r="F1225" i="6"/>
  <c r="N1225" i="6"/>
  <c r="F1226" i="6"/>
  <c r="N1226" i="6"/>
  <c r="F1227" i="6"/>
  <c r="N1227" i="6"/>
  <c r="F1228" i="6"/>
  <c r="N1228" i="6"/>
  <c r="F1229" i="6"/>
  <c r="N1229" i="6"/>
  <c r="F1230" i="6"/>
  <c r="N1230" i="6"/>
  <c r="F1231" i="6"/>
  <c r="N1231" i="6"/>
  <c r="F1232" i="6"/>
  <c r="N1232" i="6"/>
  <c r="F1233" i="6"/>
  <c r="N1233" i="6"/>
  <c r="F1234" i="6"/>
  <c r="N1234" i="6"/>
  <c r="F1235" i="6"/>
  <c r="N1235" i="6"/>
  <c r="F1236" i="6"/>
  <c r="N1236" i="6"/>
  <c r="F1237" i="6"/>
  <c r="N1237" i="6"/>
  <c r="F1238" i="6"/>
  <c r="N1238" i="6"/>
  <c r="F1239" i="6"/>
  <c r="N1239" i="6"/>
  <c r="F1240" i="6"/>
  <c r="N1240" i="6"/>
  <c r="F1241" i="6"/>
  <c r="N1241" i="6"/>
  <c r="F1242" i="6"/>
  <c r="N1242" i="6"/>
  <c r="F1243" i="6"/>
  <c r="N1243" i="6"/>
  <c r="F1244" i="6"/>
  <c r="N1244" i="6"/>
  <c r="F1245" i="6"/>
  <c r="N1245" i="6"/>
  <c r="F1246" i="6"/>
  <c r="N1246" i="6"/>
  <c r="F1247" i="6"/>
  <c r="N1247" i="6"/>
  <c r="F1248" i="6"/>
  <c r="N1248" i="6"/>
  <c r="F1249" i="6"/>
  <c r="N1249" i="6"/>
  <c r="F1250" i="6"/>
  <c r="N1250" i="6"/>
  <c r="F1251" i="6"/>
  <c r="N1251" i="6"/>
  <c r="F1252" i="6"/>
  <c r="N1252" i="6"/>
  <c r="F1253" i="6"/>
  <c r="N1253" i="6"/>
  <c r="F1254" i="6"/>
  <c r="N1254" i="6"/>
  <c r="F1255" i="6"/>
  <c r="N1255" i="6"/>
  <c r="F1256" i="6"/>
  <c r="N1256" i="6"/>
  <c r="F1257" i="6"/>
  <c r="N1257" i="6"/>
  <c r="F1258" i="6"/>
  <c r="N1258" i="6"/>
  <c r="F1259" i="6"/>
  <c r="N1259" i="6"/>
  <c r="F1260" i="6"/>
  <c r="N1260" i="6"/>
  <c r="F1261" i="6"/>
  <c r="N1261" i="6"/>
  <c r="F1262" i="6"/>
  <c r="N1262" i="6"/>
  <c r="F1263" i="6"/>
  <c r="N1263" i="6"/>
  <c r="F1264" i="6"/>
  <c r="N1264" i="6"/>
  <c r="F1265" i="6"/>
  <c r="N1265" i="6"/>
  <c r="F1266" i="6"/>
  <c r="N1266" i="6"/>
  <c r="F1267" i="6"/>
  <c r="N1267" i="6"/>
  <c r="F1268" i="6"/>
  <c r="N1268" i="6"/>
  <c r="F1269" i="6"/>
  <c r="N1269" i="6"/>
  <c r="F1270" i="6"/>
  <c r="N1270" i="6"/>
  <c r="F1271" i="6"/>
  <c r="N1271" i="6"/>
  <c r="F1272" i="6"/>
  <c r="N1272" i="6"/>
  <c r="F1273" i="6"/>
  <c r="N1273" i="6"/>
  <c r="F1274" i="6"/>
  <c r="N1274" i="6"/>
  <c r="F1275" i="6"/>
  <c r="N1275" i="6"/>
  <c r="F1276" i="6"/>
  <c r="N1276" i="6"/>
  <c r="F1277" i="6"/>
  <c r="N1277" i="6"/>
  <c r="F1278" i="6"/>
  <c r="N1278" i="6"/>
  <c r="F1279" i="6"/>
  <c r="N1279" i="6"/>
  <c r="F1280" i="6"/>
  <c r="N1280" i="6"/>
  <c r="F1281" i="6"/>
  <c r="N1281" i="6"/>
  <c r="F1282" i="6"/>
  <c r="N1282" i="6"/>
  <c r="F1283" i="6"/>
  <c r="N1283" i="6"/>
  <c r="F1284" i="6"/>
  <c r="N1284" i="6"/>
  <c r="F1285" i="6"/>
  <c r="N1285" i="6"/>
  <c r="F1286" i="6"/>
  <c r="N1286" i="6"/>
  <c r="F1287" i="6"/>
  <c r="N1287" i="6"/>
  <c r="F1288" i="6"/>
  <c r="N1288" i="6"/>
  <c r="F1289" i="6"/>
  <c r="N1289" i="6"/>
  <c r="F1290" i="6"/>
  <c r="N1290" i="6"/>
  <c r="F1291" i="6"/>
  <c r="N1291" i="6"/>
  <c r="F1292" i="6"/>
  <c r="N1292" i="6"/>
  <c r="F1293" i="6"/>
  <c r="N1293" i="6"/>
  <c r="F1294" i="6"/>
  <c r="N1294" i="6"/>
  <c r="F1295" i="6"/>
  <c r="N1295" i="6"/>
  <c r="F1296" i="6"/>
  <c r="N1296" i="6"/>
  <c r="F1297" i="6"/>
  <c r="N1297" i="6"/>
  <c r="F1298" i="6"/>
  <c r="N1298" i="6"/>
  <c r="F1299" i="6"/>
  <c r="N1299" i="6"/>
  <c r="F1300" i="6"/>
  <c r="N1300" i="6"/>
  <c r="F1301" i="6"/>
  <c r="N1301" i="6"/>
  <c r="F1302" i="6"/>
  <c r="N1302" i="6"/>
  <c r="F1303" i="6"/>
  <c r="N1303" i="6"/>
  <c r="F1304" i="6"/>
  <c r="N1304" i="6"/>
  <c r="F1305" i="6"/>
  <c r="N1305" i="6"/>
  <c r="F1306" i="6"/>
  <c r="N1306" i="6"/>
  <c r="F1307" i="6"/>
  <c r="N1307" i="6"/>
  <c r="F1308" i="6"/>
  <c r="N1308" i="6"/>
  <c r="F1309" i="6"/>
  <c r="N1309" i="6"/>
  <c r="F1310" i="6"/>
  <c r="N1310" i="6"/>
  <c r="F1311" i="6"/>
  <c r="N1311" i="6"/>
  <c r="F1312" i="6"/>
  <c r="N1312" i="6"/>
  <c r="F1313" i="6"/>
  <c r="N1313" i="6"/>
  <c r="F1314" i="6"/>
  <c r="N1314" i="6"/>
  <c r="F1315" i="6"/>
  <c r="N1315" i="6"/>
  <c r="F1317" i="6"/>
  <c r="N1317" i="6"/>
  <c r="F1318" i="6"/>
  <c r="N1318" i="6"/>
  <c r="F1319" i="6"/>
  <c r="N1319" i="6"/>
  <c r="F1320" i="6"/>
  <c r="N1320" i="6"/>
  <c r="F1321" i="6"/>
  <c r="N1321" i="6"/>
  <c r="F1322" i="6"/>
  <c r="N1322" i="6"/>
  <c r="F1323" i="6"/>
  <c r="N1323" i="6"/>
  <c r="F1324" i="6"/>
  <c r="N1324" i="6"/>
  <c r="F1325" i="6"/>
  <c r="N1325" i="6"/>
  <c r="F1326" i="6"/>
  <c r="N1326" i="6"/>
  <c r="F1327" i="6"/>
  <c r="N1327" i="6"/>
  <c r="F1328" i="6"/>
  <c r="N1328" i="6"/>
  <c r="F1329" i="6"/>
  <c r="N1329" i="6"/>
  <c r="F1330" i="6"/>
  <c r="N1330" i="6"/>
  <c r="F1331" i="6"/>
  <c r="N1331" i="6"/>
  <c r="F1332" i="6"/>
  <c r="N1332" i="6"/>
  <c r="F1333" i="6"/>
  <c r="N1333" i="6"/>
  <c r="F1334" i="6"/>
  <c r="N1334" i="6"/>
  <c r="F1335" i="6"/>
  <c r="N1335" i="6"/>
  <c r="F1336" i="6"/>
  <c r="N1336" i="6"/>
  <c r="F1337" i="6"/>
  <c r="N1337" i="6"/>
  <c r="F1338" i="6"/>
  <c r="N1338" i="6"/>
  <c r="F1339" i="6"/>
  <c r="N1339" i="6"/>
  <c r="F1340" i="6"/>
  <c r="N1340" i="6"/>
  <c r="F1341" i="6"/>
  <c r="N1341" i="6"/>
  <c r="F1342" i="6"/>
  <c r="N1342" i="6"/>
  <c r="F1343" i="6"/>
  <c r="N1343" i="6"/>
  <c r="F1344" i="6"/>
  <c r="N1344" i="6"/>
  <c r="F1345" i="6"/>
  <c r="N1345" i="6"/>
  <c r="F21" i="6"/>
  <c r="N21" i="6"/>
  <c r="F22" i="6"/>
  <c r="N22" i="6"/>
  <c r="F23" i="6"/>
  <c r="N23" i="6"/>
  <c r="F24" i="6"/>
  <c r="N24" i="6"/>
  <c r="F25" i="6"/>
  <c r="N25" i="6"/>
  <c r="F26" i="6"/>
  <c r="N26" i="6"/>
  <c r="F27" i="6"/>
  <c r="N27" i="6"/>
  <c r="F28" i="6"/>
  <c r="N28" i="6"/>
  <c r="F29" i="6"/>
  <c r="N29" i="6"/>
  <c r="F30" i="6"/>
  <c r="N30" i="6"/>
  <c r="F10" i="6"/>
  <c r="N10" i="6"/>
  <c r="F11" i="6"/>
  <c r="N11" i="6"/>
  <c r="F12" i="6"/>
  <c r="N12" i="6"/>
  <c r="F13" i="6"/>
  <c r="N13" i="6"/>
  <c r="F14" i="6"/>
  <c r="N14" i="6"/>
  <c r="F15" i="6"/>
  <c r="N15" i="6"/>
  <c r="F16" i="6"/>
  <c r="N16" i="6"/>
  <c r="F17" i="6"/>
  <c r="N17" i="6"/>
  <c r="F18" i="6"/>
  <c r="N18" i="6"/>
  <c r="F19" i="6"/>
  <c r="N19" i="6"/>
  <c r="F20" i="6"/>
  <c r="N20" i="6"/>
  <c r="F9" i="6"/>
  <c r="N9" i="6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B1312" i="1"/>
  <c r="A1312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C25" i="1"/>
  <c r="A19" i="1"/>
  <c r="B19" i="1"/>
  <c r="A20" i="1"/>
  <c r="B20" i="1"/>
  <c r="A21" i="1"/>
  <c r="B21" i="1"/>
  <c r="A22" i="1"/>
  <c r="B22" i="1"/>
  <c r="C29" i="1" s="1"/>
  <c r="A23" i="1"/>
  <c r="B23" i="1"/>
  <c r="A24" i="1"/>
  <c r="B24" i="1"/>
  <c r="A25" i="1"/>
  <c r="B25" i="1"/>
  <c r="A26" i="1"/>
  <c r="B26" i="1"/>
  <c r="C33" i="1" s="1"/>
  <c r="A27" i="1"/>
  <c r="B27" i="1"/>
  <c r="A28" i="1"/>
  <c r="B28" i="1"/>
  <c r="A29" i="1"/>
  <c r="B29" i="1"/>
  <c r="A30" i="1"/>
  <c r="B30" i="1"/>
  <c r="C37" i="1" s="1"/>
  <c r="A31" i="1"/>
  <c r="B31" i="1"/>
  <c r="A32" i="1"/>
  <c r="B32" i="1"/>
  <c r="A33" i="1"/>
  <c r="B33" i="1"/>
  <c r="A34" i="1"/>
  <c r="B34" i="1"/>
  <c r="C41" i="1" s="1"/>
  <c r="A35" i="1"/>
  <c r="B35" i="1"/>
  <c r="A36" i="1"/>
  <c r="B36" i="1"/>
  <c r="A37" i="1"/>
  <c r="B37" i="1"/>
  <c r="A38" i="1"/>
  <c r="B38" i="1"/>
  <c r="C45" i="1"/>
  <c r="A39" i="1"/>
  <c r="B39" i="1"/>
  <c r="A40" i="1"/>
  <c r="B40" i="1"/>
  <c r="A41" i="1"/>
  <c r="B41" i="1"/>
  <c r="A42" i="1"/>
  <c r="B42" i="1"/>
  <c r="C49" i="1"/>
  <c r="A43" i="1"/>
  <c r="B43" i="1"/>
  <c r="A44" i="1"/>
  <c r="B44" i="1"/>
  <c r="A45" i="1"/>
  <c r="B45" i="1"/>
  <c r="A46" i="1"/>
  <c r="B46" i="1"/>
  <c r="C53" i="1" s="1"/>
  <c r="A47" i="1"/>
  <c r="B47" i="1"/>
  <c r="A48" i="1"/>
  <c r="B48" i="1"/>
  <c r="A49" i="1"/>
  <c r="B49" i="1"/>
  <c r="A50" i="1"/>
  <c r="B50" i="1"/>
  <c r="C57" i="1" s="1"/>
  <c r="A51" i="1"/>
  <c r="B51" i="1"/>
  <c r="A52" i="1"/>
  <c r="B52" i="1"/>
  <c r="A53" i="1"/>
  <c r="B53" i="1"/>
  <c r="A54" i="1"/>
  <c r="B54" i="1"/>
  <c r="C61" i="1"/>
  <c r="A55" i="1"/>
  <c r="B55" i="1"/>
  <c r="A56" i="1"/>
  <c r="B56" i="1"/>
  <c r="A57" i="1"/>
  <c r="B57" i="1"/>
  <c r="A58" i="1"/>
  <c r="B58" i="1"/>
  <c r="C65" i="1"/>
  <c r="A59" i="1"/>
  <c r="B59" i="1"/>
  <c r="A60" i="1"/>
  <c r="B60" i="1"/>
  <c r="A61" i="1"/>
  <c r="B61" i="1"/>
  <c r="A62" i="1"/>
  <c r="B62" i="1"/>
  <c r="C69" i="1" s="1"/>
  <c r="A63" i="1"/>
  <c r="B63" i="1"/>
  <c r="A64" i="1"/>
  <c r="B64" i="1"/>
  <c r="A65" i="1"/>
  <c r="B65" i="1"/>
  <c r="A66" i="1"/>
  <c r="B66" i="1"/>
  <c r="C73" i="1" s="1"/>
  <c r="A67" i="1"/>
  <c r="B67" i="1"/>
  <c r="A68" i="1"/>
  <c r="B68" i="1"/>
  <c r="A69" i="1"/>
  <c r="B69" i="1"/>
  <c r="A70" i="1"/>
  <c r="B70" i="1"/>
  <c r="C77" i="1"/>
  <c r="A71" i="1"/>
  <c r="B71" i="1"/>
  <c r="A72" i="1"/>
  <c r="B72" i="1"/>
  <c r="A73" i="1"/>
  <c r="B73" i="1"/>
  <c r="A74" i="1"/>
  <c r="B74" i="1"/>
  <c r="C81" i="1"/>
  <c r="A75" i="1"/>
  <c r="B75" i="1"/>
  <c r="A76" i="1"/>
  <c r="B76" i="1"/>
  <c r="A77" i="1"/>
  <c r="B77" i="1"/>
  <c r="A78" i="1"/>
  <c r="B78" i="1"/>
  <c r="C85" i="1" s="1"/>
  <c r="A79" i="1"/>
  <c r="B79" i="1"/>
  <c r="A80" i="1"/>
  <c r="B80" i="1"/>
  <c r="A81" i="1"/>
  <c r="B81" i="1"/>
  <c r="A82" i="1"/>
  <c r="B82" i="1"/>
  <c r="C89" i="1" s="1"/>
  <c r="A83" i="1"/>
  <c r="B83" i="1"/>
  <c r="A84" i="1"/>
  <c r="B84" i="1"/>
  <c r="A85" i="1"/>
  <c r="B85" i="1"/>
  <c r="A86" i="1"/>
  <c r="B86" i="1"/>
  <c r="C93" i="1" s="1"/>
  <c r="A87" i="1"/>
  <c r="B87" i="1"/>
  <c r="A88" i="1"/>
  <c r="B88" i="1"/>
  <c r="A89" i="1"/>
  <c r="B89" i="1"/>
  <c r="A90" i="1"/>
  <c r="B90" i="1"/>
  <c r="C97" i="1"/>
  <c r="A91" i="1"/>
  <c r="B91" i="1"/>
  <c r="A92" i="1"/>
  <c r="B92" i="1"/>
  <c r="A93" i="1"/>
  <c r="B93" i="1"/>
  <c r="A94" i="1"/>
  <c r="B94" i="1"/>
  <c r="C101" i="1" s="1"/>
  <c r="A95" i="1"/>
  <c r="B95" i="1"/>
  <c r="A96" i="1"/>
  <c r="B96" i="1"/>
  <c r="A97" i="1"/>
  <c r="B97" i="1"/>
  <c r="A98" i="1"/>
  <c r="B98" i="1"/>
  <c r="C105" i="1" s="1"/>
  <c r="A99" i="1"/>
  <c r="B99" i="1"/>
  <c r="A100" i="1"/>
  <c r="B100" i="1"/>
  <c r="A101" i="1"/>
  <c r="B101" i="1"/>
  <c r="A102" i="1"/>
  <c r="B102" i="1"/>
  <c r="C109" i="1"/>
  <c r="A103" i="1"/>
  <c r="B103" i="1"/>
  <c r="A104" i="1"/>
  <c r="B104" i="1"/>
  <c r="A105" i="1"/>
  <c r="B105" i="1"/>
  <c r="A106" i="1"/>
  <c r="B106" i="1"/>
  <c r="C113" i="1"/>
  <c r="A107" i="1"/>
  <c r="B107" i="1"/>
  <c r="A108" i="1"/>
  <c r="B108" i="1"/>
  <c r="A109" i="1"/>
  <c r="B109" i="1"/>
  <c r="A110" i="1"/>
  <c r="B110" i="1"/>
  <c r="C117" i="1" s="1"/>
  <c r="C123" i="6" s="1"/>
  <c r="K123" i="6" s="1"/>
  <c r="A111" i="1"/>
  <c r="B111" i="1"/>
  <c r="A112" i="1"/>
  <c r="B112" i="1"/>
  <c r="A113" i="1"/>
  <c r="B113" i="1"/>
  <c r="A114" i="1"/>
  <c r="B114" i="1"/>
  <c r="C121" i="1" s="1"/>
  <c r="C127" i="6" s="1"/>
  <c r="K127" i="6" s="1"/>
  <c r="A115" i="1"/>
  <c r="B115" i="1"/>
  <c r="A116" i="1"/>
  <c r="B116" i="1"/>
  <c r="A117" i="1"/>
  <c r="B117" i="1"/>
  <c r="A118" i="1"/>
  <c r="B118" i="1"/>
  <c r="C125" i="1"/>
  <c r="A119" i="1"/>
  <c r="B119" i="1"/>
  <c r="A120" i="1"/>
  <c r="B120" i="1"/>
  <c r="A121" i="1"/>
  <c r="B121" i="1"/>
  <c r="A122" i="1"/>
  <c r="B122" i="1"/>
  <c r="C129" i="1"/>
  <c r="A123" i="1"/>
  <c r="B123" i="1"/>
  <c r="A124" i="1"/>
  <c r="B124" i="1"/>
  <c r="A125" i="1"/>
  <c r="B125" i="1"/>
  <c r="A126" i="1"/>
  <c r="B126" i="1"/>
  <c r="C133" i="1"/>
  <c r="A127" i="1"/>
  <c r="B127" i="1"/>
  <c r="A128" i="1"/>
  <c r="B128" i="1"/>
  <c r="A129" i="1"/>
  <c r="B129" i="1"/>
  <c r="A130" i="1"/>
  <c r="B130" i="1"/>
  <c r="C137" i="1"/>
  <c r="A131" i="1"/>
  <c r="B131" i="1"/>
  <c r="A132" i="1"/>
  <c r="B132" i="1"/>
  <c r="A133" i="1"/>
  <c r="B133" i="1"/>
  <c r="A134" i="1"/>
  <c r="B134" i="1"/>
  <c r="C141" i="1" s="1"/>
  <c r="C147" i="6" s="1"/>
  <c r="K147" i="6" s="1"/>
  <c r="A135" i="1"/>
  <c r="B135" i="1"/>
  <c r="A136" i="1"/>
  <c r="B136" i="1"/>
  <c r="A137" i="1"/>
  <c r="B137" i="1"/>
  <c r="A138" i="1"/>
  <c r="B138" i="1"/>
  <c r="C145" i="1"/>
  <c r="A139" i="1"/>
  <c r="B139" i="1"/>
  <c r="A140" i="1"/>
  <c r="B140" i="1"/>
  <c r="A141" i="1"/>
  <c r="B141" i="1"/>
  <c r="A142" i="1"/>
  <c r="B142" i="1"/>
  <c r="C149" i="1" s="1"/>
  <c r="A143" i="1"/>
  <c r="B143" i="1"/>
  <c r="A144" i="1"/>
  <c r="B144" i="1"/>
  <c r="A145" i="1"/>
  <c r="B145" i="1"/>
  <c r="A146" i="1"/>
  <c r="B146" i="1"/>
  <c r="C153" i="1"/>
  <c r="A147" i="1"/>
  <c r="B147" i="1"/>
  <c r="A148" i="1"/>
  <c r="B148" i="1"/>
  <c r="A149" i="1"/>
  <c r="B149" i="1"/>
  <c r="A150" i="1"/>
  <c r="B150" i="1"/>
  <c r="C157" i="1" s="1"/>
  <c r="A151" i="1"/>
  <c r="B151" i="1"/>
  <c r="A152" i="1"/>
  <c r="B152" i="1"/>
  <c r="A153" i="1"/>
  <c r="B153" i="1"/>
  <c r="A154" i="1"/>
  <c r="B154" i="1"/>
  <c r="C161" i="1"/>
  <c r="A155" i="1"/>
  <c r="B155" i="1"/>
  <c r="A156" i="1"/>
  <c r="B156" i="1"/>
  <c r="A157" i="1"/>
  <c r="B157" i="1"/>
  <c r="A158" i="1"/>
  <c r="B158" i="1"/>
  <c r="C165" i="1" s="1"/>
  <c r="A159" i="1"/>
  <c r="B159" i="1"/>
  <c r="A160" i="1"/>
  <c r="B160" i="1"/>
  <c r="A161" i="1"/>
  <c r="B161" i="1"/>
  <c r="A162" i="1"/>
  <c r="B162" i="1"/>
  <c r="C169" i="1"/>
  <c r="A163" i="1"/>
  <c r="B163" i="1"/>
  <c r="A164" i="1"/>
  <c r="B164" i="1"/>
  <c r="A165" i="1"/>
  <c r="B165" i="1"/>
  <c r="A166" i="1"/>
  <c r="B166" i="1"/>
  <c r="C173" i="1"/>
  <c r="A167" i="1"/>
  <c r="B167" i="1"/>
  <c r="A168" i="1"/>
  <c r="B168" i="1"/>
  <c r="A169" i="1"/>
  <c r="B169" i="1"/>
  <c r="A170" i="1"/>
  <c r="B170" i="1"/>
  <c r="C177" i="1" s="1"/>
  <c r="A171" i="1"/>
  <c r="B171" i="1"/>
  <c r="A172" i="1"/>
  <c r="B172" i="1"/>
  <c r="A173" i="1"/>
  <c r="B173" i="1"/>
  <c r="A174" i="1"/>
  <c r="B174" i="1"/>
  <c r="C181" i="1"/>
  <c r="A175" i="1"/>
  <c r="B175" i="1"/>
  <c r="A176" i="1"/>
  <c r="B176" i="1"/>
  <c r="A177" i="1"/>
  <c r="B177" i="1"/>
  <c r="A178" i="1"/>
  <c r="B178" i="1"/>
  <c r="C185" i="1"/>
  <c r="A179" i="1"/>
  <c r="B179" i="1"/>
  <c r="A180" i="1"/>
  <c r="B180" i="1"/>
  <c r="A181" i="1"/>
  <c r="B181" i="1"/>
  <c r="A182" i="1"/>
  <c r="B182" i="1"/>
  <c r="C189" i="1" s="1"/>
  <c r="A183" i="1"/>
  <c r="B183" i="1"/>
  <c r="A184" i="1"/>
  <c r="B184" i="1"/>
  <c r="A185" i="1"/>
  <c r="B185" i="1"/>
  <c r="A186" i="1"/>
  <c r="B186" i="1"/>
  <c r="C193" i="1"/>
  <c r="A187" i="1"/>
  <c r="B187" i="1"/>
  <c r="A188" i="1"/>
  <c r="B188" i="1"/>
  <c r="A189" i="1"/>
  <c r="B189" i="1"/>
  <c r="A190" i="1"/>
  <c r="B190" i="1"/>
  <c r="C197" i="1" s="1"/>
  <c r="C203" i="6" s="1"/>
  <c r="K203" i="6" s="1"/>
  <c r="A191" i="1"/>
  <c r="B191" i="1"/>
  <c r="A192" i="1"/>
  <c r="B192" i="1"/>
  <c r="A193" i="1"/>
  <c r="B193" i="1"/>
  <c r="A194" i="1"/>
  <c r="B194" i="1"/>
  <c r="C201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C209" i="1"/>
  <c r="A203" i="1"/>
  <c r="B203" i="1"/>
  <c r="A204" i="1"/>
  <c r="B204" i="1"/>
  <c r="A205" i="1"/>
  <c r="B205" i="1"/>
  <c r="A206" i="1"/>
  <c r="B206" i="1"/>
  <c r="C213" i="1"/>
  <c r="A207" i="1"/>
  <c r="B207" i="1"/>
  <c r="A208" i="1"/>
  <c r="B208" i="1"/>
  <c r="A209" i="1"/>
  <c r="B209" i="1"/>
  <c r="A210" i="1"/>
  <c r="B210" i="1"/>
  <c r="C217" i="1"/>
  <c r="A211" i="1"/>
  <c r="B211" i="1"/>
  <c r="A212" i="1"/>
  <c r="B212" i="1"/>
  <c r="A213" i="1"/>
  <c r="B213" i="1"/>
  <c r="A214" i="1"/>
  <c r="B214" i="1"/>
  <c r="C221" i="1"/>
  <c r="A215" i="1"/>
  <c r="B215" i="1"/>
  <c r="A216" i="1"/>
  <c r="B216" i="1"/>
  <c r="A217" i="1"/>
  <c r="B217" i="1"/>
  <c r="A218" i="1"/>
  <c r="B218" i="1"/>
  <c r="C225" i="1" s="1"/>
  <c r="A219" i="1"/>
  <c r="B219" i="1"/>
  <c r="A220" i="1"/>
  <c r="B220" i="1"/>
  <c r="A221" i="1"/>
  <c r="B221" i="1"/>
  <c r="A222" i="1"/>
  <c r="B222" i="1"/>
  <c r="C229" i="1"/>
  <c r="A223" i="1"/>
  <c r="B223" i="1"/>
  <c r="A224" i="1"/>
  <c r="B224" i="1"/>
  <c r="A225" i="1"/>
  <c r="B225" i="1"/>
  <c r="A226" i="1"/>
  <c r="B226" i="1"/>
  <c r="C233" i="1"/>
  <c r="A227" i="1"/>
  <c r="B227" i="1"/>
  <c r="A228" i="1"/>
  <c r="B228" i="1"/>
  <c r="A229" i="1"/>
  <c r="B229" i="1"/>
  <c r="A230" i="1"/>
  <c r="B230" i="1"/>
  <c r="C237" i="1"/>
  <c r="A231" i="1"/>
  <c r="B231" i="1"/>
  <c r="A232" i="1"/>
  <c r="B232" i="1"/>
  <c r="A233" i="1"/>
  <c r="B233" i="1"/>
  <c r="A234" i="1"/>
  <c r="B234" i="1"/>
  <c r="C241" i="1"/>
  <c r="A235" i="1"/>
  <c r="B235" i="1"/>
  <c r="A236" i="1"/>
  <c r="B236" i="1"/>
  <c r="A237" i="1"/>
  <c r="B237" i="1"/>
  <c r="A238" i="1"/>
  <c r="B238" i="1"/>
  <c r="C245" i="1"/>
  <c r="A239" i="1"/>
  <c r="B239" i="1"/>
  <c r="A240" i="1"/>
  <c r="B240" i="1"/>
  <c r="A241" i="1"/>
  <c r="B241" i="1"/>
  <c r="A242" i="1"/>
  <c r="B242" i="1"/>
  <c r="C249" i="1" s="1"/>
  <c r="A243" i="1"/>
  <c r="B243" i="1"/>
  <c r="A244" i="1"/>
  <c r="B244" i="1"/>
  <c r="A245" i="1"/>
  <c r="B245" i="1"/>
  <c r="A246" i="1"/>
  <c r="B246" i="1"/>
  <c r="C253" i="1"/>
  <c r="A247" i="1"/>
  <c r="B247" i="1"/>
  <c r="A248" i="1"/>
  <c r="B248" i="1"/>
  <c r="A249" i="1"/>
  <c r="B249" i="1"/>
  <c r="A250" i="1"/>
  <c r="B250" i="1"/>
  <c r="C257" i="1"/>
  <c r="A251" i="1"/>
  <c r="B251" i="1"/>
  <c r="A252" i="1"/>
  <c r="B252" i="1"/>
  <c r="A253" i="1"/>
  <c r="B253" i="1"/>
  <c r="A254" i="1"/>
  <c r="B254" i="1"/>
  <c r="C261" i="1" s="1"/>
  <c r="C267" i="6" s="1"/>
  <c r="K267" i="6" s="1"/>
  <c r="A255" i="1"/>
  <c r="B255" i="1"/>
  <c r="A256" i="1"/>
  <c r="B256" i="1"/>
  <c r="A257" i="1"/>
  <c r="B257" i="1"/>
  <c r="A258" i="1"/>
  <c r="B258" i="1"/>
  <c r="C265" i="1"/>
  <c r="A259" i="1"/>
  <c r="B259" i="1"/>
  <c r="A260" i="1"/>
  <c r="B260" i="1"/>
  <c r="A261" i="1"/>
  <c r="B261" i="1"/>
  <c r="A262" i="1"/>
  <c r="B262" i="1"/>
  <c r="C269" i="1"/>
  <c r="A263" i="1"/>
  <c r="B263" i="1"/>
  <c r="A264" i="1"/>
  <c r="B264" i="1"/>
  <c r="A265" i="1"/>
  <c r="B265" i="1"/>
  <c r="A266" i="1"/>
  <c r="B266" i="1"/>
  <c r="C273" i="1"/>
  <c r="A267" i="1"/>
  <c r="B267" i="1"/>
  <c r="A268" i="1"/>
  <c r="B268" i="1"/>
  <c r="A269" i="1"/>
  <c r="B269" i="1"/>
  <c r="A270" i="1"/>
  <c r="B270" i="1"/>
  <c r="C277" i="1" s="1"/>
  <c r="A271" i="1"/>
  <c r="B271" i="1"/>
  <c r="A272" i="1"/>
  <c r="B272" i="1"/>
  <c r="A273" i="1"/>
  <c r="B273" i="1"/>
  <c r="A274" i="1"/>
  <c r="B274" i="1"/>
  <c r="C281" i="1"/>
  <c r="A275" i="1"/>
  <c r="B275" i="1"/>
  <c r="A276" i="1"/>
  <c r="B276" i="1"/>
  <c r="A277" i="1"/>
  <c r="B277" i="1"/>
  <c r="A278" i="1"/>
  <c r="B278" i="1"/>
  <c r="C285" i="1"/>
  <c r="A279" i="1"/>
  <c r="B279" i="1"/>
  <c r="A280" i="1"/>
  <c r="B280" i="1"/>
  <c r="A281" i="1"/>
  <c r="B281" i="1"/>
  <c r="A282" i="1"/>
  <c r="B282" i="1"/>
  <c r="C289" i="1" s="1"/>
  <c r="A283" i="1"/>
  <c r="B283" i="1"/>
  <c r="A284" i="1"/>
  <c r="B284" i="1"/>
  <c r="A285" i="1"/>
  <c r="B285" i="1"/>
  <c r="A286" i="1"/>
  <c r="B286" i="1"/>
  <c r="C293" i="1"/>
  <c r="A287" i="1"/>
  <c r="B287" i="1"/>
  <c r="A288" i="1"/>
  <c r="B288" i="1"/>
  <c r="A289" i="1"/>
  <c r="B289" i="1"/>
  <c r="A290" i="1"/>
  <c r="B290" i="1"/>
  <c r="C297" i="1"/>
  <c r="A291" i="1"/>
  <c r="B291" i="1"/>
  <c r="A292" i="1"/>
  <c r="B292" i="1"/>
  <c r="A293" i="1"/>
  <c r="B293" i="1"/>
  <c r="A294" i="1"/>
  <c r="B294" i="1"/>
  <c r="C301" i="1"/>
  <c r="A295" i="1"/>
  <c r="B295" i="1"/>
  <c r="A296" i="1"/>
  <c r="B296" i="1"/>
  <c r="A297" i="1"/>
  <c r="B297" i="1"/>
  <c r="A298" i="1"/>
  <c r="B298" i="1"/>
  <c r="C305" i="1" s="1"/>
  <c r="C311" i="6" s="1"/>
  <c r="A299" i="1"/>
  <c r="B299" i="1"/>
  <c r="A300" i="1"/>
  <c r="B300" i="1"/>
  <c r="A301" i="1"/>
  <c r="B301" i="1"/>
  <c r="A302" i="1"/>
  <c r="B302" i="1"/>
  <c r="C309" i="1"/>
  <c r="A303" i="1"/>
  <c r="B303" i="1"/>
  <c r="A304" i="1"/>
  <c r="B304" i="1"/>
  <c r="A305" i="1"/>
  <c r="B305" i="1"/>
  <c r="A306" i="1"/>
  <c r="B306" i="1"/>
  <c r="C313" i="1"/>
  <c r="A307" i="1"/>
  <c r="B307" i="1"/>
  <c r="A308" i="1"/>
  <c r="B308" i="1"/>
  <c r="A309" i="1"/>
  <c r="B309" i="1"/>
  <c r="A310" i="1"/>
  <c r="B310" i="1"/>
  <c r="C317" i="1"/>
  <c r="A311" i="1"/>
  <c r="B311" i="1"/>
  <c r="A312" i="1"/>
  <c r="B312" i="1"/>
  <c r="A313" i="1"/>
  <c r="B313" i="1"/>
  <c r="A314" i="1"/>
  <c r="B314" i="1"/>
  <c r="C321" i="1"/>
  <c r="A315" i="1"/>
  <c r="B315" i="1"/>
  <c r="A316" i="1"/>
  <c r="B316" i="1"/>
  <c r="A317" i="1"/>
  <c r="B317" i="1"/>
  <c r="A318" i="1"/>
  <c r="B318" i="1"/>
  <c r="C325" i="1"/>
  <c r="A319" i="1"/>
  <c r="B319" i="1"/>
  <c r="A320" i="1"/>
  <c r="B320" i="1"/>
  <c r="A321" i="1"/>
  <c r="B321" i="1"/>
  <c r="A322" i="1"/>
  <c r="B322" i="1"/>
  <c r="C329" i="1" s="1"/>
  <c r="A323" i="1"/>
  <c r="B323" i="1"/>
  <c r="A324" i="1"/>
  <c r="B324" i="1"/>
  <c r="A325" i="1"/>
  <c r="B325" i="1"/>
  <c r="A326" i="1"/>
  <c r="B326" i="1"/>
  <c r="C333" i="1"/>
  <c r="A327" i="1"/>
  <c r="B327" i="1"/>
  <c r="A328" i="1"/>
  <c r="B328" i="1"/>
  <c r="A329" i="1"/>
  <c r="B329" i="1"/>
  <c r="A330" i="1"/>
  <c r="B330" i="1"/>
  <c r="C337" i="1"/>
  <c r="A331" i="1"/>
  <c r="B331" i="1"/>
  <c r="A332" i="1"/>
  <c r="B332" i="1"/>
  <c r="A333" i="1"/>
  <c r="B333" i="1"/>
  <c r="A334" i="1"/>
  <c r="B334" i="1"/>
  <c r="C341" i="1"/>
  <c r="A335" i="1"/>
  <c r="B335" i="1"/>
  <c r="A336" i="1"/>
  <c r="B336" i="1"/>
  <c r="A337" i="1"/>
  <c r="B337" i="1"/>
  <c r="A338" i="1"/>
  <c r="B338" i="1"/>
  <c r="C345" i="1"/>
  <c r="A339" i="1"/>
  <c r="B339" i="1"/>
  <c r="A340" i="1"/>
  <c r="B340" i="1"/>
  <c r="A341" i="1"/>
  <c r="B341" i="1"/>
  <c r="A342" i="1"/>
  <c r="B342" i="1"/>
  <c r="C349" i="1" s="1"/>
  <c r="A343" i="1"/>
  <c r="B343" i="1"/>
  <c r="A344" i="1"/>
  <c r="B344" i="1"/>
  <c r="A345" i="1"/>
  <c r="B345" i="1"/>
  <c r="A346" i="1"/>
  <c r="B346" i="1"/>
  <c r="C353" i="1" s="1"/>
  <c r="A347" i="1"/>
  <c r="B347" i="1"/>
  <c r="A348" i="1"/>
  <c r="B348" i="1"/>
  <c r="A349" i="1"/>
  <c r="B349" i="1"/>
  <c r="A350" i="1"/>
  <c r="B350" i="1"/>
  <c r="C357" i="1"/>
  <c r="A351" i="1"/>
  <c r="B351" i="1"/>
  <c r="A352" i="1"/>
  <c r="B352" i="1"/>
  <c r="A353" i="1"/>
  <c r="B353" i="1"/>
  <c r="A354" i="1"/>
  <c r="B354" i="1"/>
  <c r="C361" i="1" s="1"/>
  <c r="A355" i="1"/>
  <c r="B355" i="1"/>
  <c r="A356" i="1"/>
  <c r="B356" i="1"/>
  <c r="A357" i="1"/>
  <c r="B357" i="1"/>
  <c r="A358" i="1"/>
  <c r="B358" i="1"/>
  <c r="C365" i="1"/>
  <c r="A359" i="1"/>
  <c r="B359" i="1"/>
  <c r="A360" i="1"/>
  <c r="B360" i="1"/>
  <c r="A361" i="1"/>
  <c r="B361" i="1"/>
  <c r="A362" i="1"/>
  <c r="B362" i="1"/>
  <c r="C369" i="1" s="1"/>
  <c r="A363" i="1"/>
  <c r="B363" i="1"/>
  <c r="A364" i="1"/>
  <c r="B364" i="1"/>
  <c r="A365" i="1"/>
  <c r="B365" i="1"/>
  <c r="A366" i="1"/>
  <c r="B366" i="1"/>
  <c r="C373" i="1"/>
  <c r="A367" i="1"/>
  <c r="B367" i="1"/>
  <c r="A368" i="1"/>
  <c r="B368" i="1"/>
  <c r="A369" i="1"/>
  <c r="B369" i="1"/>
  <c r="A370" i="1"/>
  <c r="B370" i="1"/>
  <c r="C377" i="1"/>
  <c r="A371" i="1"/>
  <c r="B371" i="1"/>
  <c r="A372" i="1"/>
  <c r="B372" i="1"/>
  <c r="A373" i="1"/>
  <c r="B373" i="1"/>
  <c r="A374" i="1"/>
  <c r="B374" i="1"/>
  <c r="C381" i="1"/>
  <c r="A375" i="1"/>
  <c r="B375" i="1"/>
  <c r="A376" i="1"/>
  <c r="B376" i="1"/>
  <c r="A377" i="1"/>
  <c r="B377" i="1"/>
  <c r="A378" i="1"/>
  <c r="B378" i="1"/>
  <c r="C385" i="1" s="1"/>
  <c r="A379" i="1"/>
  <c r="B379" i="1"/>
  <c r="A380" i="1"/>
  <c r="B380" i="1"/>
  <c r="A381" i="1"/>
  <c r="B381" i="1"/>
  <c r="A382" i="1"/>
  <c r="B382" i="1"/>
  <c r="C389" i="1"/>
  <c r="A383" i="1"/>
  <c r="B383" i="1"/>
  <c r="A384" i="1"/>
  <c r="B384" i="1"/>
  <c r="A385" i="1"/>
  <c r="B385" i="1"/>
  <c r="A386" i="1"/>
  <c r="B386" i="1"/>
  <c r="C393" i="1"/>
  <c r="A387" i="1"/>
  <c r="B387" i="1"/>
  <c r="A388" i="1"/>
  <c r="B388" i="1"/>
  <c r="A389" i="1"/>
  <c r="B389" i="1"/>
  <c r="A390" i="1"/>
  <c r="B390" i="1"/>
  <c r="C397" i="1" s="1"/>
  <c r="C403" i="6" s="1"/>
  <c r="K403" i="6" s="1"/>
  <c r="A391" i="1"/>
  <c r="B391" i="1"/>
  <c r="A392" i="1"/>
  <c r="B392" i="1"/>
  <c r="A393" i="1"/>
  <c r="B393" i="1"/>
  <c r="A394" i="1"/>
  <c r="B394" i="1"/>
  <c r="C401" i="1" s="1"/>
  <c r="C407" i="6" s="1"/>
  <c r="K407" i="6" s="1"/>
  <c r="A395" i="1"/>
  <c r="B395" i="1"/>
  <c r="A396" i="1"/>
  <c r="B396" i="1"/>
  <c r="A397" i="1"/>
  <c r="B397" i="1"/>
  <c r="A398" i="1"/>
  <c r="B398" i="1"/>
  <c r="C405" i="1"/>
  <c r="A399" i="1"/>
  <c r="B399" i="1"/>
  <c r="A400" i="1"/>
  <c r="B400" i="1"/>
  <c r="A401" i="1"/>
  <c r="B401" i="1"/>
  <c r="A402" i="1"/>
  <c r="B402" i="1"/>
  <c r="C409" i="1"/>
  <c r="A403" i="1"/>
  <c r="B403" i="1"/>
  <c r="A404" i="1"/>
  <c r="B404" i="1"/>
  <c r="A405" i="1"/>
  <c r="B405" i="1"/>
  <c r="A406" i="1"/>
  <c r="B406" i="1"/>
  <c r="C413" i="1" s="1"/>
  <c r="A407" i="1"/>
  <c r="B407" i="1"/>
  <c r="A408" i="1"/>
  <c r="B408" i="1"/>
  <c r="A409" i="1"/>
  <c r="B409" i="1"/>
  <c r="A410" i="1"/>
  <c r="B410" i="1"/>
  <c r="C417" i="1" s="1"/>
  <c r="A411" i="1"/>
  <c r="B411" i="1"/>
  <c r="A412" i="1"/>
  <c r="B412" i="1"/>
  <c r="A413" i="1"/>
  <c r="B413" i="1"/>
  <c r="A414" i="1"/>
  <c r="B414" i="1"/>
  <c r="C421" i="1"/>
  <c r="A415" i="1"/>
  <c r="B415" i="1"/>
  <c r="A416" i="1"/>
  <c r="B416" i="1"/>
  <c r="A417" i="1"/>
  <c r="B417" i="1"/>
  <c r="A418" i="1"/>
  <c r="B418" i="1"/>
  <c r="C425" i="1" s="1"/>
  <c r="A419" i="1"/>
  <c r="B419" i="1"/>
  <c r="A420" i="1"/>
  <c r="B420" i="1"/>
  <c r="A421" i="1"/>
  <c r="B421" i="1"/>
  <c r="A422" i="1"/>
  <c r="B422" i="1"/>
  <c r="C429" i="1" s="1"/>
  <c r="A423" i="1"/>
  <c r="B423" i="1"/>
  <c r="A424" i="1"/>
  <c r="B424" i="1"/>
  <c r="A425" i="1"/>
  <c r="B425" i="1"/>
  <c r="A426" i="1"/>
  <c r="B426" i="1"/>
  <c r="C433" i="1" s="1"/>
  <c r="A427" i="1"/>
  <c r="B427" i="1"/>
  <c r="A428" i="1"/>
  <c r="B428" i="1"/>
  <c r="A429" i="1"/>
  <c r="B429" i="1"/>
  <c r="A430" i="1"/>
  <c r="B430" i="1"/>
  <c r="C437" i="1"/>
  <c r="A431" i="1"/>
  <c r="B431" i="1"/>
  <c r="A432" i="1"/>
  <c r="B432" i="1"/>
  <c r="A433" i="1"/>
  <c r="B433" i="1"/>
  <c r="A434" i="1"/>
  <c r="B434" i="1"/>
  <c r="C441" i="1"/>
  <c r="A435" i="1"/>
  <c r="B435" i="1"/>
  <c r="A436" i="1"/>
  <c r="B436" i="1"/>
  <c r="A437" i="1"/>
  <c r="B437" i="1"/>
  <c r="A438" i="1"/>
  <c r="B438" i="1"/>
  <c r="C445" i="1" s="1"/>
  <c r="A439" i="1"/>
  <c r="B439" i="1"/>
  <c r="A440" i="1"/>
  <c r="B440" i="1"/>
  <c r="A441" i="1"/>
  <c r="B441" i="1"/>
  <c r="A442" i="1"/>
  <c r="B442" i="1"/>
  <c r="C449" i="1" s="1"/>
  <c r="A443" i="1"/>
  <c r="B443" i="1"/>
  <c r="A444" i="1"/>
  <c r="B444" i="1"/>
  <c r="A445" i="1"/>
  <c r="B445" i="1"/>
  <c r="A446" i="1"/>
  <c r="B446" i="1"/>
  <c r="C453" i="1"/>
  <c r="A447" i="1"/>
  <c r="B447" i="1"/>
  <c r="A448" i="1"/>
  <c r="B448" i="1"/>
  <c r="A449" i="1"/>
  <c r="B449" i="1"/>
  <c r="A450" i="1"/>
  <c r="B450" i="1"/>
  <c r="C457" i="1"/>
  <c r="A451" i="1"/>
  <c r="B451" i="1"/>
  <c r="A452" i="1"/>
  <c r="B452" i="1"/>
  <c r="A453" i="1"/>
  <c r="B453" i="1"/>
  <c r="A454" i="1"/>
  <c r="B454" i="1"/>
  <c r="C461" i="1" s="1"/>
  <c r="A455" i="1"/>
  <c r="B455" i="1"/>
  <c r="A456" i="1"/>
  <c r="B456" i="1"/>
  <c r="A457" i="1"/>
  <c r="B457" i="1"/>
  <c r="A458" i="1"/>
  <c r="B458" i="1"/>
  <c r="C465" i="1" s="1"/>
  <c r="A459" i="1"/>
  <c r="B459" i="1"/>
  <c r="A460" i="1"/>
  <c r="B460" i="1"/>
  <c r="A461" i="1"/>
  <c r="B461" i="1"/>
  <c r="A462" i="1"/>
  <c r="B462" i="1"/>
  <c r="C469" i="1"/>
  <c r="A463" i="1"/>
  <c r="B463" i="1"/>
  <c r="A464" i="1"/>
  <c r="B464" i="1"/>
  <c r="A465" i="1"/>
  <c r="B465" i="1"/>
  <c r="A466" i="1"/>
  <c r="B466" i="1"/>
  <c r="C473" i="1"/>
  <c r="A467" i="1"/>
  <c r="B467" i="1"/>
  <c r="A468" i="1"/>
  <c r="B468" i="1"/>
  <c r="A469" i="1"/>
  <c r="B469" i="1"/>
  <c r="A470" i="1"/>
  <c r="B470" i="1"/>
  <c r="C477" i="1" s="1"/>
  <c r="A471" i="1"/>
  <c r="B471" i="1"/>
  <c r="A472" i="1"/>
  <c r="B472" i="1"/>
  <c r="A473" i="1"/>
  <c r="B473" i="1"/>
  <c r="A474" i="1"/>
  <c r="B474" i="1"/>
  <c r="C481" i="1" s="1"/>
  <c r="A475" i="1"/>
  <c r="B475" i="1"/>
  <c r="A476" i="1"/>
  <c r="B476" i="1"/>
  <c r="A477" i="1"/>
  <c r="B477" i="1"/>
  <c r="A478" i="1"/>
  <c r="B478" i="1"/>
  <c r="C485" i="1"/>
  <c r="A479" i="1"/>
  <c r="B479" i="1"/>
  <c r="A480" i="1"/>
  <c r="B480" i="1"/>
  <c r="A481" i="1"/>
  <c r="B481" i="1"/>
  <c r="A482" i="1"/>
  <c r="B482" i="1"/>
  <c r="C489" i="1"/>
  <c r="A483" i="1"/>
  <c r="B483" i="1"/>
  <c r="A484" i="1"/>
  <c r="B484" i="1"/>
  <c r="A485" i="1"/>
  <c r="B485" i="1"/>
  <c r="A486" i="1"/>
  <c r="B486" i="1"/>
  <c r="C493" i="1" s="1"/>
  <c r="A487" i="1"/>
  <c r="B487" i="1"/>
  <c r="A488" i="1"/>
  <c r="B488" i="1"/>
  <c r="A489" i="1"/>
  <c r="B489" i="1"/>
  <c r="A490" i="1"/>
  <c r="B490" i="1"/>
  <c r="C497" i="1"/>
  <c r="A491" i="1"/>
  <c r="B491" i="1"/>
  <c r="A492" i="1"/>
  <c r="B492" i="1"/>
  <c r="A493" i="1"/>
  <c r="B493" i="1"/>
  <c r="A494" i="1"/>
  <c r="B494" i="1"/>
  <c r="C501" i="1"/>
  <c r="A495" i="1"/>
  <c r="B495" i="1"/>
  <c r="A496" i="1"/>
  <c r="B496" i="1"/>
  <c r="A497" i="1"/>
  <c r="B497" i="1"/>
  <c r="A498" i="1"/>
  <c r="B498" i="1"/>
  <c r="C505" i="1"/>
  <c r="A499" i="1"/>
  <c r="B499" i="1"/>
  <c r="A500" i="1"/>
  <c r="B500" i="1"/>
  <c r="A501" i="1"/>
  <c r="B501" i="1"/>
  <c r="A502" i="1"/>
  <c r="B502" i="1"/>
  <c r="C509" i="1"/>
  <c r="A503" i="1"/>
  <c r="B503" i="1"/>
  <c r="A504" i="1"/>
  <c r="B504" i="1"/>
  <c r="A505" i="1"/>
  <c r="B505" i="1"/>
  <c r="A506" i="1"/>
  <c r="B506" i="1"/>
  <c r="C513" i="1" s="1"/>
  <c r="A507" i="1"/>
  <c r="B507" i="1"/>
  <c r="A508" i="1"/>
  <c r="B508" i="1"/>
  <c r="A509" i="1"/>
  <c r="B509" i="1"/>
  <c r="A510" i="1"/>
  <c r="B510" i="1"/>
  <c r="C517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C525" i="1"/>
  <c r="A519" i="1"/>
  <c r="B519" i="1"/>
  <c r="A520" i="1"/>
  <c r="B520" i="1"/>
  <c r="C541" i="1" s="1"/>
  <c r="A521" i="1"/>
  <c r="B521" i="1"/>
  <c r="A522" i="1"/>
  <c r="B522" i="1"/>
  <c r="C536" i="1" s="1"/>
  <c r="A523" i="1"/>
  <c r="B523" i="1"/>
  <c r="A524" i="1"/>
  <c r="B524" i="1"/>
  <c r="A525" i="1"/>
  <c r="B525" i="1"/>
  <c r="A526" i="1"/>
  <c r="B526" i="1"/>
  <c r="C533" i="1" s="1"/>
  <c r="A527" i="1"/>
  <c r="B527" i="1"/>
  <c r="A528" i="1"/>
  <c r="B528" i="1"/>
  <c r="A529" i="1"/>
  <c r="B529" i="1"/>
  <c r="A530" i="1"/>
  <c r="B530" i="1"/>
  <c r="C537" i="1" s="1"/>
  <c r="A531" i="1"/>
  <c r="B531" i="1"/>
  <c r="C545" i="1" s="1"/>
  <c r="A532" i="1"/>
  <c r="B532" i="1"/>
  <c r="A533" i="1"/>
  <c r="B533" i="1"/>
  <c r="C540" i="1" s="1"/>
  <c r="C546" i="6" s="1"/>
  <c r="K546" i="6" s="1"/>
  <c r="A534" i="1"/>
  <c r="B534" i="1"/>
  <c r="A535" i="1"/>
  <c r="C542" i="6" s="1"/>
  <c r="K542" i="6" s="1"/>
  <c r="B535" i="1"/>
  <c r="A536" i="1"/>
  <c r="B536" i="1"/>
  <c r="A537" i="1"/>
  <c r="B537" i="1"/>
  <c r="A538" i="1"/>
  <c r="B538" i="1"/>
  <c r="A539" i="1"/>
  <c r="B539" i="1"/>
  <c r="A540" i="1"/>
  <c r="B540" i="1"/>
  <c r="C561" i="1" s="1"/>
  <c r="A541" i="1"/>
  <c r="B541" i="1"/>
  <c r="A542" i="1"/>
  <c r="B542" i="1"/>
  <c r="C549" i="1" s="1"/>
  <c r="A543" i="1"/>
  <c r="B543" i="1"/>
  <c r="A544" i="1"/>
  <c r="B544" i="1"/>
  <c r="A545" i="1"/>
  <c r="B545" i="1"/>
  <c r="A546" i="1"/>
  <c r="B546" i="1"/>
  <c r="C553" i="1"/>
  <c r="A547" i="1"/>
  <c r="B547" i="1"/>
  <c r="A548" i="1"/>
  <c r="B548" i="1"/>
  <c r="A549" i="1"/>
  <c r="B549" i="1"/>
  <c r="A550" i="1"/>
  <c r="B550" i="1"/>
  <c r="C557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C565" i="1" s="1"/>
  <c r="A559" i="1"/>
  <c r="B559" i="1"/>
  <c r="A560" i="1"/>
  <c r="B560" i="1"/>
  <c r="A561" i="1"/>
  <c r="B561" i="1"/>
  <c r="A562" i="1"/>
  <c r="B562" i="1"/>
  <c r="C569" i="1"/>
  <c r="A563" i="1"/>
  <c r="B563" i="1"/>
  <c r="A564" i="1"/>
  <c r="B564" i="1"/>
  <c r="A565" i="1"/>
  <c r="B565" i="1"/>
  <c r="C572" i="1" s="1"/>
  <c r="C578" i="6" s="1"/>
  <c r="A566" i="1"/>
  <c r="B566" i="1"/>
  <c r="C573" i="1"/>
  <c r="A567" i="1"/>
  <c r="B567" i="1"/>
  <c r="A568" i="1"/>
  <c r="B568" i="1"/>
  <c r="A569" i="1"/>
  <c r="B569" i="1"/>
  <c r="A570" i="1"/>
  <c r="B570" i="1"/>
  <c r="C577" i="1"/>
  <c r="A571" i="1"/>
  <c r="B571" i="1"/>
  <c r="A572" i="1"/>
  <c r="B572" i="1"/>
  <c r="A573" i="1"/>
  <c r="B573" i="1"/>
  <c r="A574" i="1"/>
  <c r="B574" i="1"/>
  <c r="C581" i="1" s="1"/>
  <c r="A575" i="1"/>
  <c r="B575" i="1"/>
  <c r="A576" i="1"/>
  <c r="B576" i="1"/>
  <c r="A577" i="1"/>
  <c r="B577" i="1"/>
  <c r="A578" i="1"/>
  <c r="B578" i="1"/>
  <c r="C585" i="1"/>
  <c r="A579" i="1"/>
  <c r="B579" i="1"/>
  <c r="A580" i="1"/>
  <c r="B580" i="1"/>
  <c r="A581" i="1"/>
  <c r="B581" i="1"/>
  <c r="A582" i="1"/>
  <c r="B582" i="1"/>
  <c r="C589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C609" i="1" s="1"/>
  <c r="A589" i="1"/>
  <c r="B589" i="1"/>
  <c r="A590" i="1"/>
  <c r="B590" i="1"/>
  <c r="C597" i="1" s="1"/>
  <c r="A591" i="1"/>
  <c r="B591" i="1"/>
  <c r="A592" i="1"/>
  <c r="B592" i="1"/>
  <c r="A593" i="1"/>
  <c r="B593" i="1"/>
  <c r="A594" i="1"/>
  <c r="B594" i="1"/>
  <c r="C601" i="1" s="1"/>
  <c r="A595" i="1"/>
  <c r="B595" i="1"/>
  <c r="A596" i="1"/>
  <c r="B596" i="1"/>
  <c r="A597" i="1"/>
  <c r="B597" i="1"/>
  <c r="A598" i="1"/>
  <c r="B598" i="1"/>
  <c r="C605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C613" i="1" s="1"/>
  <c r="A607" i="1"/>
  <c r="B607" i="1"/>
  <c r="A608" i="1"/>
  <c r="B608" i="1"/>
  <c r="A609" i="1"/>
  <c r="B609" i="1"/>
  <c r="A610" i="1"/>
  <c r="B610" i="1"/>
  <c r="C617" i="1" s="1"/>
  <c r="A611" i="1"/>
  <c r="B611" i="1"/>
  <c r="C632" i="1" s="1"/>
  <c r="C638" i="6" s="1"/>
  <c r="K638" i="6" s="1"/>
  <c r="A612" i="1"/>
  <c r="B612" i="1"/>
  <c r="A613" i="1"/>
  <c r="B613" i="1"/>
  <c r="A614" i="1"/>
  <c r="B614" i="1"/>
  <c r="C621" i="1"/>
  <c r="A615" i="1"/>
  <c r="B615" i="1"/>
  <c r="A616" i="1"/>
  <c r="B616" i="1"/>
  <c r="A617" i="1"/>
  <c r="B617" i="1"/>
  <c r="A618" i="1"/>
  <c r="B618" i="1"/>
  <c r="C625" i="1"/>
  <c r="A619" i="1"/>
  <c r="B619" i="1"/>
  <c r="A620" i="1"/>
  <c r="B620" i="1"/>
  <c r="C641" i="1" s="1"/>
  <c r="A621" i="1"/>
  <c r="B621" i="1"/>
  <c r="A622" i="1"/>
  <c r="B622" i="1"/>
  <c r="C629" i="1" s="1"/>
  <c r="A623" i="1"/>
  <c r="B623" i="1"/>
  <c r="A624" i="1"/>
  <c r="B624" i="1"/>
  <c r="A625" i="1"/>
  <c r="B625" i="1"/>
  <c r="A626" i="1"/>
  <c r="B626" i="1"/>
  <c r="C633" i="1"/>
  <c r="A627" i="1"/>
  <c r="B627" i="1"/>
  <c r="A628" i="1"/>
  <c r="B628" i="1"/>
  <c r="A629" i="1"/>
  <c r="B629" i="1"/>
  <c r="A630" i="1"/>
  <c r="B630" i="1"/>
  <c r="C637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C645" i="1" s="1"/>
  <c r="A639" i="1"/>
  <c r="B639" i="1"/>
  <c r="A640" i="1"/>
  <c r="B640" i="1"/>
  <c r="A641" i="1"/>
  <c r="B641" i="1"/>
  <c r="A642" i="1"/>
  <c r="B642" i="1"/>
  <c r="C649" i="1" s="1"/>
  <c r="A643" i="1"/>
  <c r="B643" i="1"/>
  <c r="A644" i="1"/>
  <c r="B644" i="1"/>
  <c r="A645" i="1"/>
  <c r="B645" i="1"/>
  <c r="C652" i="1" s="1"/>
  <c r="A646" i="1"/>
  <c r="B646" i="1"/>
  <c r="C653" i="1"/>
  <c r="A647" i="1"/>
  <c r="B647" i="1"/>
  <c r="A648" i="1"/>
  <c r="B648" i="1"/>
  <c r="A649" i="1"/>
  <c r="B649" i="1"/>
  <c r="A650" i="1"/>
  <c r="B650" i="1"/>
  <c r="C657" i="1"/>
  <c r="A651" i="1"/>
  <c r="B651" i="1"/>
  <c r="A652" i="1"/>
  <c r="B652" i="1"/>
  <c r="A653" i="1"/>
  <c r="B653" i="1"/>
  <c r="A654" i="1"/>
  <c r="B654" i="1"/>
  <c r="C661" i="1" s="1"/>
  <c r="A655" i="1"/>
  <c r="B655" i="1"/>
  <c r="A656" i="1"/>
  <c r="B656" i="1"/>
  <c r="A657" i="1"/>
  <c r="B657" i="1"/>
  <c r="A658" i="1"/>
  <c r="B658" i="1"/>
  <c r="C665" i="1"/>
  <c r="A659" i="1"/>
  <c r="B659" i="1"/>
  <c r="C680" i="1" s="1"/>
  <c r="A660" i="1"/>
  <c r="B660" i="1"/>
  <c r="A661" i="1"/>
  <c r="B661" i="1"/>
  <c r="A662" i="1"/>
  <c r="B662" i="1"/>
  <c r="C669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C677" i="1" s="1"/>
  <c r="A671" i="1"/>
  <c r="B671" i="1"/>
  <c r="A672" i="1"/>
  <c r="B672" i="1"/>
  <c r="A673" i="1"/>
  <c r="B673" i="1"/>
  <c r="A674" i="1"/>
  <c r="B674" i="1"/>
  <c r="C681" i="1"/>
  <c r="A675" i="1"/>
  <c r="B675" i="1"/>
  <c r="C689" i="1" s="1"/>
  <c r="C695" i="6" s="1"/>
  <c r="K695" i="6" s="1"/>
  <c r="A676" i="1"/>
  <c r="B676" i="1"/>
  <c r="A677" i="1"/>
  <c r="B677" i="1"/>
  <c r="A678" i="1"/>
  <c r="B678" i="1"/>
  <c r="C685" i="1" s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C693" i="1" s="1"/>
  <c r="A687" i="1"/>
  <c r="B687" i="1"/>
  <c r="A688" i="1"/>
  <c r="B688" i="1"/>
  <c r="A689" i="1"/>
  <c r="B689" i="1"/>
  <c r="A690" i="1"/>
  <c r="B690" i="1"/>
  <c r="C697" i="1"/>
  <c r="A691" i="1"/>
  <c r="B691" i="1"/>
  <c r="A692" i="1"/>
  <c r="B692" i="1"/>
  <c r="A693" i="1"/>
  <c r="B693" i="1"/>
  <c r="A694" i="1"/>
  <c r="B694" i="1"/>
  <c r="C701" i="1" s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C709" i="1" s="1"/>
  <c r="A703" i="1"/>
  <c r="B703" i="1"/>
  <c r="A704" i="1"/>
  <c r="B704" i="1"/>
  <c r="A705" i="1"/>
  <c r="B705" i="1"/>
  <c r="A706" i="1"/>
  <c r="B706" i="1"/>
  <c r="C713" i="1"/>
  <c r="A707" i="1"/>
  <c r="B707" i="1"/>
  <c r="C728" i="1" s="1"/>
  <c r="A708" i="1"/>
  <c r="B708" i="1"/>
  <c r="A709" i="1"/>
  <c r="B709" i="1"/>
  <c r="A710" i="1"/>
  <c r="B710" i="1"/>
  <c r="C717" i="1" s="1"/>
  <c r="C723" i="6" s="1"/>
  <c r="K723" i="6" s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C725" i="1" s="1"/>
  <c r="A719" i="1"/>
  <c r="B719" i="1"/>
  <c r="A720" i="1"/>
  <c r="B720" i="1"/>
  <c r="A721" i="1"/>
  <c r="B721" i="1"/>
  <c r="A722" i="1"/>
  <c r="B722" i="1"/>
  <c r="C729" i="1"/>
  <c r="A723" i="1"/>
  <c r="B723" i="1"/>
  <c r="A724" i="1"/>
  <c r="B724" i="1"/>
  <c r="A725" i="1"/>
  <c r="B725" i="1"/>
  <c r="C732" i="1" s="1"/>
  <c r="C738" i="6" s="1"/>
  <c r="A726" i="1"/>
  <c r="B726" i="1"/>
  <c r="C733" i="1"/>
  <c r="A727" i="1"/>
  <c r="B727" i="1"/>
  <c r="A728" i="1"/>
  <c r="B728" i="1"/>
  <c r="A729" i="1"/>
  <c r="B729" i="1"/>
  <c r="A730" i="1"/>
  <c r="B730" i="1"/>
  <c r="C737" i="1"/>
  <c r="A731" i="1"/>
  <c r="B731" i="1"/>
  <c r="A732" i="1"/>
  <c r="B732" i="1"/>
  <c r="A733" i="1"/>
  <c r="B733" i="1"/>
  <c r="A734" i="1"/>
  <c r="B734" i="1"/>
  <c r="C741" i="1" s="1"/>
  <c r="A735" i="1"/>
  <c r="B735" i="1"/>
  <c r="A736" i="1"/>
  <c r="B736" i="1"/>
  <c r="A737" i="1"/>
  <c r="B737" i="1"/>
  <c r="A738" i="1"/>
  <c r="B738" i="1"/>
  <c r="C745" i="1"/>
  <c r="A739" i="1"/>
  <c r="B739" i="1"/>
  <c r="C760" i="1" s="1"/>
  <c r="A740" i="1"/>
  <c r="B740" i="1"/>
  <c r="A741" i="1"/>
  <c r="B741" i="1"/>
  <c r="A742" i="1"/>
  <c r="B742" i="1"/>
  <c r="C749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C769" i="1" s="1"/>
  <c r="A749" i="1"/>
  <c r="B749" i="1"/>
  <c r="A750" i="1"/>
  <c r="B750" i="1"/>
  <c r="C757" i="1" s="1"/>
  <c r="A751" i="1"/>
  <c r="B751" i="1"/>
  <c r="A752" i="1"/>
  <c r="B752" i="1"/>
  <c r="A753" i="1"/>
  <c r="B753" i="1"/>
  <c r="A754" i="1"/>
  <c r="B754" i="1"/>
  <c r="C761" i="1"/>
  <c r="A755" i="1"/>
  <c r="B755" i="1"/>
  <c r="C776" i="1" s="1"/>
  <c r="A756" i="1"/>
  <c r="B756" i="1"/>
  <c r="A757" i="1"/>
  <c r="B757" i="1"/>
  <c r="A758" i="1"/>
  <c r="B758" i="1"/>
  <c r="C765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C785" i="1" s="1"/>
  <c r="A765" i="1"/>
  <c r="B765" i="1"/>
  <c r="A766" i="1"/>
  <c r="B766" i="1"/>
  <c r="C773" i="1" s="1"/>
  <c r="A767" i="1"/>
  <c r="B767" i="1"/>
  <c r="A768" i="1"/>
  <c r="B768" i="1"/>
  <c r="A769" i="1"/>
  <c r="B769" i="1"/>
  <c r="A770" i="1"/>
  <c r="B770" i="1"/>
  <c r="C777" i="1"/>
  <c r="A771" i="1"/>
  <c r="B771" i="1"/>
  <c r="C792" i="1" s="1"/>
  <c r="A772" i="1"/>
  <c r="B772" i="1"/>
  <c r="A773" i="1"/>
  <c r="B773" i="1"/>
  <c r="A774" i="1"/>
  <c r="B774" i="1"/>
  <c r="C781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C789" i="1" s="1"/>
  <c r="A783" i="1"/>
  <c r="B783" i="1"/>
  <c r="A784" i="1"/>
  <c r="B784" i="1"/>
  <c r="A785" i="1"/>
  <c r="B785" i="1"/>
  <c r="A786" i="1"/>
  <c r="B786" i="1"/>
  <c r="C793" i="1"/>
  <c r="A787" i="1"/>
  <c r="B787" i="1"/>
  <c r="A788" i="1"/>
  <c r="B788" i="1"/>
  <c r="A789" i="1"/>
  <c r="B789" i="1"/>
  <c r="A790" i="1"/>
  <c r="B790" i="1"/>
  <c r="C797" i="1"/>
  <c r="A791" i="1"/>
  <c r="B791" i="1"/>
  <c r="A792" i="1"/>
  <c r="B792" i="1"/>
  <c r="A793" i="1"/>
  <c r="B793" i="1"/>
  <c r="A794" i="1"/>
  <c r="B794" i="1"/>
  <c r="C801" i="1"/>
  <c r="C807" i="6" s="1"/>
  <c r="K807" i="6" s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C809" i="1"/>
  <c r="A803" i="1"/>
  <c r="B803" i="1"/>
  <c r="A804" i="1"/>
  <c r="B804" i="1"/>
  <c r="A805" i="1"/>
  <c r="B805" i="1"/>
  <c r="A806" i="1"/>
  <c r="B806" i="1"/>
  <c r="C813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C833" i="1" s="1"/>
  <c r="A813" i="1"/>
  <c r="B813" i="1"/>
  <c r="A814" i="1"/>
  <c r="B814" i="1"/>
  <c r="C821" i="1" s="1"/>
  <c r="A815" i="1"/>
  <c r="B815" i="1"/>
  <c r="A816" i="1"/>
  <c r="B816" i="1"/>
  <c r="A817" i="1"/>
  <c r="B817" i="1"/>
  <c r="A818" i="1"/>
  <c r="B818" i="1"/>
  <c r="C825" i="1"/>
  <c r="A819" i="1"/>
  <c r="B819" i="1"/>
  <c r="C840" i="1" s="1"/>
  <c r="A820" i="1"/>
  <c r="B820" i="1"/>
  <c r="A821" i="1"/>
  <c r="B821" i="1"/>
  <c r="A822" i="1"/>
  <c r="B822" i="1"/>
  <c r="C829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C849" i="1" s="1"/>
  <c r="C855" i="6" s="1"/>
  <c r="K855" i="6" s="1"/>
  <c r="A829" i="1"/>
  <c r="B829" i="1"/>
  <c r="A830" i="1"/>
  <c r="B830" i="1"/>
  <c r="C837" i="1" s="1"/>
  <c r="A831" i="1"/>
  <c r="B831" i="1"/>
  <c r="A832" i="1"/>
  <c r="B832" i="1"/>
  <c r="A833" i="1"/>
  <c r="B833" i="1"/>
  <c r="A834" i="1"/>
  <c r="B834" i="1"/>
  <c r="C841" i="1"/>
  <c r="A835" i="1"/>
  <c r="B835" i="1"/>
  <c r="A836" i="1"/>
  <c r="B836" i="1"/>
  <c r="A837" i="1"/>
  <c r="B837" i="1"/>
  <c r="A838" i="1"/>
  <c r="B838" i="1"/>
  <c r="C845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C853" i="1" s="1"/>
  <c r="A847" i="1"/>
  <c r="B847" i="1"/>
  <c r="A848" i="1"/>
  <c r="B848" i="1"/>
  <c r="A849" i="1"/>
  <c r="B849" i="1"/>
  <c r="A850" i="1"/>
  <c r="C856" i="6" s="1"/>
  <c r="K856" i="6" s="1"/>
  <c r="B850" i="1"/>
  <c r="C857" i="1"/>
  <c r="A851" i="1"/>
  <c r="B851" i="1"/>
  <c r="A852" i="1"/>
  <c r="B852" i="1"/>
  <c r="A853" i="1"/>
  <c r="B853" i="1"/>
  <c r="C860" i="1" s="1"/>
  <c r="C866" i="6" s="1"/>
  <c r="K866" i="6" s="1"/>
  <c r="A854" i="1"/>
  <c r="B854" i="1"/>
  <c r="C861" i="1"/>
  <c r="A855" i="1"/>
  <c r="B855" i="1"/>
  <c r="A856" i="1"/>
  <c r="B856" i="1"/>
  <c r="A857" i="1"/>
  <c r="B857" i="1"/>
  <c r="A858" i="1"/>
  <c r="B858" i="1"/>
  <c r="C865" i="1"/>
  <c r="A859" i="1"/>
  <c r="B859" i="1"/>
  <c r="A860" i="1"/>
  <c r="B860" i="1"/>
  <c r="A861" i="1"/>
  <c r="B861" i="1"/>
  <c r="A862" i="1"/>
  <c r="B862" i="1"/>
  <c r="A863" i="1"/>
  <c r="B863" i="1"/>
  <c r="A864" i="1"/>
  <c r="C870" i="6" s="1"/>
  <c r="K870" i="6" s="1"/>
  <c r="B864" i="1"/>
  <c r="A865" i="1"/>
  <c r="B865" i="1"/>
  <c r="A866" i="1"/>
  <c r="B866" i="1"/>
  <c r="C873" i="1"/>
  <c r="A867" i="1"/>
  <c r="B867" i="1"/>
  <c r="C888" i="1" s="1"/>
  <c r="C894" i="6" s="1"/>
  <c r="K894" i="6" s="1"/>
  <c r="A868" i="1"/>
  <c r="B868" i="1"/>
  <c r="A869" i="1"/>
  <c r="B869" i="1"/>
  <c r="A870" i="1"/>
  <c r="B870" i="1"/>
  <c r="C877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C890" i="1" s="1"/>
  <c r="C896" i="6" s="1"/>
  <c r="K896" i="6" s="1"/>
  <c r="A877" i="1"/>
  <c r="B877" i="1"/>
  <c r="A878" i="1"/>
  <c r="B878" i="1"/>
  <c r="C885" i="1" s="1"/>
  <c r="A879" i="1"/>
  <c r="B879" i="1"/>
  <c r="A880" i="1"/>
  <c r="B880" i="1"/>
  <c r="A881" i="1"/>
  <c r="B881" i="1"/>
  <c r="A882" i="1"/>
  <c r="B882" i="1"/>
  <c r="C889" i="1"/>
  <c r="A883" i="1"/>
  <c r="B883" i="1"/>
  <c r="C904" i="1" s="1"/>
  <c r="A884" i="1"/>
  <c r="B884" i="1"/>
  <c r="A885" i="1"/>
  <c r="B885" i="1"/>
  <c r="A886" i="1"/>
  <c r="B886" i="1"/>
  <c r="C893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C913" i="1" s="1"/>
  <c r="A893" i="1"/>
  <c r="B893" i="1"/>
  <c r="A894" i="1"/>
  <c r="B894" i="1"/>
  <c r="C901" i="1" s="1"/>
  <c r="A895" i="1"/>
  <c r="B895" i="1"/>
  <c r="A896" i="1"/>
  <c r="B896" i="1"/>
  <c r="A897" i="1"/>
  <c r="B897" i="1"/>
  <c r="A898" i="1"/>
  <c r="B898" i="1"/>
  <c r="C905" i="1"/>
  <c r="A899" i="1"/>
  <c r="B899" i="1"/>
  <c r="A900" i="1"/>
  <c r="B900" i="1"/>
  <c r="A901" i="1"/>
  <c r="B901" i="1"/>
  <c r="A902" i="1"/>
  <c r="B902" i="1"/>
  <c r="C909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C917" i="1" s="1"/>
  <c r="A911" i="1"/>
  <c r="B911" i="1"/>
  <c r="A912" i="1"/>
  <c r="B912" i="1"/>
  <c r="A913" i="1"/>
  <c r="B913" i="1"/>
  <c r="A914" i="1"/>
  <c r="B914" i="1"/>
  <c r="C921" i="1" s="1"/>
  <c r="A915" i="1"/>
  <c r="B915" i="1"/>
  <c r="A916" i="1"/>
  <c r="B916" i="1"/>
  <c r="A917" i="1"/>
  <c r="B917" i="1"/>
  <c r="C924" i="1" s="1"/>
  <c r="A918" i="1"/>
  <c r="B918" i="1"/>
  <c r="C925" i="1"/>
  <c r="A919" i="1"/>
  <c r="B919" i="1"/>
  <c r="A920" i="1"/>
  <c r="B920" i="1"/>
  <c r="A921" i="1"/>
  <c r="B921" i="1"/>
  <c r="A922" i="1"/>
  <c r="B922" i="1"/>
  <c r="C929" i="1"/>
  <c r="A923" i="1"/>
  <c r="B923" i="1"/>
  <c r="A924" i="1"/>
  <c r="B924" i="1"/>
  <c r="C945" i="1" s="1"/>
  <c r="A925" i="1"/>
  <c r="B925" i="1"/>
  <c r="A926" i="1"/>
  <c r="B926" i="1"/>
  <c r="C933" i="1" s="1"/>
  <c r="A927" i="1"/>
  <c r="B927" i="1"/>
  <c r="A928" i="1"/>
  <c r="C934" i="6" s="1"/>
  <c r="B928" i="1"/>
  <c r="A929" i="1"/>
  <c r="B929" i="1"/>
  <c r="A930" i="1"/>
  <c r="B930" i="1"/>
  <c r="C937" i="1" s="1"/>
  <c r="A931" i="1"/>
  <c r="B931" i="1"/>
  <c r="A932" i="1"/>
  <c r="B932" i="1"/>
  <c r="A933" i="1"/>
  <c r="B933" i="1"/>
  <c r="A934" i="1"/>
  <c r="B934" i="1"/>
  <c r="C941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C949" i="1" s="1"/>
  <c r="A943" i="1"/>
  <c r="B943" i="1"/>
  <c r="A944" i="1"/>
  <c r="B944" i="1"/>
  <c r="A945" i="1"/>
  <c r="B945" i="1"/>
  <c r="A946" i="1"/>
  <c r="C952" i="6" s="1"/>
  <c r="B946" i="1"/>
  <c r="C953" i="1"/>
  <c r="A947" i="1"/>
  <c r="B947" i="1"/>
  <c r="A948" i="1"/>
  <c r="B948" i="1"/>
  <c r="A949" i="1"/>
  <c r="B949" i="1"/>
  <c r="A950" i="1"/>
  <c r="B950" i="1"/>
  <c r="C957" i="1"/>
  <c r="A951" i="1"/>
  <c r="B951" i="1"/>
  <c r="A952" i="1"/>
  <c r="B952" i="1"/>
  <c r="A953" i="1"/>
  <c r="B953" i="1"/>
  <c r="A954" i="1"/>
  <c r="B954" i="1"/>
  <c r="C961" i="1"/>
  <c r="A955" i="1"/>
  <c r="B955" i="1"/>
  <c r="A956" i="1"/>
  <c r="B956" i="1"/>
  <c r="A957" i="1"/>
  <c r="B957" i="1"/>
  <c r="A958" i="1"/>
  <c r="B958" i="1"/>
  <c r="A959" i="1"/>
  <c r="B959" i="1"/>
  <c r="A960" i="1"/>
  <c r="C966" i="6" s="1"/>
  <c r="B960" i="1"/>
  <c r="A961" i="1"/>
  <c r="B961" i="1"/>
  <c r="A962" i="1"/>
  <c r="B962" i="1"/>
  <c r="C969" i="1" s="1"/>
  <c r="A963" i="1"/>
  <c r="B963" i="1"/>
  <c r="C984" i="1" s="1"/>
  <c r="A964" i="1"/>
  <c r="B964" i="1"/>
  <c r="A965" i="1"/>
  <c r="B965" i="1"/>
  <c r="A966" i="1"/>
  <c r="B966" i="1"/>
  <c r="C973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C993" i="1" s="1"/>
  <c r="A973" i="1"/>
  <c r="B973" i="1"/>
  <c r="A974" i="1"/>
  <c r="B974" i="1"/>
  <c r="C981" i="1" s="1"/>
  <c r="A975" i="1"/>
  <c r="B975" i="1"/>
  <c r="A976" i="1"/>
  <c r="B976" i="1"/>
  <c r="A977" i="1"/>
  <c r="B977" i="1"/>
  <c r="A978" i="1"/>
  <c r="B978" i="1"/>
  <c r="C985" i="1"/>
  <c r="A979" i="1"/>
  <c r="B979" i="1"/>
  <c r="A980" i="1"/>
  <c r="B980" i="1"/>
  <c r="A981" i="1"/>
  <c r="B981" i="1"/>
  <c r="A982" i="1"/>
  <c r="B982" i="1"/>
  <c r="C989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C997" i="1" s="1"/>
  <c r="A991" i="1"/>
  <c r="B991" i="1"/>
  <c r="A992" i="1"/>
  <c r="B992" i="1"/>
  <c r="A993" i="1"/>
  <c r="B993" i="1"/>
  <c r="A994" i="1"/>
  <c r="C1000" i="6" s="1"/>
  <c r="K1000" i="6" s="1"/>
  <c r="B994" i="1"/>
  <c r="C1001" i="1" s="1"/>
  <c r="A995" i="1"/>
  <c r="B995" i="1"/>
  <c r="C1016" i="1" s="1"/>
  <c r="C1022" i="6" s="1"/>
  <c r="K1022" i="6" s="1"/>
  <c r="A996" i="1"/>
  <c r="B996" i="1"/>
  <c r="A997" i="1"/>
  <c r="B997" i="1"/>
  <c r="A998" i="1"/>
  <c r="B998" i="1"/>
  <c r="C1005" i="1"/>
  <c r="A999" i="1"/>
  <c r="B999" i="1"/>
  <c r="A1000" i="1"/>
  <c r="B1000" i="1"/>
  <c r="A1001" i="1"/>
  <c r="B1001" i="1"/>
  <c r="A1002" i="1"/>
  <c r="B1002" i="1"/>
  <c r="C1009" i="1"/>
  <c r="A1003" i="1"/>
  <c r="B1003" i="1"/>
  <c r="A1004" i="1"/>
  <c r="B1004" i="1"/>
  <c r="A1005" i="1"/>
  <c r="B1005" i="1"/>
  <c r="A1006" i="1"/>
  <c r="B1006" i="1"/>
  <c r="C1013" i="1" s="1"/>
  <c r="A1007" i="1"/>
  <c r="B1007" i="1"/>
  <c r="A1008" i="1"/>
  <c r="B1008" i="1"/>
  <c r="A1009" i="1"/>
  <c r="B1009" i="1"/>
  <c r="A1010" i="1"/>
  <c r="B1010" i="1"/>
  <c r="C1017" i="1"/>
  <c r="A1011" i="1"/>
  <c r="B1011" i="1"/>
  <c r="A1012" i="1"/>
  <c r="B1012" i="1"/>
  <c r="A1013" i="1"/>
  <c r="B1013" i="1"/>
  <c r="A1014" i="1"/>
  <c r="B1014" i="1"/>
  <c r="A1015" i="1"/>
  <c r="B1015" i="1"/>
  <c r="C1029" i="1" s="1"/>
  <c r="A1016" i="1"/>
  <c r="B1016" i="1"/>
  <c r="A1017" i="1"/>
  <c r="B1017" i="1"/>
  <c r="C1024" i="1" s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C1033" i="1" s="1"/>
  <c r="A1027" i="1"/>
  <c r="B1027" i="1"/>
  <c r="A1028" i="1"/>
  <c r="B1028" i="1"/>
  <c r="A1029" i="1"/>
  <c r="B1029" i="1"/>
  <c r="A1030" i="1"/>
  <c r="B1030" i="1"/>
  <c r="C1037" i="1"/>
  <c r="A1031" i="1"/>
  <c r="B1031" i="1"/>
  <c r="C1052" i="1" s="1"/>
  <c r="A1032" i="1"/>
  <c r="B1032" i="1"/>
  <c r="A1033" i="1"/>
  <c r="B1033" i="1"/>
  <c r="A1034" i="1"/>
  <c r="B1034" i="1"/>
  <c r="C1041" i="1"/>
  <c r="A1035" i="1"/>
  <c r="B1035" i="1"/>
  <c r="A1036" i="1"/>
  <c r="B1036" i="1"/>
  <c r="A1037" i="1"/>
  <c r="B1037" i="1"/>
  <c r="A1038" i="1"/>
  <c r="B1038" i="1"/>
  <c r="C1045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C1053" i="1" s="1"/>
  <c r="A1047" i="1"/>
  <c r="B1047" i="1"/>
  <c r="A1048" i="1"/>
  <c r="B1048" i="1"/>
  <c r="A1049" i="1"/>
  <c r="B1049" i="1"/>
  <c r="A1050" i="1"/>
  <c r="B1050" i="1"/>
  <c r="C1057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C1065" i="1" s="1"/>
  <c r="A1059" i="1"/>
  <c r="B1059" i="1"/>
  <c r="A1060" i="1"/>
  <c r="B1060" i="1"/>
  <c r="A1061" i="1"/>
  <c r="B1061" i="1"/>
  <c r="A1062" i="1"/>
  <c r="B1062" i="1"/>
  <c r="C1069" i="1"/>
  <c r="A1063" i="1"/>
  <c r="B1063" i="1"/>
  <c r="A1064" i="1"/>
  <c r="B1064" i="1"/>
  <c r="A1065" i="1"/>
  <c r="B1065" i="1"/>
  <c r="C1086" i="1" s="1"/>
  <c r="C1092" i="6" s="1"/>
  <c r="K1092" i="6" s="1"/>
  <c r="A1066" i="1"/>
  <c r="B1066" i="1"/>
  <c r="C1073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C1080" i="6" s="1"/>
  <c r="B1073" i="1"/>
  <c r="A1074" i="1"/>
  <c r="B1074" i="1"/>
  <c r="C1081" i="1"/>
  <c r="A1075" i="1"/>
  <c r="B1075" i="1"/>
  <c r="A1076" i="1"/>
  <c r="B1076" i="1"/>
  <c r="A1077" i="1"/>
  <c r="B1077" i="1"/>
  <c r="A1078" i="1"/>
  <c r="B1078" i="1"/>
  <c r="C1085" i="1" s="1"/>
  <c r="A1079" i="1"/>
  <c r="B1079" i="1"/>
  <c r="A1080" i="1"/>
  <c r="C1086" i="6" s="1"/>
  <c r="K1086" i="6" s="1"/>
  <c r="B1080" i="1"/>
  <c r="A1081" i="1"/>
  <c r="B1081" i="1"/>
  <c r="A1082" i="1"/>
  <c r="C1088" i="6" s="1"/>
  <c r="K1088" i="6" s="1"/>
  <c r="B1082" i="1"/>
  <c r="C1089" i="1" s="1"/>
  <c r="A1083" i="1"/>
  <c r="B1083" i="1"/>
  <c r="C1104" i="1" s="1"/>
  <c r="A1084" i="1"/>
  <c r="B1084" i="1"/>
  <c r="A1085" i="1"/>
  <c r="B1085" i="1"/>
  <c r="C1092" i="1" s="1"/>
  <c r="C1098" i="6" s="1"/>
  <c r="A1086" i="1"/>
  <c r="B1086" i="1"/>
  <c r="C1093" i="1"/>
  <c r="A1087" i="1"/>
  <c r="B1087" i="1"/>
  <c r="A1088" i="1"/>
  <c r="B1088" i="1"/>
  <c r="A1089" i="1"/>
  <c r="B1089" i="1"/>
  <c r="A1090" i="1"/>
  <c r="B1090" i="1"/>
  <c r="C1097" i="1"/>
  <c r="A1091" i="1"/>
  <c r="B1091" i="1"/>
  <c r="A1092" i="1"/>
  <c r="B1092" i="1"/>
  <c r="C1113" i="1" s="1"/>
  <c r="C1119" i="6" s="1"/>
  <c r="D1119" i="6" s="1"/>
  <c r="E1119" i="6" s="1"/>
  <c r="A1093" i="1"/>
  <c r="B1093" i="1"/>
  <c r="A1094" i="1"/>
  <c r="B1094" i="1"/>
  <c r="C1101" i="1" s="1"/>
  <c r="A1095" i="1"/>
  <c r="B1095" i="1"/>
  <c r="A1096" i="1"/>
  <c r="C1102" i="6" s="1"/>
  <c r="B1096" i="1"/>
  <c r="A1097" i="1"/>
  <c r="B1097" i="1"/>
  <c r="A1098" i="1"/>
  <c r="C1104" i="6" s="1"/>
  <c r="B1098" i="1"/>
  <c r="C1105" i="1"/>
  <c r="A1099" i="1"/>
  <c r="B1099" i="1"/>
  <c r="A1100" i="1"/>
  <c r="B1100" i="1"/>
  <c r="A1101" i="1"/>
  <c r="B1101" i="1"/>
  <c r="A1102" i="1"/>
  <c r="B1102" i="1"/>
  <c r="C1109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C1129" i="1" s="1"/>
  <c r="A1109" i="1"/>
  <c r="B1109" i="1"/>
  <c r="A1110" i="1"/>
  <c r="B1110" i="1"/>
  <c r="C1117" i="1" s="1"/>
  <c r="A1111" i="1"/>
  <c r="B1111" i="1"/>
  <c r="A1112" i="1"/>
  <c r="B1112" i="1"/>
  <c r="A1113" i="1"/>
  <c r="B1113" i="1"/>
  <c r="A1114" i="1"/>
  <c r="B1114" i="1"/>
  <c r="C1121" i="1"/>
  <c r="A1115" i="1"/>
  <c r="B1115" i="1"/>
  <c r="A1116" i="1"/>
  <c r="B1116" i="1"/>
  <c r="A1117" i="1"/>
  <c r="B1117" i="1"/>
  <c r="A1118" i="1"/>
  <c r="B1118" i="1"/>
  <c r="C1125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C1133" i="1" s="1"/>
  <c r="A1127" i="1"/>
  <c r="B1127" i="1"/>
  <c r="A1128" i="1"/>
  <c r="B1128" i="1"/>
  <c r="A1129" i="1"/>
  <c r="B1129" i="1"/>
  <c r="A1130" i="1"/>
  <c r="C1136" i="6" s="1"/>
  <c r="K1136" i="6" s="1"/>
  <c r="B1130" i="1"/>
  <c r="C1137" i="1"/>
  <c r="A1131" i="1"/>
  <c r="B1131" i="1"/>
  <c r="A1132" i="1"/>
  <c r="B1132" i="1"/>
  <c r="A1133" i="1"/>
  <c r="B1133" i="1"/>
  <c r="C1140" i="1" s="1"/>
  <c r="A1134" i="1"/>
  <c r="B1134" i="1"/>
  <c r="C1141" i="1"/>
  <c r="A1135" i="1"/>
  <c r="C1141" i="6" s="1"/>
  <c r="B1135" i="1"/>
  <c r="A1136" i="1"/>
  <c r="B1136" i="1"/>
  <c r="A1137" i="1"/>
  <c r="B1137" i="1"/>
  <c r="A1138" i="1"/>
  <c r="B1138" i="1"/>
  <c r="C1145" i="1"/>
  <c r="A1139" i="1"/>
  <c r="B1139" i="1"/>
  <c r="A1140" i="1"/>
  <c r="B1140" i="1"/>
  <c r="A1141" i="1"/>
  <c r="B1141" i="1"/>
  <c r="A1142" i="1"/>
  <c r="B1142" i="1"/>
  <c r="A1143" i="1"/>
  <c r="B1143" i="1"/>
  <c r="A1144" i="1"/>
  <c r="C1150" i="6" s="1"/>
  <c r="K1150" i="6" s="1"/>
  <c r="B1144" i="1"/>
  <c r="A1145" i="1"/>
  <c r="B1145" i="1"/>
  <c r="A1146" i="1"/>
  <c r="C1152" i="6" s="1"/>
  <c r="K1152" i="6" s="1"/>
  <c r="B1146" i="1"/>
  <c r="C1153" i="1" s="1"/>
  <c r="A1147" i="1"/>
  <c r="B1147" i="1"/>
  <c r="A1148" i="1"/>
  <c r="B1148" i="1"/>
  <c r="A1149" i="1"/>
  <c r="B1149" i="1"/>
  <c r="A1150" i="1"/>
  <c r="B1150" i="1"/>
  <c r="C1157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C1165" i="1" s="1"/>
  <c r="A1159" i="1"/>
  <c r="B1159" i="1"/>
  <c r="A1160" i="1"/>
  <c r="B1160" i="1"/>
  <c r="A1161" i="1"/>
  <c r="B1161" i="1"/>
  <c r="A1162" i="1"/>
  <c r="C1168" i="6" s="1"/>
  <c r="B1162" i="1"/>
  <c r="C1169" i="1" s="1"/>
  <c r="A1163" i="1"/>
  <c r="B1163" i="1"/>
  <c r="C1170" i="1" s="1"/>
  <c r="A1164" i="1"/>
  <c r="B1164" i="1"/>
  <c r="A1165" i="1"/>
  <c r="B1165" i="1"/>
  <c r="C1172" i="1" s="1"/>
  <c r="C1178" i="6" s="1"/>
  <c r="K1178" i="6" s="1"/>
  <c r="A1166" i="1"/>
  <c r="B1166" i="1"/>
  <c r="C1173" i="1"/>
  <c r="A1167" i="1"/>
  <c r="C1173" i="6" s="1"/>
  <c r="B1167" i="1"/>
  <c r="A1168" i="1"/>
  <c r="B1168" i="1"/>
  <c r="A1169" i="1"/>
  <c r="C1176" i="6" s="1"/>
  <c r="K1176" i="6" s="1"/>
  <c r="B1169" i="1"/>
  <c r="A1170" i="1"/>
  <c r="B1170" i="1"/>
  <c r="C1177" i="1"/>
  <c r="A1171" i="1"/>
  <c r="B1171" i="1"/>
  <c r="A1172" i="1"/>
  <c r="B1172" i="1"/>
  <c r="A1173" i="1"/>
  <c r="B1173" i="1"/>
  <c r="A1174" i="1"/>
  <c r="B1174" i="1"/>
  <c r="A1175" i="1"/>
  <c r="B1175" i="1"/>
  <c r="A1176" i="1"/>
  <c r="C1182" i="6" s="1"/>
  <c r="K1182" i="6" s="1"/>
  <c r="B1176" i="1"/>
  <c r="A1177" i="1"/>
  <c r="B1177" i="1"/>
  <c r="A1178" i="1"/>
  <c r="B1178" i="1"/>
  <c r="C1185" i="1"/>
  <c r="A1179" i="1"/>
  <c r="B1179" i="1"/>
  <c r="C1200" i="1" s="1"/>
  <c r="A1180" i="1"/>
  <c r="B1180" i="1"/>
  <c r="A1181" i="1"/>
  <c r="B1181" i="1"/>
  <c r="A1182" i="1"/>
  <c r="B1182" i="1"/>
  <c r="C1189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C1209" i="1" s="1"/>
  <c r="A1189" i="1"/>
  <c r="B1189" i="1"/>
  <c r="A1190" i="1"/>
  <c r="B1190" i="1"/>
  <c r="C1197" i="1" s="1"/>
  <c r="A1191" i="1"/>
  <c r="B1191" i="1"/>
  <c r="A1192" i="1"/>
  <c r="C1198" i="6" s="1"/>
  <c r="B1192" i="1"/>
  <c r="A1193" i="1"/>
  <c r="B1193" i="1"/>
  <c r="A1194" i="1"/>
  <c r="B1194" i="1"/>
  <c r="C1201" i="1" s="1"/>
  <c r="A1195" i="1"/>
  <c r="B1195" i="1"/>
  <c r="A1196" i="1"/>
  <c r="B1196" i="1"/>
  <c r="A1197" i="1"/>
  <c r="B1197" i="1"/>
  <c r="A1198" i="1"/>
  <c r="B1198" i="1"/>
  <c r="C1205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C1213" i="1" s="1"/>
  <c r="A1207" i="1"/>
  <c r="B1207" i="1"/>
  <c r="A1208" i="1"/>
  <c r="B1208" i="1"/>
  <c r="A1209" i="1"/>
  <c r="B1209" i="1"/>
  <c r="A1210" i="1"/>
  <c r="B1210" i="1"/>
  <c r="C1217" i="1"/>
  <c r="A1211" i="1"/>
  <c r="B1211" i="1"/>
  <c r="A1212" i="1"/>
  <c r="B1212" i="1"/>
  <c r="A1213" i="1"/>
  <c r="B1213" i="1"/>
  <c r="A1214" i="1"/>
  <c r="B1214" i="1"/>
  <c r="C1221" i="1"/>
  <c r="A1215" i="1"/>
  <c r="B1215" i="1"/>
  <c r="A1216" i="1"/>
  <c r="B1216" i="1"/>
  <c r="A1217" i="1"/>
  <c r="B1217" i="1"/>
  <c r="A1218" i="1"/>
  <c r="B1218" i="1"/>
  <c r="C1225" i="1"/>
  <c r="C1231" i="6" s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C1233" i="1"/>
  <c r="A1227" i="1"/>
  <c r="B1227" i="1"/>
  <c r="A1228" i="1"/>
  <c r="B1228" i="1"/>
  <c r="A1229" i="1"/>
  <c r="B1229" i="1"/>
  <c r="A1230" i="1"/>
  <c r="B1230" i="1"/>
  <c r="C1237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C1257" i="1" s="1"/>
  <c r="A1237" i="1"/>
  <c r="B1237" i="1"/>
  <c r="A1238" i="1"/>
  <c r="B1238" i="1"/>
  <c r="C1245" i="1" s="1"/>
  <c r="A1239" i="1"/>
  <c r="B1239" i="1"/>
  <c r="A1240" i="1"/>
  <c r="B1240" i="1"/>
  <c r="A1241" i="1"/>
  <c r="B1241" i="1"/>
  <c r="A1242" i="1"/>
  <c r="B1242" i="1"/>
  <c r="C1249" i="1"/>
  <c r="A1243" i="1"/>
  <c r="B1243" i="1"/>
  <c r="A1244" i="1"/>
  <c r="B1244" i="1"/>
  <c r="A1245" i="1"/>
  <c r="B1245" i="1"/>
  <c r="A1246" i="1"/>
  <c r="B1246" i="1"/>
  <c r="C1253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C1261" i="1" s="1"/>
  <c r="A1255" i="1"/>
  <c r="B1255" i="1"/>
  <c r="A1256" i="1"/>
  <c r="B1256" i="1"/>
  <c r="A1257" i="1"/>
  <c r="B1257" i="1"/>
  <c r="A1258" i="1"/>
  <c r="B1258" i="1"/>
  <c r="C1265" i="1" s="1"/>
  <c r="A1259" i="1"/>
  <c r="B1259" i="1"/>
  <c r="C1280" i="1" s="1"/>
  <c r="A1260" i="1"/>
  <c r="B1260" i="1"/>
  <c r="A1261" i="1"/>
  <c r="B1261" i="1"/>
  <c r="C1268" i="1" s="1"/>
  <c r="A1262" i="1"/>
  <c r="B1262" i="1"/>
  <c r="C1269" i="1"/>
  <c r="A1263" i="1"/>
  <c r="B1263" i="1"/>
  <c r="A1264" i="1"/>
  <c r="B1264" i="1"/>
  <c r="A1265" i="1"/>
  <c r="B1265" i="1"/>
  <c r="A1266" i="1"/>
  <c r="B1266" i="1"/>
  <c r="C1273" i="1"/>
  <c r="A1267" i="1"/>
  <c r="B1267" i="1"/>
  <c r="A1268" i="1"/>
  <c r="B1268" i="1"/>
  <c r="A1269" i="1"/>
  <c r="B1269" i="1"/>
  <c r="A1270" i="1"/>
  <c r="B1270" i="1"/>
  <c r="C1277" i="1" s="1"/>
  <c r="A1271" i="1"/>
  <c r="B1271" i="1"/>
  <c r="A1272" i="1"/>
  <c r="C1278" i="6" s="1"/>
  <c r="K1278" i="6" s="1"/>
  <c r="B1272" i="1"/>
  <c r="A1273" i="1"/>
  <c r="B1273" i="1"/>
  <c r="A1274" i="1"/>
  <c r="C1280" i="6" s="1"/>
  <c r="K1280" i="6" s="1"/>
  <c r="B1274" i="1"/>
  <c r="C1281" i="1"/>
  <c r="A1275" i="1"/>
  <c r="B1275" i="1"/>
  <c r="C1296" i="1" s="1"/>
  <c r="A1276" i="1"/>
  <c r="B1276" i="1"/>
  <c r="A1277" i="1"/>
  <c r="B1277" i="1"/>
  <c r="A1278" i="1"/>
  <c r="B1278" i="1"/>
  <c r="C1285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C1305" i="1" s="1"/>
  <c r="C1311" i="6" s="1"/>
  <c r="A1285" i="1"/>
  <c r="B1285" i="1"/>
  <c r="A1286" i="1"/>
  <c r="B1286" i="1"/>
  <c r="C1293" i="1" s="1"/>
  <c r="A1287" i="1"/>
  <c r="B1287" i="1"/>
  <c r="A1288" i="1"/>
  <c r="C1294" i="6" s="1"/>
  <c r="B1288" i="1"/>
  <c r="A1289" i="1"/>
  <c r="B1289" i="1"/>
  <c r="A1290" i="1"/>
  <c r="B1290" i="1"/>
  <c r="C1297" i="1"/>
  <c r="A1291" i="1"/>
  <c r="B1291" i="1"/>
  <c r="A1292" i="1"/>
  <c r="B1292" i="1"/>
  <c r="A1293" i="1"/>
  <c r="B1293" i="1"/>
  <c r="A1294" i="1"/>
  <c r="B1294" i="1"/>
  <c r="C1301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C1309" i="1" s="1"/>
  <c r="A1303" i="1"/>
  <c r="B1303" i="1"/>
  <c r="A1304" i="1"/>
  <c r="B1304" i="1"/>
  <c r="A1305" i="1"/>
  <c r="B1305" i="1"/>
  <c r="A1306" i="1"/>
  <c r="C1312" i="6" s="1"/>
  <c r="B1306" i="1"/>
  <c r="A1307" i="1"/>
  <c r="B1307" i="1"/>
  <c r="A1308" i="1"/>
  <c r="B1308" i="1"/>
  <c r="A1309" i="1"/>
  <c r="B1309" i="1"/>
  <c r="A1310" i="1"/>
  <c r="B1310" i="1"/>
  <c r="A1311" i="1"/>
  <c r="B1311" i="1"/>
  <c r="A3" i="1"/>
  <c r="C380" i="1"/>
  <c r="B18" i="6"/>
  <c r="J18" i="6"/>
  <c r="O18" i="6" s="1"/>
  <c r="P18" i="6" s="1"/>
  <c r="B14" i="6"/>
  <c r="J14" i="6" s="1"/>
  <c r="O14" i="6" s="1"/>
  <c r="P14" i="6"/>
  <c r="B10" i="6"/>
  <c r="J10" i="6" s="1"/>
  <c r="O10" i="6" s="1"/>
  <c r="P10" i="6"/>
  <c r="B1345" i="6"/>
  <c r="B1343" i="6"/>
  <c r="J1343" i="6"/>
  <c r="O1343" i="6"/>
  <c r="P1343" i="6" s="1"/>
  <c r="B1341" i="6"/>
  <c r="J1341" i="6"/>
  <c r="O1341" i="6"/>
  <c r="P1341" i="6" s="1"/>
  <c r="B1339" i="6"/>
  <c r="B1337" i="6"/>
  <c r="J1337" i="6"/>
  <c r="B1335" i="6"/>
  <c r="J1335" i="6" s="1"/>
  <c r="B1333" i="6"/>
  <c r="J1333" i="6"/>
  <c r="O1333" i="6" s="1"/>
  <c r="P1333" i="6" s="1"/>
  <c r="B1331" i="6"/>
  <c r="J1331" i="6"/>
  <c r="O1331" i="6" s="1"/>
  <c r="P1331" i="6" s="1"/>
  <c r="B1329" i="6"/>
  <c r="B1327" i="6"/>
  <c r="J1327" i="6" s="1"/>
  <c r="O1327" i="6" s="1"/>
  <c r="P1327" i="6" s="1"/>
  <c r="B1325" i="6"/>
  <c r="J1325" i="6" s="1"/>
  <c r="O1325" i="6" s="1"/>
  <c r="P1325" i="6" s="1"/>
  <c r="B1323" i="6"/>
  <c r="B1321" i="6"/>
  <c r="J1321" i="6" s="1"/>
  <c r="O1321" i="6" s="1"/>
  <c r="P1321" i="6" s="1"/>
  <c r="B1319" i="6"/>
  <c r="J1319" i="6"/>
  <c r="B1342" i="6"/>
  <c r="J1342" i="6" s="1"/>
  <c r="B1338" i="6"/>
  <c r="J1338" i="6"/>
  <c r="O1338" i="6" s="1"/>
  <c r="P1338" i="6" s="1"/>
  <c r="B1334" i="6"/>
  <c r="J1334" i="6"/>
  <c r="O1334" i="6" s="1"/>
  <c r="P1334" i="6" s="1"/>
  <c r="B1330" i="6"/>
  <c r="J1330" i="6"/>
  <c r="O1330" i="6" s="1"/>
  <c r="P1330" i="6" s="1"/>
  <c r="B1326" i="6"/>
  <c r="J1326" i="6"/>
  <c r="O1326" i="6" s="1"/>
  <c r="P1326" i="6" s="1"/>
  <c r="B1322" i="6"/>
  <c r="B1344" i="6"/>
  <c r="J1344" i="6" s="1"/>
  <c r="B1340" i="6"/>
  <c r="J1340" i="6"/>
  <c r="O1340" i="6"/>
  <c r="P1340" i="6" s="1"/>
  <c r="B1336" i="6"/>
  <c r="J1336" i="6"/>
  <c r="O1336" i="6"/>
  <c r="P1336" i="6" s="1"/>
  <c r="B1332" i="6"/>
  <c r="J1332" i="6"/>
  <c r="O1332" i="6"/>
  <c r="P1332" i="6" s="1"/>
  <c r="B1328" i="6"/>
  <c r="J1328" i="6"/>
  <c r="O1328" i="6"/>
  <c r="P1328" i="6" s="1"/>
  <c r="B1324" i="6"/>
  <c r="J1324" i="6"/>
  <c r="O1324" i="6"/>
  <c r="P1324" i="6" s="1"/>
  <c r="B1320" i="6"/>
  <c r="J1320" i="6"/>
  <c r="O1320" i="6"/>
  <c r="P1320" i="6" s="1"/>
  <c r="B16" i="6"/>
  <c r="J16" i="6"/>
  <c r="B12" i="6"/>
  <c r="J12" i="6"/>
  <c r="O12" i="6" s="1"/>
  <c r="P12" i="6" s="1"/>
  <c r="C1288" i="1"/>
  <c r="K1294" i="6"/>
  <c r="C1276" i="1"/>
  <c r="C1282" i="6"/>
  <c r="K1282" i="6"/>
  <c r="C1260" i="1"/>
  <c r="C1244" i="1"/>
  <c r="C1250" i="6"/>
  <c r="K1250" i="6"/>
  <c r="C1228" i="1"/>
  <c r="C1234" i="6" s="1"/>
  <c r="K1234" i="6" s="1"/>
  <c r="C1212" i="1"/>
  <c r="C1160" i="1"/>
  <c r="C1166" i="6"/>
  <c r="K1166" i="6" s="1"/>
  <c r="C1148" i="1"/>
  <c r="C1132" i="1"/>
  <c r="C1138" i="6"/>
  <c r="K1138" i="6" s="1"/>
  <c r="C1096" i="1"/>
  <c r="K1102" i="6"/>
  <c r="C1080" i="1"/>
  <c r="C1068" i="1"/>
  <c r="C1036" i="1"/>
  <c r="C1030" i="6"/>
  <c r="C1000" i="1"/>
  <c r="C976" i="1"/>
  <c r="C964" i="1"/>
  <c r="C970" i="6"/>
  <c r="K970" i="6"/>
  <c r="C948" i="1"/>
  <c r="C932" i="1"/>
  <c r="C938" i="6"/>
  <c r="K938" i="6"/>
  <c r="C920" i="1"/>
  <c r="C900" i="1"/>
  <c r="C884" i="1"/>
  <c r="C868" i="1"/>
  <c r="C874" i="6"/>
  <c r="K874" i="6"/>
  <c r="C852" i="1"/>
  <c r="C858" i="6"/>
  <c r="K858" i="6"/>
  <c r="C836" i="1"/>
  <c r="C820" i="1"/>
  <c r="C826" i="6"/>
  <c r="K826" i="6"/>
  <c r="C804" i="1"/>
  <c r="C810" i="6" s="1"/>
  <c r="C656" i="1"/>
  <c r="C612" i="1"/>
  <c r="C388" i="1"/>
  <c r="C394" i="6" s="1"/>
  <c r="K394" i="6" s="1"/>
  <c r="C1310" i="1"/>
  <c r="C1316" i="6"/>
  <c r="K1316" i="6" s="1"/>
  <c r="C1306" i="1"/>
  <c r="K1312" i="6"/>
  <c r="C1302" i="1"/>
  <c r="C1294" i="1"/>
  <c r="C1300" i="6"/>
  <c r="K1300" i="6"/>
  <c r="C1290" i="1"/>
  <c r="C1286" i="1"/>
  <c r="C1282" i="1"/>
  <c r="C1278" i="1"/>
  <c r="C1284" i="6" s="1"/>
  <c r="K1284" i="6" s="1"/>
  <c r="C1274" i="1"/>
  <c r="C1270" i="1"/>
  <c r="C1266" i="1"/>
  <c r="C1262" i="1"/>
  <c r="C1268" i="6" s="1"/>
  <c r="K1268" i="6" s="1"/>
  <c r="C1258" i="1"/>
  <c r="C1254" i="1"/>
  <c r="C1250" i="1"/>
  <c r="C1246" i="1"/>
  <c r="C1242" i="1"/>
  <c r="C1238" i="1"/>
  <c r="C1244" i="6"/>
  <c r="K1244" i="6" s="1"/>
  <c r="C1230" i="1"/>
  <c r="C1236" i="6" s="1"/>
  <c r="K1236" i="6" s="1"/>
  <c r="C1226" i="1"/>
  <c r="C1222" i="1"/>
  <c r="C1214" i="1"/>
  <c r="C1220" i="6"/>
  <c r="K1220" i="6" s="1"/>
  <c r="C1210" i="1"/>
  <c r="C1206" i="1"/>
  <c r="C1212" i="6"/>
  <c r="K1212" i="6"/>
  <c r="C1198" i="1"/>
  <c r="C1204" i="6"/>
  <c r="K1204" i="6"/>
  <c r="C1194" i="1"/>
  <c r="C1190" i="1"/>
  <c r="C1182" i="1"/>
  <c r="C1188" i="6"/>
  <c r="K1188" i="6"/>
  <c r="C1178" i="1"/>
  <c r="C1174" i="1"/>
  <c r="C1166" i="1"/>
  <c r="C1172" i="6"/>
  <c r="K1172" i="6" s="1"/>
  <c r="C1162" i="1"/>
  <c r="K1168" i="6"/>
  <c r="C1158" i="1"/>
  <c r="C1150" i="1"/>
  <c r="C1146" i="1"/>
  <c r="C1142" i="1"/>
  <c r="C1134" i="1"/>
  <c r="C1140" i="6"/>
  <c r="K1140" i="6"/>
  <c r="C1130" i="1"/>
  <c r="C1126" i="1"/>
  <c r="C1122" i="1"/>
  <c r="C1118" i="1"/>
  <c r="C1124" i="6"/>
  <c r="C1114" i="1"/>
  <c r="C1120" i="6"/>
  <c r="C1110" i="1"/>
  <c r="C1102" i="1"/>
  <c r="C1108" i="6"/>
  <c r="C1098" i="1"/>
  <c r="C1094" i="1"/>
  <c r="C1090" i="1"/>
  <c r="C1082" i="1"/>
  <c r="C1078" i="1"/>
  <c r="C1084" i="6"/>
  <c r="K1084" i="6" s="1"/>
  <c r="C1074" i="1"/>
  <c r="K1080" i="6"/>
  <c r="C1066" i="1"/>
  <c r="C1072" i="6"/>
  <c r="C1308" i="1"/>
  <c r="C1292" i="1"/>
  <c r="C1272" i="1"/>
  <c r="C1256" i="1"/>
  <c r="C1240" i="1"/>
  <c r="C1246" i="6"/>
  <c r="K1246" i="6" s="1"/>
  <c r="C1224" i="1"/>
  <c r="C1208" i="1"/>
  <c r="C1192" i="1"/>
  <c r="K1198" i="6"/>
  <c r="C1176" i="1"/>
  <c r="C1076" i="1"/>
  <c r="C1082" i="6"/>
  <c r="K1082" i="6"/>
  <c r="C1060" i="1"/>
  <c r="C1044" i="1"/>
  <c r="C1050" i="6"/>
  <c r="K1050" i="6" s="1"/>
  <c r="C1012" i="1"/>
  <c r="C996" i="1"/>
  <c r="C1002" i="6" s="1"/>
  <c r="K1002" i="6" s="1"/>
  <c r="C980" i="1"/>
  <c r="C986" i="6"/>
  <c r="K986" i="6" s="1"/>
  <c r="C960" i="1"/>
  <c r="K966" i="6"/>
  <c r="C944" i="1"/>
  <c r="C928" i="1"/>
  <c r="K934" i="6"/>
  <c r="C912" i="1"/>
  <c r="K738" i="6"/>
  <c r="C696" i="1"/>
  <c r="C624" i="1"/>
  <c r="C608" i="1"/>
  <c r="C596" i="1"/>
  <c r="C602" i="6" s="1"/>
  <c r="K602" i="6" s="1"/>
  <c r="K578" i="6"/>
  <c r="C560" i="1"/>
  <c r="C548" i="1"/>
  <c r="C554" i="6"/>
  <c r="K554" i="6"/>
  <c r="C524" i="1"/>
  <c r="C512" i="1"/>
  <c r="C500" i="1"/>
  <c r="C506" i="6"/>
  <c r="K506" i="6"/>
  <c r="C488" i="1"/>
  <c r="C494" i="6"/>
  <c r="K494" i="6"/>
  <c r="C476" i="1"/>
  <c r="C464" i="1"/>
  <c r="C452" i="1"/>
  <c r="C458" i="6"/>
  <c r="K458" i="6"/>
  <c r="C440" i="1"/>
  <c r="C446" i="6"/>
  <c r="K446" i="6"/>
  <c r="C428" i="1"/>
  <c r="C416" i="1"/>
  <c r="C422" i="6"/>
  <c r="K422" i="6"/>
  <c r="C408" i="1"/>
  <c r="C414" i="6" s="1"/>
  <c r="K414" i="6" s="1"/>
  <c r="C396" i="1"/>
  <c r="C402" i="6"/>
  <c r="K402" i="6" s="1"/>
  <c r="C384" i="1"/>
  <c r="C368" i="1"/>
  <c r="C374" i="6"/>
  <c r="K374" i="6" s="1"/>
  <c r="C1302" i="6"/>
  <c r="K1302" i="6"/>
  <c r="C1264" i="1"/>
  <c r="C1216" i="1"/>
  <c r="C1196" i="1"/>
  <c r="C1180" i="1"/>
  <c r="C1186" i="6" s="1"/>
  <c r="K1186" i="6" s="1"/>
  <c r="C1164" i="1"/>
  <c r="C1170" i="6"/>
  <c r="K1170" i="6"/>
  <c r="C1144" i="1"/>
  <c r="C1128" i="1"/>
  <c r="C1116" i="1"/>
  <c r="C1122" i="6"/>
  <c r="K1122" i="6"/>
  <c r="C1100" i="1"/>
  <c r="C1106" i="6" s="1"/>
  <c r="K1106" i="6" s="1"/>
  <c r="C1084" i="1"/>
  <c r="C1090" i="6" s="1"/>
  <c r="K1090" i="6" s="1"/>
  <c r="C1064" i="1"/>
  <c r="C1070" i="6"/>
  <c r="K1070" i="6"/>
  <c r="C1048" i="1"/>
  <c r="C1054" i="6"/>
  <c r="K1054" i="6"/>
  <c r="C1028" i="1"/>
  <c r="C1008" i="1"/>
  <c r="C992" i="1"/>
  <c r="C956" i="1"/>
  <c r="C962" i="6" s="1"/>
  <c r="K962" i="6" s="1"/>
  <c r="C930" i="6"/>
  <c r="K930" i="6"/>
  <c r="C856" i="1"/>
  <c r="C824" i="1"/>
  <c r="C788" i="1"/>
  <c r="C772" i="1"/>
  <c r="C778" i="6"/>
  <c r="K778" i="6"/>
  <c r="C756" i="1"/>
  <c r="C762" i="6" s="1"/>
  <c r="K762" i="6" s="1"/>
  <c r="C740" i="1"/>
  <c r="C746" i="6"/>
  <c r="K746" i="6"/>
  <c r="C724" i="1"/>
  <c r="C708" i="1"/>
  <c r="C692" i="1"/>
  <c r="C698" i="6"/>
  <c r="K698" i="6"/>
  <c r="C676" i="1"/>
  <c r="C682" i="6"/>
  <c r="K682" i="6"/>
  <c r="C668" i="1"/>
  <c r="C674" i="6" s="1"/>
  <c r="K674" i="6" s="1"/>
  <c r="C658" i="6"/>
  <c r="K658" i="6" s="1"/>
  <c r="C644" i="1"/>
  <c r="C650" i="6"/>
  <c r="K650" i="6"/>
  <c r="C620" i="1"/>
  <c r="C592" i="1"/>
  <c r="C598" i="6"/>
  <c r="K598" i="6"/>
  <c r="C580" i="1"/>
  <c r="C586" i="6"/>
  <c r="K586" i="6"/>
  <c r="C568" i="1"/>
  <c r="C556" i="1"/>
  <c r="C544" i="1"/>
  <c r="C550" i="6"/>
  <c r="K550" i="6"/>
  <c r="C532" i="1"/>
  <c r="C538" i="6"/>
  <c r="K538" i="6"/>
  <c r="C520" i="1"/>
  <c r="C508" i="1"/>
  <c r="C496" i="1"/>
  <c r="C502" i="6"/>
  <c r="C484" i="1"/>
  <c r="C490" i="6" s="1"/>
  <c r="K490" i="6" s="1"/>
  <c r="C472" i="1"/>
  <c r="C478" i="6"/>
  <c r="K478" i="6" s="1"/>
  <c r="C460" i="1"/>
  <c r="C448" i="1"/>
  <c r="C454" i="6"/>
  <c r="C436" i="1"/>
  <c r="C442" i="6"/>
  <c r="K442" i="6"/>
  <c r="C424" i="1"/>
  <c r="C412" i="1"/>
  <c r="C418" i="6"/>
  <c r="K418" i="6"/>
  <c r="C404" i="1"/>
  <c r="C410" i="6" s="1"/>
  <c r="K410" i="6" s="1"/>
  <c r="C392" i="1"/>
  <c r="C398" i="6"/>
  <c r="K398" i="6" s="1"/>
  <c r="C376" i="1"/>
  <c r="C382" i="6"/>
  <c r="K382" i="6"/>
  <c r="B20" i="6"/>
  <c r="J20" i="6"/>
  <c r="O20" i="6"/>
  <c r="P20" i="6"/>
  <c r="C1304" i="1"/>
  <c r="C1310" i="6"/>
  <c r="K1310" i="6"/>
  <c r="C1284" i="1"/>
  <c r="C1290" i="6" s="1"/>
  <c r="K1290" i="6" s="1"/>
  <c r="C1252" i="1"/>
  <c r="C1204" i="1"/>
  <c r="C1184" i="1"/>
  <c r="C1168" i="1"/>
  <c r="C1174" i="6"/>
  <c r="K1174" i="6" s="1"/>
  <c r="C1136" i="1"/>
  <c r="C1112" i="1"/>
  <c r="C1118" i="6"/>
  <c r="K1118" i="6"/>
  <c r="C1088" i="1"/>
  <c r="C1094" i="6"/>
  <c r="K1094" i="6"/>
  <c r="C1072" i="1"/>
  <c r="C1078" i="6" s="1"/>
  <c r="C1040" i="1"/>
  <c r="C1046" i="6" s="1"/>
  <c r="K1046" i="6" s="1"/>
  <c r="C1020" i="1"/>
  <c r="C1026" i="6"/>
  <c r="K1026" i="6" s="1"/>
  <c r="C1004" i="1"/>
  <c r="C1010" i="6"/>
  <c r="K1010" i="6"/>
  <c r="C988" i="1"/>
  <c r="C952" i="1"/>
  <c r="C958" i="6"/>
  <c r="K958" i="6" s="1"/>
  <c r="C936" i="1"/>
  <c r="C942" i="6"/>
  <c r="K942" i="6"/>
  <c r="C916" i="1"/>
  <c r="C896" i="1"/>
  <c r="C902" i="6"/>
  <c r="K902" i="6"/>
  <c r="C880" i="1"/>
  <c r="C886" i="6"/>
  <c r="K886" i="6"/>
  <c r="C864" i="1"/>
  <c r="C848" i="1"/>
  <c r="C832" i="1"/>
  <c r="C838" i="6" s="1"/>
  <c r="K838" i="6" s="1"/>
  <c r="C816" i="1"/>
  <c r="C822" i="6"/>
  <c r="K822" i="6" s="1"/>
  <c r="C800" i="1"/>
  <c r="C784" i="1"/>
  <c r="C768" i="1"/>
  <c r="C752" i="1"/>
  <c r="C758" i="6"/>
  <c r="K758" i="6" s="1"/>
  <c r="C736" i="1"/>
  <c r="C742" i="6"/>
  <c r="K742" i="6"/>
  <c r="C720" i="1"/>
  <c r="C704" i="1"/>
  <c r="C688" i="1"/>
  <c r="C694" i="6"/>
  <c r="K694" i="6" s="1"/>
  <c r="C672" i="1"/>
  <c r="C678" i="6"/>
  <c r="K678" i="6"/>
  <c r="C660" i="1"/>
  <c r="C666" i="6"/>
  <c r="K666" i="6"/>
  <c r="C648" i="1"/>
  <c r="C640" i="1"/>
  <c r="C646" i="6"/>
  <c r="K646" i="6"/>
  <c r="C628" i="1"/>
  <c r="C634" i="6" s="1"/>
  <c r="K634" i="6" s="1"/>
  <c r="C616" i="1"/>
  <c r="C600" i="1"/>
  <c r="C576" i="1"/>
  <c r="C564" i="1"/>
  <c r="C552" i="1"/>
  <c r="C516" i="1"/>
  <c r="C522" i="6" s="1"/>
  <c r="K522" i="6" s="1"/>
  <c r="C504" i="1"/>
  <c r="C492" i="1"/>
  <c r="C498" i="6" s="1"/>
  <c r="K498" i="6" s="1"/>
  <c r="C480" i="1"/>
  <c r="C486" i="6"/>
  <c r="K486" i="6" s="1"/>
  <c r="C468" i="1"/>
  <c r="C474" i="6"/>
  <c r="K474" i="6"/>
  <c r="C456" i="1"/>
  <c r="C462" i="6"/>
  <c r="K462" i="6"/>
  <c r="C444" i="1"/>
  <c r="C450" i="6" s="1"/>
  <c r="K450" i="6" s="1"/>
  <c r="C432" i="1"/>
  <c r="C438" i="6"/>
  <c r="K438" i="6" s="1"/>
  <c r="C420" i="1"/>
  <c r="C426" i="6"/>
  <c r="K426" i="6"/>
  <c r="C400" i="1"/>
  <c r="C372" i="1"/>
  <c r="C378" i="6"/>
  <c r="K378" i="6"/>
  <c r="C1062" i="1"/>
  <c r="C1068" i="6"/>
  <c r="C1058" i="1"/>
  <c r="C1064" i="6"/>
  <c r="C1050" i="1"/>
  <c r="C1046" i="1"/>
  <c r="C1042" i="1"/>
  <c r="C1048" i="6"/>
  <c r="C1038" i="1"/>
  <c r="C1034" i="1"/>
  <c r="C1030" i="1"/>
  <c r="C1026" i="1"/>
  <c r="C1032" i="6" s="1"/>
  <c r="C1022" i="1"/>
  <c r="C1018" i="1"/>
  <c r="C1024" i="6"/>
  <c r="K1024" i="6" s="1"/>
  <c r="C1014" i="1"/>
  <c r="C1020" i="6"/>
  <c r="K1020" i="6"/>
  <c r="C1010" i="1"/>
  <c r="C1016" i="6"/>
  <c r="K1016" i="6"/>
  <c r="C1006" i="1"/>
  <c r="C998" i="1"/>
  <c r="C1004" i="6"/>
  <c r="K1004" i="6"/>
  <c r="C994" i="1"/>
  <c r="C990" i="1"/>
  <c r="C986" i="1"/>
  <c r="C992" i="6"/>
  <c r="K992" i="6"/>
  <c r="C982" i="1"/>
  <c r="C988" i="6" s="1"/>
  <c r="C978" i="1"/>
  <c r="C984" i="6"/>
  <c r="C974" i="1"/>
  <c r="C966" i="1"/>
  <c r="C962" i="1"/>
  <c r="C968" i="6"/>
  <c r="K968" i="6"/>
  <c r="C958" i="1"/>
  <c r="C950" i="1"/>
  <c r="C956" i="6" s="1"/>
  <c r="C946" i="1"/>
  <c r="K952" i="6"/>
  <c r="C942" i="1"/>
  <c r="C938" i="1"/>
  <c r="C944" i="6"/>
  <c r="K944" i="6"/>
  <c r="C934" i="1"/>
  <c r="C930" i="1"/>
  <c r="C936" i="6"/>
  <c r="K936" i="6"/>
  <c r="C926" i="1"/>
  <c r="C932" i="6"/>
  <c r="C922" i="1"/>
  <c r="C918" i="1"/>
  <c r="C924" i="6" s="1"/>
  <c r="K924" i="6" s="1"/>
  <c r="C914" i="1"/>
  <c r="C920" i="6"/>
  <c r="K920" i="6" s="1"/>
  <c r="C910" i="1"/>
  <c r="C906" i="1"/>
  <c r="C902" i="1"/>
  <c r="C908" i="6" s="1"/>
  <c r="K908" i="6" s="1"/>
  <c r="C898" i="1"/>
  <c r="C904" i="6"/>
  <c r="K904" i="6" s="1"/>
  <c r="C894" i="1"/>
  <c r="C900" i="6"/>
  <c r="K900" i="6"/>
  <c r="C886" i="1"/>
  <c r="C892" i="6" s="1"/>
  <c r="K892" i="6" s="1"/>
  <c r="C882" i="1"/>
  <c r="C888" i="6"/>
  <c r="K888" i="6" s="1"/>
  <c r="C878" i="1"/>
  <c r="C870" i="1"/>
  <c r="C876" i="6" s="1"/>
  <c r="K876" i="6" s="1"/>
  <c r="C866" i="1"/>
  <c r="C872" i="6"/>
  <c r="K872" i="6" s="1"/>
  <c r="C862" i="1"/>
  <c r="C868" i="6"/>
  <c r="K868" i="6"/>
  <c r="C854" i="1"/>
  <c r="C860" i="6"/>
  <c r="K860" i="6"/>
  <c r="C850" i="1"/>
  <c r="C846" i="1"/>
  <c r="C842" i="1"/>
  <c r="C848" i="6"/>
  <c r="K848" i="6"/>
  <c r="C838" i="1"/>
  <c r="C844" i="6" s="1"/>
  <c r="K844" i="6" s="1"/>
  <c r="C834" i="1"/>
  <c r="C840" i="6"/>
  <c r="K840" i="6" s="1"/>
  <c r="C830" i="1"/>
  <c r="C826" i="1"/>
  <c r="C822" i="1"/>
  <c r="C828" i="6" s="1"/>
  <c r="K828" i="6" s="1"/>
  <c r="C818" i="1"/>
  <c r="C824" i="6"/>
  <c r="K824" i="6" s="1"/>
  <c r="C814" i="1"/>
  <c r="C806" i="1"/>
  <c r="C812" i="6" s="1"/>
  <c r="K812" i="6" s="1"/>
  <c r="C802" i="1"/>
  <c r="C808" i="6"/>
  <c r="K808" i="6" s="1"/>
  <c r="C798" i="1"/>
  <c r="C804" i="6"/>
  <c r="K804" i="6"/>
  <c r="C790" i="1"/>
  <c r="C796" i="6" s="1"/>
  <c r="K796" i="6" s="1"/>
  <c r="C786" i="1"/>
  <c r="C782" i="1"/>
  <c r="C778" i="1"/>
  <c r="C774" i="1"/>
  <c r="C780" i="6" s="1"/>
  <c r="K780" i="6" s="1"/>
  <c r="C770" i="1"/>
  <c r="C776" i="6"/>
  <c r="K776" i="6" s="1"/>
  <c r="C766" i="1"/>
  <c r="C772" i="6"/>
  <c r="K772" i="6"/>
  <c r="C758" i="1"/>
  <c r="C764" i="6"/>
  <c r="K764" i="6"/>
  <c r="C754" i="1"/>
  <c r="C760" i="6" s="1"/>
  <c r="K760" i="6" s="1"/>
  <c r="C750" i="1"/>
  <c r="C756" i="6"/>
  <c r="K756" i="6" s="1"/>
  <c r="C742" i="1"/>
  <c r="C738" i="1"/>
  <c r="C744" i="6" s="1"/>
  <c r="K744" i="6" s="1"/>
  <c r="C734" i="1"/>
  <c r="C740" i="6"/>
  <c r="K740" i="6" s="1"/>
  <c r="C726" i="1"/>
  <c r="C722" i="1"/>
  <c r="C718" i="1"/>
  <c r="C724" i="6"/>
  <c r="K724" i="6" s="1"/>
  <c r="C710" i="1"/>
  <c r="C716" i="6"/>
  <c r="K716" i="6" s="1"/>
  <c r="C706" i="1"/>
  <c r="C712" i="6"/>
  <c r="K712" i="6"/>
  <c r="C702" i="1"/>
  <c r="C708" i="6"/>
  <c r="K708" i="6"/>
  <c r="C698" i="1"/>
  <c r="C694" i="1"/>
  <c r="C700" i="6"/>
  <c r="K700" i="6"/>
  <c r="C690" i="1"/>
  <c r="C686" i="1"/>
  <c r="C692" i="6"/>
  <c r="K692" i="6" s="1"/>
  <c r="C682" i="1"/>
  <c r="C678" i="1"/>
  <c r="C674" i="1"/>
  <c r="C680" i="6" s="1"/>
  <c r="K680" i="6" s="1"/>
  <c r="C670" i="1"/>
  <c r="C676" i="6"/>
  <c r="K676" i="6" s="1"/>
  <c r="C662" i="1"/>
  <c r="C668" i="6"/>
  <c r="K668" i="6"/>
  <c r="C658" i="1"/>
  <c r="C664" i="6" s="1"/>
  <c r="K664" i="6" s="1"/>
  <c r="C654" i="1"/>
  <c r="C660" i="6"/>
  <c r="K660" i="6" s="1"/>
  <c r="C646" i="1"/>
  <c r="C642" i="1"/>
  <c r="C648" i="6" s="1"/>
  <c r="K648" i="6" s="1"/>
  <c r="C638" i="1"/>
  <c r="C644" i="6"/>
  <c r="K644" i="6" s="1"/>
  <c r="C634" i="1"/>
  <c r="C640" i="6"/>
  <c r="K640" i="6"/>
  <c r="C630" i="1"/>
  <c r="C626" i="1"/>
  <c r="C632" i="6"/>
  <c r="K632" i="6"/>
  <c r="C622" i="1"/>
  <c r="C628" i="6"/>
  <c r="K628" i="6"/>
  <c r="C618" i="1"/>
  <c r="C614" i="1"/>
  <c r="C620" i="6"/>
  <c r="K620" i="6"/>
  <c r="C610" i="1"/>
  <c r="C606" i="1"/>
  <c r="C612" i="6"/>
  <c r="K612" i="6"/>
  <c r="C602" i="1"/>
  <c r="C608" i="6" s="1"/>
  <c r="K608" i="6" s="1"/>
  <c r="C598" i="1"/>
  <c r="C604" i="6"/>
  <c r="K604" i="6" s="1"/>
  <c r="C594" i="1"/>
  <c r="C600" i="6"/>
  <c r="K600" i="6"/>
  <c r="C590" i="1"/>
  <c r="C596" i="6"/>
  <c r="K596" i="6"/>
  <c r="C586" i="1"/>
  <c r="C582" i="1"/>
  <c r="C588" i="6"/>
  <c r="K588" i="6"/>
  <c r="C578" i="1"/>
  <c r="C584" i="6" s="1"/>
  <c r="K584" i="6" s="1"/>
  <c r="C574" i="1"/>
  <c r="C580" i="6"/>
  <c r="K580" i="6" s="1"/>
  <c r="C566" i="1"/>
  <c r="C572" i="6"/>
  <c r="K572" i="6" s="1"/>
  <c r="C562" i="1"/>
  <c r="C558" i="1"/>
  <c r="C564" i="6"/>
  <c r="C554" i="1"/>
  <c r="C550" i="1"/>
  <c r="C542" i="1"/>
  <c r="C548" i="6"/>
  <c r="K548" i="6"/>
  <c r="C538" i="1"/>
  <c r="C544" i="6" s="1"/>
  <c r="K544" i="6" s="1"/>
  <c r="C534" i="1"/>
  <c r="C530" i="1"/>
  <c r="C526" i="1"/>
  <c r="C532" i="6"/>
  <c r="K532" i="6" s="1"/>
  <c r="C518" i="1"/>
  <c r="C524" i="6"/>
  <c r="K524" i="6"/>
  <c r="C514" i="1"/>
  <c r="C510" i="1"/>
  <c r="C516" i="6"/>
  <c r="K516" i="6"/>
  <c r="C506" i="1"/>
  <c r="C502" i="1"/>
  <c r="C498" i="1"/>
  <c r="C494" i="1"/>
  <c r="C500" i="6" s="1"/>
  <c r="K500" i="6" s="1"/>
  <c r="C486" i="1"/>
  <c r="C492" i="6"/>
  <c r="K492" i="6" s="1"/>
  <c r="C482" i="1"/>
  <c r="C488" i="6"/>
  <c r="K488" i="6"/>
  <c r="C478" i="1"/>
  <c r="C474" i="1"/>
  <c r="C480" i="6"/>
  <c r="K480" i="6"/>
  <c r="C470" i="1"/>
  <c r="C476" i="6"/>
  <c r="K476" i="6"/>
  <c r="C466" i="1"/>
  <c r="C472" i="6" s="1"/>
  <c r="K472" i="6" s="1"/>
  <c r="C462" i="1"/>
  <c r="C458" i="1"/>
  <c r="C454" i="1"/>
  <c r="C460" i="6"/>
  <c r="K460" i="6"/>
  <c r="C450" i="1"/>
  <c r="C456" i="6" s="1"/>
  <c r="K456" i="6" s="1"/>
  <c r="C446" i="1"/>
  <c r="C442" i="1"/>
  <c r="C448" i="6" s="1"/>
  <c r="K448" i="6" s="1"/>
  <c r="C438" i="1"/>
  <c r="C444" i="6"/>
  <c r="K444" i="6" s="1"/>
  <c r="C434" i="1"/>
  <c r="C440" i="6"/>
  <c r="C430" i="1"/>
  <c r="C436" i="6" s="1"/>
  <c r="K436" i="6" s="1"/>
  <c r="C426" i="1"/>
  <c r="C432" i="6"/>
  <c r="K432" i="6" s="1"/>
  <c r="C422" i="1"/>
  <c r="C428" i="6"/>
  <c r="K428" i="6"/>
  <c r="C418" i="1"/>
  <c r="C424" i="6"/>
  <c r="K424" i="6"/>
  <c r="C414" i="1"/>
  <c r="C410" i="1"/>
  <c r="C406" i="1"/>
  <c r="C402" i="1"/>
  <c r="C408" i="6"/>
  <c r="K408" i="6" s="1"/>
  <c r="C398" i="1"/>
  <c r="C404" i="6"/>
  <c r="K404" i="6"/>
  <c r="C394" i="1"/>
  <c r="C400" i="6"/>
  <c r="K400" i="6"/>
  <c r="C390" i="1"/>
  <c r="C396" i="6" s="1"/>
  <c r="K396" i="6" s="1"/>
  <c r="C386" i="1"/>
  <c r="C392" i="6"/>
  <c r="K392" i="6" s="1"/>
  <c r="C382" i="1"/>
  <c r="C378" i="1"/>
  <c r="C374" i="1"/>
  <c r="C380" i="6" s="1"/>
  <c r="K380" i="6" s="1"/>
  <c r="C370" i="1"/>
  <c r="C376" i="6"/>
  <c r="C356" i="1"/>
  <c r="C344" i="1"/>
  <c r="C332" i="1"/>
  <c r="C338" i="6"/>
  <c r="K338" i="6" s="1"/>
  <c r="C324" i="1"/>
  <c r="C330" i="6"/>
  <c r="K330" i="6"/>
  <c r="C316" i="1"/>
  <c r="C308" i="1"/>
  <c r="C304" i="1"/>
  <c r="C310" i="6"/>
  <c r="K310" i="6" s="1"/>
  <c r="C300" i="1"/>
  <c r="C306" i="6"/>
  <c r="K306" i="6"/>
  <c r="C296" i="1"/>
  <c r="C284" i="1"/>
  <c r="C280" i="1"/>
  <c r="C286" i="6"/>
  <c r="K286" i="6" s="1"/>
  <c r="C276" i="1"/>
  <c r="C282" i="6"/>
  <c r="K282" i="6"/>
  <c r="C272" i="1"/>
  <c r="C268" i="1"/>
  <c r="C274" i="6"/>
  <c r="K274" i="6"/>
  <c r="C264" i="1"/>
  <c r="C270" i="6"/>
  <c r="K270" i="6"/>
  <c r="C260" i="1"/>
  <c r="C266" i="6" s="1"/>
  <c r="K266" i="6" s="1"/>
  <c r="C256" i="1"/>
  <c r="C262" i="6"/>
  <c r="C252" i="1"/>
  <c r="C258" i="6"/>
  <c r="K258" i="6"/>
  <c r="C248" i="1"/>
  <c r="C254" i="6" s="1"/>
  <c r="K254" i="6" s="1"/>
  <c r="C244" i="1"/>
  <c r="C250" i="6"/>
  <c r="K250" i="6" s="1"/>
  <c r="C240" i="1"/>
  <c r="C236" i="1"/>
  <c r="C232" i="1"/>
  <c r="C228" i="1"/>
  <c r="C224" i="1"/>
  <c r="C220" i="1"/>
  <c r="C226" i="6"/>
  <c r="K226" i="6" s="1"/>
  <c r="C216" i="1"/>
  <c r="C222" i="6"/>
  <c r="C212" i="1"/>
  <c r="C218" i="6" s="1"/>
  <c r="K218" i="6" s="1"/>
  <c r="C208" i="1"/>
  <c r="C204" i="1"/>
  <c r="C200" i="1"/>
  <c r="C206" i="6"/>
  <c r="K206" i="6"/>
  <c r="C196" i="1"/>
  <c r="C202" i="6" s="1"/>
  <c r="K202" i="6" s="1"/>
  <c r="C192" i="1"/>
  <c r="C188" i="1"/>
  <c r="C194" i="6" s="1"/>
  <c r="K194" i="6" s="1"/>
  <c r="C184" i="1"/>
  <c r="C190" i="6"/>
  <c r="K190" i="6" s="1"/>
  <c r="C176" i="1"/>
  <c r="C182" i="6"/>
  <c r="K182" i="6"/>
  <c r="C172" i="1"/>
  <c r="C168" i="1"/>
  <c r="C174" i="6"/>
  <c r="K174" i="6"/>
  <c r="C164" i="1"/>
  <c r="C170" i="6"/>
  <c r="K170" i="6"/>
  <c r="C160" i="1"/>
  <c r="C166" i="6" s="1"/>
  <c r="K166" i="6" s="1"/>
  <c r="C156" i="1"/>
  <c r="C162" i="6"/>
  <c r="K162" i="6" s="1"/>
  <c r="C152" i="1"/>
  <c r="C158" i="6"/>
  <c r="K158" i="6"/>
  <c r="C148" i="1"/>
  <c r="C154" i="6"/>
  <c r="K154" i="6"/>
  <c r="C144" i="1"/>
  <c r="C140" i="1"/>
  <c r="C136" i="1"/>
  <c r="C142" i="6"/>
  <c r="K142" i="6"/>
  <c r="C132" i="1"/>
  <c r="C138" i="6"/>
  <c r="K138" i="6"/>
  <c r="C128" i="1"/>
  <c r="C134" i="6" s="1"/>
  <c r="K134" i="6" s="1"/>
  <c r="C124" i="1"/>
  <c r="C120" i="1"/>
  <c r="C126" i="6" s="1"/>
  <c r="K126" i="6" s="1"/>
  <c r="C116" i="1"/>
  <c r="C122" i="6"/>
  <c r="K122" i="6" s="1"/>
  <c r="C112" i="1"/>
  <c r="C118" i="6"/>
  <c r="K118" i="6"/>
  <c r="C108" i="1"/>
  <c r="C104" i="1"/>
  <c r="C110" i="6"/>
  <c r="K110" i="6"/>
  <c r="C96" i="1"/>
  <c r="C102" i="6"/>
  <c r="K102" i="6"/>
  <c r="C88" i="1"/>
  <c r="C94" i="6" s="1"/>
  <c r="C84" i="1"/>
  <c r="C80" i="1"/>
  <c r="C86" i="6"/>
  <c r="K86" i="6" s="1"/>
  <c r="C76" i="1"/>
  <c r="C82" i="6"/>
  <c r="K82" i="6"/>
  <c r="C72" i="1"/>
  <c r="C78" i="6"/>
  <c r="K78" i="6"/>
  <c r="C68" i="1"/>
  <c r="C64" i="1"/>
  <c r="C70" i="6"/>
  <c r="K70" i="6"/>
  <c r="C60" i="1"/>
  <c r="C66" i="6" s="1"/>
  <c r="K66" i="6" s="1"/>
  <c r="C56" i="1"/>
  <c r="C62" i="6"/>
  <c r="C52" i="1"/>
  <c r="C58" i="6"/>
  <c r="K58" i="6"/>
  <c r="C48" i="1"/>
  <c r="C54" i="6" s="1"/>
  <c r="K54" i="6" s="1"/>
  <c r="C44" i="1"/>
  <c r="C50" i="6"/>
  <c r="K50" i="6" s="1"/>
  <c r="C40" i="1"/>
  <c r="C46" i="6"/>
  <c r="K46" i="6"/>
  <c r="C36" i="1"/>
  <c r="C32" i="1"/>
  <c r="C38" i="6"/>
  <c r="K38" i="6"/>
  <c r="C28" i="1"/>
  <c r="C34" i="6"/>
  <c r="K34" i="6"/>
  <c r="C364" i="1"/>
  <c r="C370" i="6" s="1"/>
  <c r="K370" i="6" s="1"/>
  <c r="C352" i="1"/>
  <c r="C336" i="1"/>
  <c r="C342" i="6" s="1"/>
  <c r="C320" i="1"/>
  <c r="C326" i="6"/>
  <c r="C292" i="1"/>
  <c r="C298" i="6" s="1"/>
  <c r="K298" i="6" s="1"/>
  <c r="C92" i="1"/>
  <c r="C1311" i="1"/>
  <c r="C1303" i="1"/>
  <c r="C1309" i="6"/>
  <c r="K1309" i="6"/>
  <c r="C1291" i="1"/>
  <c r="C1297" i="6" s="1"/>
  <c r="K1297" i="6" s="1"/>
  <c r="C1283" i="1"/>
  <c r="C1289" i="6"/>
  <c r="C1267" i="1"/>
  <c r="C1273" i="6"/>
  <c r="K1273" i="6"/>
  <c r="C1259" i="1"/>
  <c r="C1265" i="6"/>
  <c r="K1265" i="6"/>
  <c r="C1251" i="1"/>
  <c r="C1235" i="1"/>
  <c r="C1241" i="6"/>
  <c r="K1241" i="6"/>
  <c r="C1215" i="1"/>
  <c r="C1207" i="1"/>
  <c r="C1213" i="6"/>
  <c r="K1213" i="6" s="1"/>
  <c r="C1199" i="1"/>
  <c r="C1191" i="1"/>
  <c r="C1197" i="6"/>
  <c r="K1197" i="6" s="1"/>
  <c r="C1183" i="1"/>
  <c r="C1175" i="1"/>
  <c r="C1181" i="6"/>
  <c r="K1181" i="6" s="1"/>
  <c r="C1167" i="1"/>
  <c r="K1173" i="6"/>
  <c r="C1159" i="1"/>
  <c r="C1165" i="6"/>
  <c r="K1165" i="6"/>
  <c r="C1151" i="1"/>
  <c r="C1157" i="6" s="1"/>
  <c r="K1157" i="6" s="1"/>
  <c r="C1143" i="1"/>
  <c r="C1149" i="6"/>
  <c r="K1149" i="6" s="1"/>
  <c r="C1135" i="1"/>
  <c r="K1141" i="6"/>
  <c r="C1127" i="1"/>
  <c r="C1133" i="6"/>
  <c r="K1133" i="6"/>
  <c r="C1119" i="1"/>
  <c r="C1111" i="1"/>
  <c r="C1103" i="1"/>
  <c r="C1109" i="6"/>
  <c r="K1109" i="6"/>
  <c r="C1095" i="1"/>
  <c r="C1101" i="6"/>
  <c r="K1101" i="6"/>
  <c r="C1087" i="1"/>
  <c r="C1093" i="6" s="1"/>
  <c r="K1093" i="6" s="1"/>
  <c r="C1083" i="1"/>
  <c r="C1089" i="6"/>
  <c r="K1089" i="6" s="1"/>
  <c r="C1075" i="1"/>
  <c r="C1081" i="6"/>
  <c r="K1081" i="6"/>
  <c r="C1071" i="1"/>
  <c r="C1077" i="6"/>
  <c r="K1077" i="6"/>
  <c r="C1063" i="1"/>
  <c r="C360" i="1"/>
  <c r="C348" i="1"/>
  <c r="C354" i="6"/>
  <c r="K354" i="6"/>
  <c r="C340" i="1"/>
  <c r="C346" i="6"/>
  <c r="K346" i="6"/>
  <c r="C328" i="1"/>
  <c r="C334" i="6" s="1"/>
  <c r="K334" i="6" s="1"/>
  <c r="C312" i="1"/>
  <c r="C318" i="6"/>
  <c r="K318" i="6" s="1"/>
  <c r="C288" i="1"/>
  <c r="C294" i="6"/>
  <c r="K294" i="6"/>
  <c r="C100" i="1"/>
  <c r="C106" i="6"/>
  <c r="K106" i="6"/>
  <c r="C1307" i="1"/>
  <c r="C1299" i="1"/>
  <c r="C1305" i="6"/>
  <c r="K1305" i="6"/>
  <c r="C1295" i="1"/>
  <c r="C1301" i="6" s="1"/>
  <c r="K1301" i="6" s="1"/>
  <c r="C1287" i="1"/>
  <c r="C1293" i="6"/>
  <c r="K1293" i="6" s="1"/>
  <c r="C1279" i="1"/>
  <c r="C1285" i="6"/>
  <c r="K1285" i="6"/>
  <c r="C1271" i="1"/>
  <c r="C1277" i="6"/>
  <c r="K1277" i="6"/>
  <c r="C1263" i="1"/>
  <c r="C1255" i="1"/>
  <c r="C1261" i="6"/>
  <c r="K1261" i="6" s="1"/>
  <c r="C1247" i="1"/>
  <c r="C1239" i="1"/>
  <c r="C1245" i="6"/>
  <c r="K1245" i="6" s="1"/>
  <c r="C1231" i="1"/>
  <c r="C1237" i="6"/>
  <c r="K1237" i="6"/>
  <c r="C1223" i="1"/>
  <c r="C1229" i="6"/>
  <c r="K1229" i="6"/>
  <c r="C1219" i="1"/>
  <c r="C1211" i="1"/>
  <c r="C1203" i="1"/>
  <c r="C1209" i="6" s="1"/>
  <c r="K1209" i="6" s="1"/>
  <c r="C1187" i="1"/>
  <c r="C1171" i="1"/>
  <c r="C1177" i="6" s="1"/>
  <c r="C1155" i="1"/>
  <c r="C1139" i="1"/>
  <c r="C1145" i="6"/>
  <c r="K1145" i="6"/>
  <c r="C1131" i="1"/>
  <c r="C1123" i="1"/>
  <c r="C1115" i="1"/>
  <c r="C1121" i="6"/>
  <c r="C1107" i="1"/>
  <c r="C1113" i="6" s="1"/>
  <c r="K1113" i="6" s="1"/>
  <c r="C1099" i="1"/>
  <c r="C1105" i="6"/>
  <c r="K1105" i="6" s="1"/>
  <c r="C1091" i="1"/>
  <c r="C1097" i="6"/>
  <c r="C1079" i="1"/>
  <c r="C1085" i="6" s="1"/>
  <c r="K1085" i="6" s="1"/>
  <c r="C1067" i="1"/>
  <c r="C1073" i="6"/>
  <c r="K1073" i="6" s="1"/>
  <c r="C366" i="1"/>
  <c r="C372" i="6"/>
  <c r="K372" i="6"/>
  <c r="C362" i="1"/>
  <c r="C358" i="1"/>
  <c r="C354" i="1"/>
  <c r="C350" i="1"/>
  <c r="C356" i="6" s="1"/>
  <c r="K356" i="6" s="1"/>
  <c r="C346" i="1"/>
  <c r="C342" i="1"/>
  <c r="C338" i="1"/>
  <c r="C344" i="6"/>
  <c r="K344" i="6"/>
  <c r="C334" i="1"/>
  <c r="C340" i="6" s="1"/>
  <c r="K340" i="6" s="1"/>
  <c r="C330" i="1"/>
  <c r="C326" i="1"/>
  <c r="C332" i="6" s="1"/>
  <c r="K332" i="6" s="1"/>
  <c r="C322" i="1"/>
  <c r="C328" i="6" s="1"/>
  <c r="C318" i="1"/>
  <c r="C324" i="6"/>
  <c r="K324" i="6" s="1"/>
  <c r="C314" i="1"/>
  <c r="C320" i="6"/>
  <c r="K320" i="6"/>
  <c r="C310" i="1"/>
  <c r="C316" i="6" s="1"/>
  <c r="K316" i="6" s="1"/>
  <c r="C306" i="1"/>
  <c r="C312" i="6"/>
  <c r="K312" i="6" s="1"/>
  <c r="C302" i="1"/>
  <c r="C308" i="6"/>
  <c r="K308" i="6" s="1"/>
  <c r="C298" i="1"/>
  <c r="C294" i="1"/>
  <c r="C300" i="6"/>
  <c r="K300" i="6" s="1"/>
  <c r="C290" i="1"/>
  <c r="C296" i="6"/>
  <c r="K296" i="6"/>
  <c r="C286" i="1"/>
  <c r="C292" i="6" s="1"/>
  <c r="K292" i="6" s="1"/>
  <c r="C282" i="1"/>
  <c r="C288" i="6"/>
  <c r="K288" i="6" s="1"/>
  <c r="C278" i="1"/>
  <c r="C284" i="6"/>
  <c r="K284" i="6"/>
  <c r="C274" i="1"/>
  <c r="C280" i="6"/>
  <c r="K280" i="6"/>
  <c r="C270" i="1"/>
  <c r="C276" i="6" s="1"/>
  <c r="K276" i="6" s="1"/>
  <c r="C266" i="1"/>
  <c r="C262" i="1"/>
  <c r="C268" i="6" s="1"/>
  <c r="K268" i="6" s="1"/>
  <c r="C258" i="1"/>
  <c r="C264" i="6"/>
  <c r="C254" i="1"/>
  <c r="C260" i="6"/>
  <c r="K260" i="6"/>
  <c r="C250" i="1"/>
  <c r="C256" i="6" s="1"/>
  <c r="K256" i="6" s="1"/>
  <c r="C246" i="1"/>
  <c r="C252" i="6" s="1"/>
  <c r="K252" i="6" s="1"/>
  <c r="C242" i="1"/>
  <c r="C248" i="6"/>
  <c r="K248" i="6"/>
  <c r="C238" i="1"/>
  <c r="C244" i="6"/>
  <c r="K244" i="6"/>
  <c r="C234" i="1"/>
  <c r="C230" i="1"/>
  <c r="C236" i="6"/>
  <c r="K236" i="6"/>
  <c r="C226" i="1"/>
  <c r="C232" i="6" s="1"/>
  <c r="K232" i="6" s="1"/>
  <c r="C222" i="1"/>
  <c r="C228" i="6" s="1"/>
  <c r="K228" i="6" s="1"/>
  <c r="C218" i="1"/>
  <c r="C214" i="1"/>
  <c r="C220" i="6" s="1"/>
  <c r="K220" i="6" s="1"/>
  <c r="C210" i="1"/>
  <c r="C206" i="1"/>
  <c r="C212" i="6"/>
  <c r="K212" i="6" s="1"/>
  <c r="C202" i="1"/>
  <c r="C194" i="1"/>
  <c r="C200" i="6"/>
  <c r="K200" i="6" s="1"/>
  <c r="C190" i="1"/>
  <c r="C196" i="6"/>
  <c r="K196" i="6" s="1"/>
  <c r="C186" i="1"/>
  <c r="C192" i="6"/>
  <c r="K192" i="6"/>
  <c r="C182" i="1"/>
  <c r="C178" i="1"/>
  <c r="C184" i="6"/>
  <c r="K184" i="6"/>
  <c r="C174" i="1"/>
  <c r="C180" i="6" s="1"/>
  <c r="K180" i="6" s="1"/>
  <c r="C170" i="1"/>
  <c r="C176" i="6"/>
  <c r="K176" i="6" s="1"/>
  <c r="C166" i="1"/>
  <c r="C162" i="1"/>
  <c r="C158" i="1"/>
  <c r="C154" i="1"/>
  <c r="C160" i="6"/>
  <c r="K160" i="6"/>
  <c r="C150" i="1"/>
  <c r="C156" i="6" s="1"/>
  <c r="K156" i="6" s="1"/>
  <c r="C146" i="1"/>
  <c r="C152" i="6" s="1"/>
  <c r="K152" i="6" s="1"/>
  <c r="C142" i="1"/>
  <c r="C148" i="6"/>
  <c r="K148" i="6"/>
  <c r="C138" i="1"/>
  <c r="C144" i="6"/>
  <c r="K144" i="6"/>
  <c r="C134" i="1"/>
  <c r="C130" i="1"/>
  <c r="C136" i="6"/>
  <c r="K136" i="6"/>
  <c r="C126" i="1"/>
  <c r="C132" i="6" s="1"/>
  <c r="K132" i="6" s="1"/>
  <c r="C122" i="1"/>
  <c r="C128" i="6" s="1"/>
  <c r="K128" i="6" s="1"/>
  <c r="C118" i="1"/>
  <c r="C124" i="6"/>
  <c r="K124" i="6" s="1"/>
  <c r="C114" i="1"/>
  <c r="C110" i="1"/>
  <c r="C116" i="6"/>
  <c r="K116" i="6" s="1"/>
  <c r="C106" i="1"/>
  <c r="C112" i="6"/>
  <c r="K112" i="6"/>
  <c r="C102" i="1"/>
  <c r="C98" i="1"/>
  <c r="C94" i="1"/>
  <c r="C90" i="1"/>
  <c r="C96" i="6" s="1"/>
  <c r="K96" i="6" s="1"/>
  <c r="C86" i="1"/>
  <c r="C92" i="6"/>
  <c r="K92" i="6"/>
  <c r="C82" i="1"/>
  <c r="C88" i="6"/>
  <c r="K88" i="6"/>
  <c r="C78" i="1"/>
  <c r="C84" i="6" s="1"/>
  <c r="K84" i="6" s="1"/>
  <c r="C74" i="1"/>
  <c r="C80" i="6" s="1"/>
  <c r="K80" i="6" s="1"/>
  <c r="C70" i="1"/>
  <c r="C66" i="1"/>
  <c r="C72" i="6" s="1"/>
  <c r="K72" i="6" s="1"/>
  <c r="C62" i="1"/>
  <c r="C58" i="1"/>
  <c r="C64" i="6"/>
  <c r="K64" i="6" s="1"/>
  <c r="C54" i="1"/>
  <c r="C50" i="1"/>
  <c r="C46" i="1"/>
  <c r="C52" i="6" s="1"/>
  <c r="K52" i="6" s="1"/>
  <c r="C42" i="1"/>
  <c r="C48" i="6" s="1"/>
  <c r="K48" i="6" s="1"/>
  <c r="C38" i="1"/>
  <c r="C34" i="1"/>
  <c r="C30" i="1"/>
  <c r="C36" i="6" s="1"/>
  <c r="K36" i="6" s="1"/>
  <c r="C26" i="1"/>
  <c r="C32" i="6" s="1"/>
  <c r="K32" i="6" s="1"/>
  <c r="C1055" i="1"/>
  <c r="C1061" i="6"/>
  <c r="K1061" i="6" s="1"/>
  <c r="C1039" i="1"/>
  <c r="C1045" i="6"/>
  <c r="K1045" i="6"/>
  <c r="C1031" i="1"/>
  <c r="C1023" i="1"/>
  <c r="C1015" i="1"/>
  <c r="C1021" i="6"/>
  <c r="C1007" i="1"/>
  <c r="C1013" i="6"/>
  <c r="C999" i="1"/>
  <c r="C1005" i="6"/>
  <c r="K1005" i="6"/>
  <c r="C991" i="1"/>
  <c r="C997" i="6" s="1"/>
  <c r="K997" i="6" s="1"/>
  <c r="C983" i="1"/>
  <c r="C989" i="6" s="1"/>
  <c r="K989" i="6" s="1"/>
  <c r="C971" i="1"/>
  <c r="C977" i="6"/>
  <c r="K977" i="6"/>
  <c r="C959" i="1"/>
  <c r="C951" i="1"/>
  <c r="C943" i="1"/>
  <c r="C949" i="6"/>
  <c r="K949" i="6" s="1"/>
  <c r="C935" i="1"/>
  <c r="C941" i="6"/>
  <c r="K941" i="6"/>
  <c r="C927" i="1"/>
  <c r="C933" i="6" s="1"/>
  <c r="K933" i="6" s="1"/>
  <c r="C919" i="1"/>
  <c r="C925" i="6"/>
  <c r="K925" i="6" s="1"/>
  <c r="C911" i="1"/>
  <c r="C917" i="6"/>
  <c r="K917" i="6"/>
  <c r="C903" i="1"/>
  <c r="C909" i="6"/>
  <c r="K909" i="6"/>
  <c r="C895" i="1"/>
  <c r="C887" i="1"/>
  <c r="C893" i="6"/>
  <c r="K893" i="6"/>
  <c r="C879" i="1"/>
  <c r="C885" i="6" s="1"/>
  <c r="K885" i="6" s="1"/>
  <c r="C871" i="1"/>
  <c r="C877" i="6" s="1"/>
  <c r="K877" i="6" s="1"/>
  <c r="C863" i="1"/>
  <c r="C855" i="1"/>
  <c r="C861" i="6"/>
  <c r="K861" i="6" s="1"/>
  <c r="C847" i="1"/>
  <c r="C853" i="6"/>
  <c r="K853" i="6"/>
  <c r="C839" i="1"/>
  <c r="C845" i="6"/>
  <c r="K845" i="6"/>
  <c r="C831" i="1"/>
  <c r="C823" i="1"/>
  <c r="C829" i="6"/>
  <c r="K829" i="6"/>
  <c r="C811" i="1"/>
  <c r="C817" i="6" s="1"/>
  <c r="K817" i="6" s="1"/>
  <c r="C807" i="1"/>
  <c r="C799" i="1"/>
  <c r="C805" i="6"/>
  <c r="K805" i="6" s="1"/>
  <c r="C795" i="1"/>
  <c r="C801" i="6"/>
  <c r="K801" i="6"/>
  <c r="C791" i="1"/>
  <c r="C787" i="1"/>
  <c r="C783" i="1"/>
  <c r="C789" i="6"/>
  <c r="K789" i="6"/>
  <c r="C779" i="1"/>
  <c r="C785" i="6" s="1"/>
  <c r="K785" i="6" s="1"/>
  <c r="C775" i="1"/>
  <c r="C781" i="6"/>
  <c r="K781" i="6" s="1"/>
  <c r="C771" i="1"/>
  <c r="C767" i="1"/>
  <c r="C773" i="6"/>
  <c r="K773" i="6" s="1"/>
  <c r="C763" i="1"/>
  <c r="C769" i="6"/>
  <c r="K769" i="6"/>
  <c r="C759" i="1"/>
  <c r="C765" i="6"/>
  <c r="K765" i="6"/>
  <c r="C755" i="1"/>
  <c r="C751" i="1"/>
  <c r="C747" i="1"/>
  <c r="C753" i="6"/>
  <c r="K753" i="6"/>
  <c r="C743" i="1"/>
  <c r="C749" i="6"/>
  <c r="K749" i="6"/>
  <c r="C739" i="1"/>
  <c r="C745" i="6" s="1"/>
  <c r="K745" i="6" s="1"/>
  <c r="C735" i="1"/>
  <c r="C741" i="6"/>
  <c r="K741" i="6" s="1"/>
  <c r="C731" i="1"/>
  <c r="C737" i="6"/>
  <c r="K737" i="6"/>
  <c r="C727" i="1"/>
  <c r="C723" i="1"/>
  <c r="C719" i="1"/>
  <c r="C725" i="6"/>
  <c r="K725" i="6"/>
  <c r="C715" i="1"/>
  <c r="C711" i="1"/>
  <c r="C717" i="6"/>
  <c r="K717" i="6"/>
  <c r="C707" i="1"/>
  <c r="C713" i="6" s="1"/>
  <c r="K713" i="6" s="1"/>
  <c r="C699" i="1"/>
  <c r="C705" i="6"/>
  <c r="K705" i="6" s="1"/>
  <c r="C695" i="1"/>
  <c r="C701" i="6"/>
  <c r="K701" i="6"/>
  <c r="C691" i="1"/>
  <c r="C687" i="1"/>
  <c r="C683" i="1"/>
  <c r="C679" i="1"/>
  <c r="C685" i="6" s="1"/>
  <c r="K685" i="6" s="1"/>
  <c r="C675" i="1"/>
  <c r="C681" i="6" s="1"/>
  <c r="K681" i="6" s="1"/>
  <c r="C671" i="1"/>
  <c r="C667" i="1"/>
  <c r="C673" i="6"/>
  <c r="K673" i="6" s="1"/>
  <c r="C663" i="1"/>
  <c r="C669" i="6"/>
  <c r="K669" i="6"/>
  <c r="C655" i="1"/>
  <c r="C651" i="1"/>
  <c r="C647" i="1"/>
  <c r="C653" i="6"/>
  <c r="K653" i="6" s="1"/>
  <c r="C643" i="1"/>
  <c r="C649" i="6"/>
  <c r="K649" i="6"/>
  <c r="C639" i="1"/>
  <c r="C635" i="1"/>
  <c r="C641" i="6"/>
  <c r="K641" i="6"/>
  <c r="C631" i="1"/>
  <c r="C637" i="6" s="1"/>
  <c r="K637" i="6" s="1"/>
  <c r="C627" i="1"/>
  <c r="C633" i="6"/>
  <c r="K633" i="6" s="1"/>
  <c r="C623" i="1"/>
  <c r="C619" i="1"/>
  <c r="C625" i="6"/>
  <c r="K625" i="6" s="1"/>
  <c r="C615" i="1"/>
  <c r="C621" i="6"/>
  <c r="K621" i="6" s="1"/>
  <c r="C611" i="1"/>
  <c r="C607" i="1"/>
  <c r="C613" i="6" s="1"/>
  <c r="K613" i="6" s="1"/>
  <c r="C603" i="1"/>
  <c r="C609" i="6"/>
  <c r="K609" i="6"/>
  <c r="C599" i="1"/>
  <c r="C605" i="6" s="1"/>
  <c r="K605" i="6" s="1"/>
  <c r="C595" i="1"/>
  <c r="C601" i="6"/>
  <c r="K601" i="6" s="1"/>
  <c r="C591" i="1"/>
  <c r="C587" i="1"/>
  <c r="C593" i="6" s="1"/>
  <c r="K593" i="6" s="1"/>
  <c r="C583" i="1"/>
  <c r="C589" i="6"/>
  <c r="K589" i="6"/>
  <c r="C575" i="1"/>
  <c r="C581" i="6" s="1"/>
  <c r="K581" i="6" s="1"/>
  <c r="C571" i="1"/>
  <c r="C577" i="6"/>
  <c r="K577" i="6" s="1"/>
  <c r="C567" i="1"/>
  <c r="C573" i="6"/>
  <c r="K573" i="6"/>
  <c r="C563" i="1"/>
  <c r="C559" i="1"/>
  <c r="C555" i="1"/>
  <c r="C561" i="6"/>
  <c r="K561" i="6"/>
  <c r="C551" i="1"/>
  <c r="C547" i="1"/>
  <c r="C553" i="6"/>
  <c r="K553" i="6"/>
  <c r="C543" i="1"/>
  <c r="C539" i="1"/>
  <c r="C545" i="6"/>
  <c r="K545" i="6"/>
  <c r="C535" i="1"/>
  <c r="C541" i="6" s="1"/>
  <c r="K541" i="6" s="1"/>
  <c r="C531" i="1"/>
  <c r="C527" i="1"/>
  <c r="C523" i="1"/>
  <c r="C529" i="6"/>
  <c r="K529" i="6" s="1"/>
  <c r="C519" i="1"/>
  <c r="C525" i="6"/>
  <c r="K525" i="6"/>
  <c r="C515" i="1"/>
  <c r="C521" i="6"/>
  <c r="K521" i="6"/>
  <c r="C511" i="1"/>
  <c r="C517" i="6" s="1"/>
  <c r="K517" i="6" s="1"/>
  <c r="C507" i="1"/>
  <c r="C513" i="6"/>
  <c r="K513" i="6" s="1"/>
  <c r="C503" i="1"/>
  <c r="C509" i="6"/>
  <c r="K509" i="6"/>
  <c r="C499" i="1"/>
  <c r="C505" i="6"/>
  <c r="K505" i="6"/>
  <c r="C495" i="1"/>
  <c r="C491" i="1"/>
  <c r="C497" i="6"/>
  <c r="K497" i="6"/>
  <c r="C487" i="1"/>
  <c r="C493" i="6" s="1"/>
  <c r="K493" i="6" s="1"/>
  <c r="C479" i="1"/>
  <c r="C485" i="6" s="1"/>
  <c r="K485" i="6" s="1"/>
  <c r="C475" i="1"/>
  <c r="C481" i="6"/>
  <c r="K481" i="6"/>
  <c r="C471" i="1"/>
  <c r="C477" i="6"/>
  <c r="K477" i="6"/>
  <c r="C467" i="1"/>
  <c r="C473" i="6" s="1"/>
  <c r="K473" i="6" s="1"/>
  <c r="C463" i="1"/>
  <c r="C469" i="6"/>
  <c r="K469" i="6" s="1"/>
  <c r="C459" i="1"/>
  <c r="C455" i="1"/>
  <c r="C461" i="6" s="1"/>
  <c r="K461" i="6" s="1"/>
  <c r="C451" i="1"/>
  <c r="C457" i="6"/>
  <c r="K457" i="6"/>
  <c r="C447" i="1"/>
  <c r="C453" i="6"/>
  <c r="K453" i="6"/>
  <c r="C443" i="1"/>
  <c r="C449" i="6" s="1"/>
  <c r="K449" i="6" s="1"/>
  <c r="C439" i="1"/>
  <c r="C445" i="6"/>
  <c r="K445" i="6"/>
  <c r="C435" i="1"/>
  <c r="C441" i="6" s="1"/>
  <c r="K441" i="6" s="1"/>
  <c r="C431" i="1"/>
  <c r="C437" i="6"/>
  <c r="K437" i="6" s="1"/>
  <c r="C427" i="1"/>
  <c r="C423" i="1"/>
  <c r="C429" i="6" s="1"/>
  <c r="K429" i="6" s="1"/>
  <c r="C419" i="1"/>
  <c r="C425" i="6"/>
  <c r="K425" i="6"/>
  <c r="C415" i="1"/>
  <c r="C421" i="6"/>
  <c r="K421" i="6"/>
  <c r="C411" i="1"/>
  <c r="C417" i="6" s="1"/>
  <c r="K417" i="6" s="1"/>
  <c r="C407" i="1"/>
  <c r="C413" i="6"/>
  <c r="K413" i="6"/>
  <c r="C403" i="1"/>
  <c r="C409" i="6" s="1"/>
  <c r="K409" i="6" s="1"/>
  <c r="C399" i="1"/>
  <c r="C405" i="6"/>
  <c r="K405" i="6" s="1"/>
  <c r="C395" i="1"/>
  <c r="C391" i="1"/>
  <c r="C397" i="6" s="1"/>
  <c r="K397" i="6" s="1"/>
  <c r="C387" i="1"/>
  <c r="C393" i="6"/>
  <c r="K393" i="6"/>
  <c r="C383" i="1"/>
  <c r="C389" i="6"/>
  <c r="K389" i="6"/>
  <c r="C379" i="1"/>
  <c r="C385" i="6" s="1"/>
  <c r="K385" i="6" s="1"/>
  <c r="C375" i="1"/>
  <c r="C381" i="6"/>
  <c r="K381" i="6" s="1"/>
  <c r="C371" i="1"/>
  <c r="C377" i="6"/>
  <c r="K377" i="6" s="1"/>
  <c r="C1059" i="1"/>
  <c r="C1065" i="6"/>
  <c r="K1065" i="6"/>
  <c r="C1051" i="1"/>
  <c r="C1043" i="1"/>
  <c r="C1049" i="6"/>
  <c r="K1049" i="6"/>
  <c r="C1035" i="1"/>
  <c r="C1027" i="1"/>
  <c r="C1033" i="6"/>
  <c r="C1019" i="1"/>
  <c r="C1025" i="6"/>
  <c r="K1025" i="6"/>
  <c r="C1011" i="1"/>
  <c r="C1017" i="6" s="1"/>
  <c r="C1003" i="1"/>
  <c r="C1009" i="6" s="1"/>
  <c r="K1009" i="6" s="1"/>
  <c r="C995" i="1"/>
  <c r="C1001" i="6"/>
  <c r="K1001" i="6" s="1"/>
  <c r="C987" i="1"/>
  <c r="C975" i="1"/>
  <c r="C981" i="6" s="1"/>
  <c r="K981" i="6"/>
  <c r="C967" i="1"/>
  <c r="C973" i="6"/>
  <c r="K973" i="6" s="1"/>
  <c r="C955" i="1"/>
  <c r="C947" i="1"/>
  <c r="C953" i="6"/>
  <c r="K953" i="6" s="1"/>
  <c r="C939" i="1"/>
  <c r="C945" i="6" s="1"/>
  <c r="K945" i="6" s="1"/>
  <c r="C931" i="1"/>
  <c r="C937" i="6"/>
  <c r="K937" i="6" s="1"/>
  <c r="C923" i="1"/>
  <c r="C915" i="1"/>
  <c r="C921" i="6"/>
  <c r="K921" i="6" s="1"/>
  <c r="C907" i="1"/>
  <c r="C913" i="6" s="1"/>
  <c r="K913" i="6"/>
  <c r="C899" i="1"/>
  <c r="C905" i="6" s="1"/>
  <c r="K905" i="6" s="1"/>
  <c r="C891" i="1"/>
  <c r="C897" i="6"/>
  <c r="K897" i="6"/>
  <c r="C875" i="1"/>
  <c r="C881" i="6" s="1"/>
  <c r="K881" i="6"/>
  <c r="C867" i="1"/>
  <c r="C873" i="6"/>
  <c r="K873" i="6" s="1"/>
  <c r="C859" i="1"/>
  <c r="C851" i="1"/>
  <c r="C857" i="6" s="1"/>
  <c r="K857" i="6" s="1"/>
  <c r="C843" i="1"/>
  <c r="C835" i="1"/>
  <c r="C841" i="6"/>
  <c r="K841" i="6" s="1"/>
  <c r="C827" i="1"/>
  <c r="C833" i="6"/>
  <c r="K833" i="6"/>
  <c r="C815" i="1"/>
  <c r="C821" i="6"/>
  <c r="K821" i="6"/>
  <c r="C703" i="1"/>
  <c r="C709" i="6"/>
  <c r="K709" i="6" s="1"/>
  <c r="B17" i="6"/>
  <c r="J17" i="6"/>
  <c r="O17" i="6" s="1"/>
  <c r="P17" i="6" s="1"/>
  <c r="B13" i="6"/>
  <c r="J13" i="6" s="1"/>
  <c r="O13" i="6"/>
  <c r="P13" i="6"/>
  <c r="B19" i="6"/>
  <c r="J19" i="6" s="1"/>
  <c r="O19" i="6" s="1"/>
  <c r="P19" i="6" s="1"/>
  <c r="B15" i="6"/>
  <c r="J15" i="6" s="1"/>
  <c r="O15" i="6"/>
  <c r="P15" i="6" s="1"/>
  <c r="B11" i="6"/>
  <c r="C367" i="1"/>
  <c r="C373" i="6"/>
  <c r="K373" i="6" s="1"/>
  <c r="C363" i="1"/>
  <c r="C369" i="6" s="1"/>
  <c r="K369" i="6"/>
  <c r="C359" i="1"/>
  <c r="C365" i="6" s="1"/>
  <c r="K365" i="6" s="1"/>
  <c r="C355" i="1"/>
  <c r="C351" i="1"/>
  <c r="C357" i="6"/>
  <c r="K357" i="6" s="1"/>
  <c r="C347" i="1"/>
  <c r="C353" i="6"/>
  <c r="K353" i="6"/>
  <c r="C343" i="1"/>
  <c r="C349" i="6"/>
  <c r="K349" i="6"/>
  <c r="C339" i="1"/>
  <c r="C345" i="6" s="1"/>
  <c r="K345" i="6"/>
  <c r="C335" i="1"/>
  <c r="C341" i="6"/>
  <c r="K341" i="6" s="1"/>
  <c r="C331" i="1"/>
  <c r="C337" i="6"/>
  <c r="K337" i="6" s="1"/>
  <c r="C327" i="1"/>
  <c r="C333" i="6"/>
  <c r="K333" i="6"/>
  <c r="C323" i="1"/>
  <c r="C319" i="1"/>
  <c r="C325" i="6"/>
  <c r="K325" i="6"/>
  <c r="C315" i="1"/>
  <c r="C321" i="6" s="1"/>
  <c r="K321" i="6"/>
  <c r="C311" i="1"/>
  <c r="C317" i="6"/>
  <c r="K317" i="6" s="1"/>
  <c r="C307" i="1"/>
  <c r="C313" i="6"/>
  <c r="K313" i="6"/>
  <c r="C303" i="1"/>
  <c r="C309" i="6"/>
  <c r="K309" i="6"/>
  <c r="C299" i="1"/>
  <c r="C305" i="6" s="1"/>
  <c r="K305" i="6"/>
  <c r="C295" i="1"/>
  <c r="C301" i="6"/>
  <c r="K301" i="6" s="1"/>
  <c r="C291" i="1"/>
  <c r="C287" i="1"/>
  <c r="C293" i="6" s="1"/>
  <c r="K293" i="6" s="1"/>
  <c r="C283" i="1"/>
  <c r="C289" i="6"/>
  <c r="K289" i="6"/>
  <c r="C279" i="1"/>
  <c r="C285" i="6"/>
  <c r="K285" i="6"/>
  <c r="C275" i="1"/>
  <c r="C281" i="6" s="1"/>
  <c r="K281" i="6" s="1"/>
  <c r="C271" i="1"/>
  <c r="C277" i="6"/>
  <c r="K277" i="6" s="1"/>
  <c r="C267" i="1"/>
  <c r="C273" i="6" s="1"/>
  <c r="K273" i="6" s="1"/>
  <c r="C263" i="1"/>
  <c r="C269" i="6"/>
  <c r="K269" i="6" s="1"/>
  <c r="C259" i="1"/>
  <c r="C255" i="1"/>
  <c r="C261" i="6"/>
  <c r="K261" i="6" s="1"/>
  <c r="C251" i="1"/>
  <c r="C257" i="6" s="1"/>
  <c r="K257" i="6"/>
  <c r="C247" i="1"/>
  <c r="C253" i="6" s="1"/>
  <c r="K253" i="6" s="1"/>
  <c r="C243" i="1"/>
  <c r="C249" i="6"/>
  <c r="K249" i="6"/>
  <c r="C239" i="1"/>
  <c r="C245" i="6"/>
  <c r="K245" i="6"/>
  <c r="C235" i="1"/>
  <c r="C241" i="6" s="1"/>
  <c r="K241" i="6" s="1"/>
  <c r="C231" i="1"/>
  <c r="C237" i="6"/>
  <c r="K237" i="6" s="1"/>
  <c r="C227" i="1"/>
  <c r="C223" i="1"/>
  <c r="C229" i="6"/>
  <c r="K229" i="6" s="1"/>
  <c r="C219" i="1"/>
  <c r="C225" i="6"/>
  <c r="K225" i="6" s="1"/>
  <c r="C215" i="1"/>
  <c r="C221" i="6"/>
  <c r="K221" i="6"/>
  <c r="C211" i="1"/>
  <c r="C217" i="6" s="1"/>
  <c r="K217" i="6"/>
  <c r="C207" i="1"/>
  <c r="C213" i="6"/>
  <c r="K213" i="6" s="1"/>
  <c r="C203" i="1"/>
  <c r="C209" i="6"/>
  <c r="K209" i="6"/>
  <c r="C199" i="1"/>
  <c r="C205" i="6"/>
  <c r="K205" i="6"/>
  <c r="C195" i="1"/>
  <c r="C191" i="1"/>
  <c r="C197" i="6"/>
  <c r="K197" i="6"/>
  <c r="C183" i="1"/>
  <c r="C189" i="6" s="1"/>
  <c r="K189" i="6"/>
  <c r="C179" i="1"/>
  <c r="C185" i="6"/>
  <c r="K185" i="6" s="1"/>
  <c r="C175" i="1"/>
  <c r="C181" i="6"/>
  <c r="K181" i="6" s="1"/>
  <c r="C171" i="1"/>
  <c r="C177" i="6"/>
  <c r="K177" i="6"/>
  <c r="C167" i="1"/>
  <c r="C173" i="6" s="1"/>
  <c r="K173" i="6"/>
  <c r="C163" i="1"/>
  <c r="C169" i="6"/>
  <c r="K169" i="6" s="1"/>
  <c r="C159" i="1"/>
  <c r="C155" i="1"/>
  <c r="C151" i="1"/>
  <c r="C157" i="6" s="1"/>
  <c r="K157" i="6"/>
  <c r="C147" i="1"/>
  <c r="C153" i="6"/>
  <c r="K153" i="6" s="1"/>
  <c r="C143" i="1"/>
  <c r="C149" i="6"/>
  <c r="K149" i="6" s="1"/>
  <c r="C139" i="1"/>
  <c r="C135" i="1"/>
  <c r="C141" i="6"/>
  <c r="K141" i="6" s="1"/>
  <c r="C131" i="1"/>
  <c r="C137" i="6"/>
  <c r="K137" i="6"/>
  <c r="C127" i="1"/>
  <c r="C123" i="1"/>
  <c r="C119" i="1"/>
  <c r="C115" i="1"/>
  <c r="C121" i="6" s="1"/>
  <c r="K121" i="6" s="1"/>
  <c r="C111" i="1"/>
  <c r="C117" i="6"/>
  <c r="K117" i="6"/>
  <c r="C107" i="1"/>
  <c r="C103" i="1"/>
  <c r="C109" i="6"/>
  <c r="K109" i="6"/>
  <c r="C99" i="1"/>
  <c r="C105" i="6"/>
  <c r="K105" i="6"/>
  <c r="C95" i="1"/>
  <c r="C101" i="6" s="1"/>
  <c r="K101" i="6" s="1"/>
  <c r="C91" i="1"/>
  <c r="C97" i="6"/>
  <c r="K97" i="6"/>
  <c r="C87" i="1"/>
  <c r="C93" i="6" s="1"/>
  <c r="K93" i="6" s="1"/>
  <c r="C83" i="1"/>
  <c r="C89" i="6"/>
  <c r="K89" i="6" s="1"/>
  <c r="C79" i="1"/>
  <c r="C75" i="1"/>
  <c r="C81" i="6"/>
  <c r="K81" i="6" s="1"/>
  <c r="C71" i="1"/>
  <c r="C77" i="6"/>
  <c r="K77" i="6" s="1"/>
  <c r="C67" i="1"/>
  <c r="C73" i="6"/>
  <c r="K73" i="6"/>
  <c r="C63" i="1"/>
  <c r="C59" i="1"/>
  <c r="C55" i="1"/>
  <c r="C51" i="1"/>
  <c r="C57" i="6" s="1"/>
  <c r="K57" i="6" s="1"/>
  <c r="C47" i="1"/>
  <c r="C53" i="6"/>
  <c r="K53" i="6"/>
  <c r="C43" i="1"/>
  <c r="C49" i="6"/>
  <c r="K49" i="6"/>
  <c r="C39" i="1"/>
  <c r="C45" i="6" s="1"/>
  <c r="K45" i="6" s="1"/>
  <c r="C35" i="1"/>
  <c r="C41" i="6"/>
  <c r="K41" i="6" s="1"/>
  <c r="C31" i="1"/>
  <c r="C27" i="1"/>
  <c r="C490" i="1"/>
  <c r="C496" i="6" s="1"/>
  <c r="K496" i="6"/>
  <c r="C483" i="1"/>
  <c r="C489" i="6" s="1"/>
  <c r="K489" i="6" s="1"/>
  <c r="C546" i="1"/>
  <c r="C552" i="6"/>
  <c r="K552" i="6"/>
  <c r="C1318" i="1"/>
  <c r="C1325" i="1"/>
  <c r="C1315" i="1"/>
  <c r="C529" i="1"/>
  <c r="C522" i="1"/>
  <c r="C1317" i="1"/>
  <c r="C1316" i="1"/>
  <c r="C1314" i="1"/>
  <c r="C1313" i="1"/>
  <c r="C1312" i="1"/>
  <c r="C1319" i="1" s="1"/>
  <c r="B1318" i="6"/>
  <c r="J1318" i="6" s="1"/>
  <c r="C528" i="1"/>
  <c r="C521" i="1"/>
  <c r="C527" i="6" s="1"/>
  <c r="K527" i="6" s="1"/>
  <c r="B22" i="6"/>
  <c r="J22" i="6" s="1"/>
  <c r="B21" i="6"/>
  <c r="J21" i="6"/>
  <c r="C205" i="1"/>
  <c r="C211" i="6" s="1"/>
  <c r="K211" i="6" s="1"/>
  <c r="C198" i="1"/>
  <c r="C204" i="6"/>
  <c r="K204" i="6" s="1"/>
  <c r="C1021" i="1"/>
  <c r="C1027" i="6" s="1"/>
  <c r="B1317" i="6"/>
  <c r="J1317" i="6"/>
  <c r="B1316" i="6"/>
  <c r="J1316" i="6"/>
  <c r="B1315" i="6"/>
  <c r="J1315" i="6"/>
  <c r="B1314" i="6"/>
  <c r="J1314" i="6"/>
  <c r="B1313" i="6"/>
  <c r="J1313" i="6"/>
  <c r="B1312" i="6"/>
  <c r="J1312" i="6"/>
  <c r="B1311" i="6"/>
  <c r="J1311" i="6"/>
  <c r="B1310" i="6"/>
  <c r="J1310" i="6"/>
  <c r="B1309" i="6"/>
  <c r="B1308" i="6"/>
  <c r="J1308" i="6"/>
  <c r="B1307" i="6"/>
  <c r="J1307" i="6" s="1"/>
  <c r="B1306" i="6"/>
  <c r="B1305" i="6"/>
  <c r="J1305" i="6"/>
  <c r="B1304" i="6"/>
  <c r="J1304" i="6"/>
  <c r="B1303" i="6"/>
  <c r="J1303" i="6"/>
  <c r="B1302" i="6"/>
  <c r="J1302" i="6"/>
  <c r="B1301" i="6"/>
  <c r="J1301" i="6"/>
  <c r="B1300" i="6"/>
  <c r="J1300" i="6"/>
  <c r="B1299" i="6"/>
  <c r="J1299" i="6"/>
  <c r="B1298" i="6"/>
  <c r="J1298" i="6"/>
  <c r="B1297" i="6"/>
  <c r="J1297" i="6"/>
  <c r="B1296" i="6"/>
  <c r="B1295" i="6"/>
  <c r="J1295" i="6"/>
  <c r="B1294" i="6"/>
  <c r="J1294" i="6" s="1"/>
  <c r="B1293" i="6"/>
  <c r="J1293" i="6"/>
  <c r="B1292" i="6"/>
  <c r="J1292" i="6" s="1"/>
  <c r="B1291" i="6"/>
  <c r="J1291" i="6"/>
  <c r="B1290" i="6"/>
  <c r="B1289" i="6"/>
  <c r="B1288" i="6"/>
  <c r="J1288" i="6"/>
  <c r="B1287" i="6"/>
  <c r="B1286" i="6"/>
  <c r="J1286" i="6"/>
  <c r="B1285" i="6"/>
  <c r="B1284" i="6"/>
  <c r="J1284" i="6"/>
  <c r="B1283" i="6"/>
  <c r="J1283" i="6"/>
  <c r="B1282" i="6"/>
  <c r="J1282" i="6"/>
  <c r="B1281" i="6"/>
  <c r="B1280" i="6"/>
  <c r="B1279" i="6"/>
  <c r="J1279" i="6"/>
  <c r="B1278" i="6"/>
  <c r="J1278" i="6" s="1"/>
  <c r="B1277" i="6"/>
  <c r="J1277" i="6"/>
  <c r="B1276" i="6"/>
  <c r="J1276" i="6" s="1"/>
  <c r="B1275" i="6"/>
  <c r="J1275" i="6"/>
  <c r="B1274" i="6"/>
  <c r="B1273" i="6"/>
  <c r="J1273" i="6"/>
  <c r="B1272" i="6"/>
  <c r="B1271" i="6"/>
  <c r="J1271" i="6" s="1"/>
  <c r="B1270" i="6"/>
  <c r="J1270" i="6"/>
  <c r="B1269" i="6"/>
  <c r="B1268" i="6"/>
  <c r="J1268" i="6"/>
  <c r="B1267" i="6"/>
  <c r="J1267" i="6"/>
  <c r="B1266" i="6"/>
  <c r="J1266" i="6"/>
  <c r="B1265" i="6"/>
  <c r="J1265" i="6"/>
  <c r="B1264" i="6"/>
  <c r="B1263" i="6"/>
  <c r="B1262" i="6"/>
  <c r="J1262" i="6"/>
  <c r="B1261" i="6"/>
  <c r="B1260" i="6"/>
  <c r="J1260" i="6"/>
  <c r="B1259" i="6"/>
  <c r="J1259" i="6" s="1"/>
  <c r="B1258" i="6"/>
  <c r="B1257" i="6"/>
  <c r="J1257" i="6"/>
  <c r="B1256" i="6"/>
  <c r="J1256" i="6"/>
  <c r="B1255" i="6"/>
  <c r="J1255" i="6"/>
  <c r="B1254" i="6"/>
  <c r="J1254" i="6"/>
  <c r="B1253" i="6"/>
  <c r="J1253" i="6"/>
  <c r="B1252" i="6"/>
  <c r="J1252" i="6"/>
  <c r="B1251" i="6"/>
  <c r="J1251" i="6"/>
  <c r="B1250" i="6"/>
  <c r="J1250" i="6"/>
  <c r="B1249" i="6"/>
  <c r="B1248" i="6"/>
  <c r="B1247" i="6"/>
  <c r="J1247" i="6"/>
  <c r="B1246" i="6"/>
  <c r="J1246" i="6"/>
  <c r="B1245" i="6"/>
  <c r="J1245" i="6"/>
  <c r="B1244" i="6"/>
  <c r="J1244" i="6"/>
  <c r="B1243" i="6"/>
  <c r="J1243" i="6"/>
  <c r="B1242" i="6"/>
  <c r="B1241" i="6"/>
  <c r="J1241" i="6" s="1"/>
  <c r="B1240" i="6"/>
  <c r="B1239" i="6"/>
  <c r="J1239" i="6"/>
  <c r="B1238" i="6"/>
  <c r="J1238" i="6"/>
  <c r="B1237" i="6"/>
  <c r="J1237" i="6"/>
  <c r="B1236" i="6"/>
  <c r="J1236" i="6"/>
  <c r="B1235" i="6"/>
  <c r="J1235" i="6"/>
  <c r="B1234" i="6"/>
  <c r="J1234" i="6"/>
  <c r="B1233" i="6"/>
  <c r="B1232" i="6"/>
  <c r="J1232" i="6" s="1"/>
  <c r="B1231" i="6"/>
  <c r="B1230" i="6"/>
  <c r="J1230" i="6"/>
  <c r="B1229" i="6"/>
  <c r="B1227" i="6"/>
  <c r="J1227" i="6" s="1"/>
  <c r="B1225" i="6"/>
  <c r="J1225" i="6"/>
  <c r="B1224" i="6"/>
  <c r="B1222" i="6"/>
  <c r="J1222" i="6" s="1"/>
  <c r="B1220" i="6"/>
  <c r="J1220" i="6" s="1"/>
  <c r="B1218" i="6"/>
  <c r="J1218" i="6" s="1"/>
  <c r="B1215" i="6"/>
  <c r="B1213" i="6"/>
  <c r="J1213" i="6"/>
  <c r="B1212" i="6"/>
  <c r="J1212" i="6"/>
  <c r="B1211" i="6"/>
  <c r="J1211" i="6"/>
  <c r="B1210" i="6"/>
  <c r="B1209" i="6"/>
  <c r="B1208" i="6"/>
  <c r="B1207" i="6"/>
  <c r="J1207" i="6"/>
  <c r="B1206" i="6"/>
  <c r="J1206" i="6" s="1"/>
  <c r="B1205" i="6"/>
  <c r="J1205" i="6"/>
  <c r="B1204" i="6"/>
  <c r="J1204" i="6" s="1"/>
  <c r="B1203" i="6"/>
  <c r="J1203" i="6"/>
  <c r="B1202" i="6"/>
  <c r="J1202" i="6" s="1"/>
  <c r="B1201" i="6"/>
  <c r="J1201" i="6"/>
  <c r="B1200" i="6"/>
  <c r="J1200" i="6" s="1"/>
  <c r="B1199" i="6"/>
  <c r="B1198" i="6"/>
  <c r="J1198" i="6"/>
  <c r="B1197" i="6"/>
  <c r="J1197" i="6"/>
  <c r="B1196" i="6"/>
  <c r="J1196" i="6"/>
  <c r="B1195" i="6"/>
  <c r="J1195" i="6"/>
  <c r="B1194" i="6"/>
  <c r="B1193" i="6"/>
  <c r="J1193" i="6" s="1"/>
  <c r="B1192" i="6"/>
  <c r="J1192" i="6"/>
  <c r="B1191" i="6"/>
  <c r="J1191" i="6" s="1"/>
  <c r="B1190" i="6"/>
  <c r="J1190" i="6"/>
  <c r="B1189" i="6"/>
  <c r="B1188" i="6"/>
  <c r="J1188" i="6"/>
  <c r="B1187" i="6"/>
  <c r="J1187" i="6"/>
  <c r="B1186" i="6"/>
  <c r="J1186" i="6"/>
  <c r="B1185" i="6"/>
  <c r="J1185" i="6"/>
  <c r="B1184" i="6"/>
  <c r="B1183" i="6"/>
  <c r="J1183" i="6"/>
  <c r="B1182" i="6"/>
  <c r="J1182" i="6" s="1"/>
  <c r="B1181" i="6"/>
  <c r="J1181" i="6"/>
  <c r="B1180" i="6"/>
  <c r="J1180" i="6" s="1"/>
  <c r="B1179" i="6"/>
  <c r="J1179" i="6"/>
  <c r="B1178" i="6"/>
  <c r="B1177" i="6"/>
  <c r="J1177" i="6"/>
  <c r="B1176" i="6"/>
  <c r="B1175" i="6"/>
  <c r="J1175" i="6" s="1"/>
  <c r="B1174" i="6"/>
  <c r="J1174" i="6"/>
  <c r="B1173" i="6"/>
  <c r="B1172" i="6"/>
  <c r="J1172" i="6"/>
  <c r="B1171" i="6"/>
  <c r="J1171" i="6"/>
  <c r="B1170" i="6"/>
  <c r="J1170" i="6"/>
  <c r="B1169" i="6"/>
  <c r="B1168" i="6"/>
  <c r="J1168" i="6" s="1"/>
  <c r="B1167" i="6"/>
  <c r="J1167" i="6"/>
  <c r="B1166" i="6"/>
  <c r="J1166" i="6" s="1"/>
  <c r="B1165" i="6"/>
  <c r="J1165" i="6"/>
  <c r="B1164" i="6"/>
  <c r="J1164" i="6" s="1"/>
  <c r="B1163" i="6"/>
  <c r="J1163" i="6"/>
  <c r="B1162" i="6"/>
  <c r="B1161" i="6"/>
  <c r="J1161" i="6"/>
  <c r="B1160" i="6"/>
  <c r="J1160" i="6"/>
  <c r="B1159" i="6"/>
  <c r="J1159" i="6"/>
  <c r="B1158" i="6"/>
  <c r="J1158" i="6"/>
  <c r="B1157" i="6"/>
  <c r="J1157" i="6"/>
  <c r="B1156" i="6"/>
  <c r="J1156" i="6"/>
  <c r="B1155" i="6"/>
  <c r="J1155" i="6"/>
  <c r="B1154" i="6"/>
  <c r="J1154" i="6"/>
  <c r="B1153" i="6"/>
  <c r="B1152" i="6"/>
  <c r="B1151" i="6"/>
  <c r="B1150" i="6"/>
  <c r="J1150" i="6" s="1"/>
  <c r="B1149" i="6"/>
  <c r="B1148" i="6"/>
  <c r="J1148" i="6"/>
  <c r="B1147" i="6"/>
  <c r="J1147" i="6"/>
  <c r="B1146" i="6"/>
  <c r="B1145" i="6"/>
  <c r="J1145" i="6" s="1"/>
  <c r="B1144" i="6"/>
  <c r="B1143" i="6"/>
  <c r="J1143" i="6"/>
  <c r="B1142" i="6"/>
  <c r="J1142" i="6"/>
  <c r="B1141" i="6"/>
  <c r="J1141" i="6"/>
  <c r="B1140" i="6"/>
  <c r="J1140" i="6"/>
  <c r="B1139" i="6"/>
  <c r="J1139" i="6"/>
  <c r="B1138" i="6"/>
  <c r="J1138" i="6"/>
  <c r="B1137" i="6"/>
  <c r="J1137" i="6"/>
  <c r="B1136" i="6"/>
  <c r="B1135" i="6"/>
  <c r="B1134" i="6"/>
  <c r="J1134" i="6"/>
  <c r="B1133" i="6"/>
  <c r="J1133" i="6"/>
  <c r="B1132" i="6"/>
  <c r="J1132" i="6"/>
  <c r="B1131" i="6"/>
  <c r="J1131" i="6"/>
  <c r="B1130" i="6"/>
  <c r="B1129" i="6"/>
  <c r="B1128" i="6"/>
  <c r="J1128" i="6"/>
  <c r="B1127" i="6"/>
  <c r="J1127" i="6"/>
  <c r="B1126" i="6"/>
  <c r="J1126" i="6"/>
  <c r="B1125" i="6"/>
  <c r="J1125" i="6"/>
  <c r="B1124" i="6"/>
  <c r="J1124" i="6"/>
  <c r="B1123" i="6"/>
  <c r="J1123" i="6"/>
  <c r="B1122" i="6"/>
  <c r="J1122" i="6"/>
  <c r="B1121" i="6"/>
  <c r="J1121" i="6"/>
  <c r="B1120" i="6"/>
  <c r="B1119" i="6"/>
  <c r="J1119" i="6"/>
  <c r="B1118" i="6"/>
  <c r="J1118" i="6" s="1"/>
  <c r="B1117" i="6"/>
  <c r="J1117" i="6"/>
  <c r="B1116" i="6"/>
  <c r="J1116" i="6" s="1"/>
  <c r="B1115" i="6"/>
  <c r="J1115" i="6"/>
  <c r="B1114" i="6"/>
  <c r="B1113" i="6"/>
  <c r="B1112" i="6"/>
  <c r="B1111" i="6"/>
  <c r="J1111" i="6"/>
  <c r="B1110" i="6"/>
  <c r="J1110" i="6"/>
  <c r="B1109" i="6"/>
  <c r="B1108" i="6"/>
  <c r="J1108" i="6" s="1"/>
  <c r="B1107" i="6"/>
  <c r="J1107" i="6"/>
  <c r="B1106" i="6"/>
  <c r="J1106" i="6" s="1"/>
  <c r="B1105" i="6"/>
  <c r="J1105" i="6"/>
  <c r="B1104" i="6"/>
  <c r="J1104" i="6" s="1"/>
  <c r="B1103" i="6"/>
  <c r="J1103" i="6"/>
  <c r="B1102" i="6"/>
  <c r="J1102" i="6" s="1"/>
  <c r="B1101" i="6"/>
  <c r="J1101" i="6"/>
  <c r="B1100" i="6"/>
  <c r="J1100" i="6" s="1"/>
  <c r="B1099" i="6"/>
  <c r="J1099" i="6"/>
  <c r="B1098" i="6"/>
  <c r="B1097" i="6"/>
  <c r="B1096" i="6"/>
  <c r="J1096" i="6"/>
  <c r="B1095" i="6"/>
  <c r="J1095" i="6" s="1"/>
  <c r="B1094" i="6"/>
  <c r="J1094" i="6"/>
  <c r="B1093" i="6"/>
  <c r="J1093" i="6" s="1"/>
  <c r="B1092" i="6"/>
  <c r="J1092" i="6"/>
  <c r="B1091" i="6"/>
  <c r="J1091" i="6" s="1"/>
  <c r="B1090" i="6"/>
  <c r="J1090" i="6"/>
  <c r="B1089" i="6"/>
  <c r="J1089" i="6" s="1"/>
  <c r="B1088" i="6"/>
  <c r="J1088" i="6"/>
  <c r="B1087" i="6"/>
  <c r="B1086" i="6"/>
  <c r="J1086" i="6"/>
  <c r="B1085" i="6"/>
  <c r="J1085" i="6"/>
  <c r="B1084" i="6"/>
  <c r="J1084" i="6"/>
  <c r="B1083" i="6"/>
  <c r="J1083" i="6"/>
  <c r="B1082" i="6"/>
  <c r="B1081" i="6"/>
  <c r="J1081" i="6"/>
  <c r="B1080" i="6"/>
  <c r="B1079" i="6"/>
  <c r="J1079" i="6"/>
  <c r="B1078" i="6"/>
  <c r="J1078" i="6"/>
  <c r="B1077" i="6"/>
  <c r="B1076" i="6"/>
  <c r="J1076" i="6"/>
  <c r="B1075" i="6"/>
  <c r="J1075" i="6" s="1"/>
  <c r="B1074" i="6"/>
  <c r="J1074" i="6"/>
  <c r="B1073" i="6"/>
  <c r="J1073" i="6" s="1"/>
  <c r="B1072" i="6"/>
  <c r="J1072" i="6"/>
  <c r="B1071" i="6"/>
  <c r="J1071" i="6" s="1"/>
  <c r="B1070" i="6"/>
  <c r="J1070" i="6"/>
  <c r="B1069" i="6"/>
  <c r="J1069" i="6" s="1"/>
  <c r="B1068" i="6"/>
  <c r="J1068" i="6"/>
  <c r="B1067" i="6"/>
  <c r="J1067" i="6" s="1"/>
  <c r="B1066" i="6"/>
  <c r="B1065" i="6"/>
  <c r="J1065" i="6"/>
  <c r="B1064" i="6"/>
  <c r="B1063" i="6"/>
  <c r="B1062" i="6"/>
  <c r="J1062" i="6"/>
  <c r="B1061" i="6"/>
  <c r="J1061" i="6"/>
  <c r="B1060" i="6"/>
  <c r="J1060" i="6"/>
  <c r="B1059" i="6"/>
  <c r="J1059" i="6"/>
  <c r="B1058" i="6"/>
  <c r="J1058" i="6"/>
  <c r="B1057" i="6"/>
  <c r="B1056" i="6"/>
  <c r="B1055" i="6"/>
  <c r="J1055" i="6"/>
  <c r="B1054" i="6"/>
  <c r="J1054" i="6"/>
  <c r="B1053" i="6"/>
  <c r="J1053" i="6"/>
  <c r="B1052" i="6"/>
  <c r="J1052" i="6"/>
  <c r="B1051" i="6"/>
  <c r="J1051" i="6"/>
  <c r="B1050" i="6"/>
  <c r="B1049" i="6"/>
  <c r="J1049" i="6"/>
  <c r="B1048" i="6"/>
  <c r="B1047" i="6"/>
  <c r="J1047" i="6"/>
  <c r="B1046" i="6"/>
  <c r="B1045" i="6"/>
  <c r="J1045" i="6" s="1"/>
  <c r="B1044" i="6"/>
  <c r="J1044" i="6"/>
  <c r="B1043" i="6"/>
  <c r="J1043" i="6" s="1"/>
  <c r="B1042" i="6"/>
  <c r="J1042" i="6"/>
  <c r="B1041" i="6"/>
  <c r="B1040" i="6"/>
  <c r="J1040" i="6"/>
  <c r="B1039" i="6"/>
  <c r="J1039" i="6"/>
  <c r="B1038" i="6"/>
  <c r="J1038" i="6"/>
  <c r="B1037" i="6"/>
  <c r="B1036" i="6"/>
  <c r="J1036" i="6" s="1"/>
  <c r="B1035" i="6"/>
  <c r="J1035" i="6"/>
  <c r="B1034" i="6"/>
  <c r="B1033" i="6"/>
  <c r="J1033" i="6"/>
  <c r="B1032" i="6"/>
  <c r="B1031" i="6"/>
  <c r="B1030" i="6"/>
  <c r="J1030" i="6"/>
  <c r="B1029" i="6"/>
  <c r="J1029" i="6"/>
  <c r="B1028" i="6"/>
  <c r="J1028" i="6"/>
  <c r="B1027" i="6"/>
  <c r="J1027" i="6"/>
  <c r="B1026" i="6"/>
  <c r="J1026" i="6"/>
  <c r="B1025" i="6"/>
  <c r="J1025" i="6"/>
  <c r="B1024" i="6"/>
  <c r="J1024" i="6"/>
  <c r="B1023" i="6"/>
  <c r="J1023" i="6"/>
  <c r="B1022" i="6"/>
  <c r="J1022" i="6"/>
  <c r="B1021" i="6"/>
  <c r="B1020" i="6"/>
  <c r="J1020" i="6" s="1"/>
  <c r="B1019" i="6"/>
  <c r="J1019" i="6"/>
  <c r="B1018" i="6"/>
  <c r="B1017" i="6"/>
  <c r="J1017" i="6"/>
  <c r="B1016" i="6"/>
  <c r="B1015" i="6"/>
  <c r="J1015" i="6" s="1"/>
  <c r="B1014" i="6"/>
  <c r="J1014" i="6"/>
  <c r="B1013" i="6"/>
  <c r="J1013" i="6" s="1"/>
  <c r="B1012" i="6"/>
  <c r="J1012" i="6"/>
  <c r="B1011" i="6"/>
  <c r="J1011" i="6" s="1"/>
  <c r="B1010" i="6"/>
  <c r="J1010" i="6"/>
  <c r="B1009" i="6"/>
  <c r="J1009" i="6" s="1"/>
  <c r="B1008" i="6"/>
  <c r="B1007" i="6"/>
  <c r="J1007" i="6"/>
  <c r="B1006" i="6"/>
  <c r="J1006" i="6"/>
  <c r="B1005" i="6"/>
  <c r="J1005" i="6"/>
  <c r="B1004" i="6"/>
  <c r="J1004" i="6"/>
  <c r="B1003" i="6"/>
  <c r="J1003" i="6"/>
  <c r="B1002" i="6"/>
  <c r="B1001" i="6"/>
  <c r="J1001" i="6"/>
  <c r="B1000" i="6"/>
  <c r="B999" i="6"/>
  <c r="J999" i="6"/>
  <c r="B998" i="6"/>
  <c r="J998" i="6"/>
  <c r="B997" i="6"/>
  <c r="J997" i="6"/>
  <c r="B996" i="6"/>
  <c r="J996" i="6"/>
  <c r="B995" i="6"/>
  <c r="J995" i="6"/>
  <c r="B994" i="6"/>
  <c r="B993" i="6"/>
  <c r="J993" i="6" s="1"/>
  <c r="B992" i="6"/>
  <c r="B991" i="6"/>
  <c r="J991" i="6"/>
  <c r="B990" i="6"/>
  <c r="J990" i="6"/>
  <c r="B989" i="6"/>
  <c r="B988" i="6"/>
  <c r="B987" i="6"/>
  <c r="J987" i="6"/>
  <c r="B986" i="6"/>
  <c r="B985" i="6"/>
  <c r="J985" i="6"/>
  <c r="B984" i="6"/>
  <c r="J984" i="6"/>
  <c r="B983" i="6"/>
  <c r="J983" i="6"/>
  <c r="B982" i="6"/>
  <c r="J982" i="6"/>
  <c r="B981" i="6"/>
  <c r="J981" i="6"/>
  <c r="B980" i="6"/>
  <c r="J980" i="6"/>
  <c r="B979" i="6"/>
  <c r="J979" i="6"/>
  <c r="B978" i="6"/>
  <c r="J978" i="6"/>
  <c r="B977" i="6"/>
  <c r="J977" i="6"/>
  <c r="B976" i="6"/>
  <c r="J976" i="6"/>
  <c r="B975" i="6"/>
  <c r="J975" i="6"/>
  <c r="B974" i="6"/>
  <c r="J974" i="6"/>
  <c r="B973" i="6"/>
  <c r="J973" i="6"/>
  <c r="B972" i="6"/>
  <c r="J972" i="6"/>
  <c r="B971" i="6"/>
  <c r="J971" i="6"/>
  <c r="B970" i="6"/>
  <c r="B969" i="6"/>
  <c r="B968" i="6"/>
  <c r="B967" i="6"/>
  <c r="B966" i="6"/>
  <c r="J966" i="6"/>
  <c r="B965" i="6"/>
  <c r="J965" i="6"/>
  <c r="B964" i="6"/>
  <c r="J964" i="6"/>
  <c r="B963" i="6"/>
  <c r="J963" i="6"/>
  <c r="B962" i="6"/>
  <c r="J962" i="6"/>
  <c r="B961" i="6"/>
  <c r="J961" i="6"/>
  <c r="B960" i="6"/>
  <c r="B959" i="6"/>
  <c r="J959" i="6" s="1"/>
  <c r="B958" i="6"/>
  <c r="J958" i="6"/>
  <c r="B957" i="6"/>
  <c r="J957" i="6" s="1"/>
  <c r="B956" i="6"/>
  <c r="J956" i="6"/>
  <c r="B955" i="6"/>
  <c r="J955" i="6" s="1"/>
  <c r="B954" i="6"/>
  <c r="B953" i="6"/>
  <c r="J953" i="6"/>
  <c r="B952" i="6"/>
  <c r="B951" i="6"/>
  <c r="J951" i="6"/>
  <c r="B950" i="6"/>
  <c r="J950" i="6" s="1"/>
  <c r="B949" i="6"/>
  <c r="B948" i="6"/>
  <c r="J948" i="6"/>
  <c r="B947" i="6"/>
  <c r="J947" i="6"/>
  <c r="B946" i="6"/>
  <c r="J946" i="6"/>
  <c r="B945" i="6"/>
  <c r="J945" i="6"/>
  <c r="B944" i="6"/>
  <c r="J944" i="6"/>
  <c r="B943" i="6"/>
  <c r="J943" i="6"/>
  <c r="B942" i="6"/>
  <c r="J942" i="6"/>
  <c r="B941" i="6"/>
  <c r="J941" i="6"/>
  <c r="B940" i="6"/>
  <c r="J940" i="6"/>
  <c r="B939" i="6"/>
  <c r="J939" i="6"/>
  <c r="B938" i="6"/>
  <c r="B937" i="6"/>
  <c r="J937" i="6" s="1"/>
  <c r="B936" i="6"/>
  <c r="J936" i="6"/>
  <c r="B935" i="6"/>
  <c r="J935" i="6" s="1"/>
  <c r="B934" i="6"/>
  <c r="J934" i="6"/>
  <c r="B933" i="6"/>
  <c r="J933" i="6" s="1"/>
  <c r="B932" i="6"/>
  <c r="J932" i="6"/>
  <c r="B931" i="6"/>
  <c r="J931" i="6" s="1"/>
  <c r="B930" i="6"/>
  <c r="J930" i="6"/>
  <c r="B929" i="6"/>
  <c r="B928" i="6"/>
  <c r="B927" i="6"/>
  <c r="J927" i="6"/>
  <c r="B926" i="6"/>
  <c r="J926" i="6" s="1"/>
  <c r="B925" i="6"/>
  <c r="J925" i="6"/>
  <c r="B924" i="6"/>
  <c r="J924" i="6" s="1"/>
  <c r="B923" i="6"/>
  <c r="J923" i="6"/>
  <c r="B922" i="6"/>
  <c r="B921" i="6"/>
  <c r="J921" i="6"/>
  <c r="B920" i="6"/>
  <c r="J920" i="6"/>
  <c r="B919" i="6"/>
  <c r="J919" i="6"/>
  <c r="B918" i="6"/>
  <c r="J918" i="6"/>
  <c r="B917" i="6"/>
  <c r="J917" i="6"/>
  <c r="B916" i="6"/>
  <c r="J916" i="6"/>
  <c r="B915" i="6"/>
  <c r="J915" i="6"/>
  <c r="B914" i="6"/>
  <c r="J914" i="6"/>
  <c r="B913" i="6"/>
  <c r="J913" i="6"/>
  <c r="B912" i="6"/>
  <c r="J912" i="6"/>
  <c r="B911" i="6"/>
  <c r="J911" i="6"/>
  <c r="B910" i="6"/>
  <c r="J910" i="6"/>
  <c r="B909" i="6"/>
  <c r="J909" i="6"/>
  <c r="B908" i="6"/>
  <c r="J908" i="6"/>
  <c r="B907" i="6"/>
  <c r="J907" i="6"/>
  <c r="B906" i="6"/>
  <c r="B905" i="6"/>
  <c r="J905" i="6" s="1"/>
  <c r="B904" i="6"/>
  <c r="B903" i="6"/>
  <c r="J903" i="6"/>
  <c r="B902" i="6"/>
  <c r="J902" i="6"/>
  <c r="B901" i="6"/>
  <c r="J901" i="6"/>
  <c r="B900" i="6"/>
  <c r="J900" i="6"/>
  <c r="B899" i="6"/>
  <c r="J899" i="6"/>
  <c r="B898" i="6"/>
  <c r="J898" i="6"/>
  <c r="B897" i="6"/>
  <c r="J897" i="6"/>
  <c r="B896" i="6"/>
  <c r="B895" i="6"/>
  <c r="J895" i="6"/>
  <c r="B894" i="6"/>
  <c r="J894" i="6" s="1"/>
  <c r="B893" i="6"/>
  <c r="J893" i="6"/>
  <c r="B892" i="6"/>
  <c r="J892" i="6" s="1"/>
  <c r="B891" i="6"/>
  <c r="J891" i="6"/>
  <c r="B890" i="6"/>
  <c r="B889" i="6"/>
  <c r="J889" i="6"/>
  <c r="B888" i="6"/>
  <c r="J888" i="6"/>
  <c r="B887" i="6"/>
  <c r="J887" i="6"/>
  <c r="B886" i="6"/>
  <c r="J886" i="6"/>
  <c r="B885" i="6"/>
  <c r="J885" i="6"/>
  <c r="B884" i="6"/>
  <c r="J884" i="6"/>
  <c r="B883" i="6"/>
  <c r="J883" i="6"/>
  <c r="B882" i="6"/>
  <c r="J882" i="6"/>
  <c r="B881" i="6"/>
  <c r="J881" i="6"/>
  <c r="B880" i="6"/>
  <c r="J880" i="6"/>
  <c r="B879" i="6"/>
  <c r="B878" i="6"/>
  <c r="J878" i="6"/>
  <c r="B877" i="6"/>
  <c r="J877" i="6" s="1"/>
  <c r="B876" i="6"/>
  <c r="J876" i="6"/>
  <c r="B875" i="6"/>
  <c r="J875" i="6" s="1"/>
  <c r="B874" i="6"/>
  <c r="B873" i="6"/>
  <c r="J873" i="6"/>
  <c r="B872" i="6"/>
  <c r="J872" i="6"/>
  <c r="B871" i="6"/>
  <c r="J871" i="6"/>
  <c r="B870" i="6"/>
  <c r="J870" i="6"/>
  <c r="B869" i="6"/>
  <c r="B868" i="6"/>
  <c r="J868" i="6" s="1"/>
  <c r="B867" i="6"/>
  <c r="J867" i="6"/>
  <c r="B866" i="6"/>
  <c r="J866" i="6" s="1"/>
  <c r="B865" i="6"/>
  <c r="J865" i="6"/>
  <c r="B864" i="6"/>
  <c r="B863" i="6"/>
  <c r="J863" i="6"/>
  <c r="B862" i="6"/>
  <c r="J862" i="6"/>
  <c r="B861" i="6"/>
  <c r="J861" i="6"/>
  <c r="B860" i="6"/>
  <c r="J860" i="6"/>
  <c r="B859" i="6"/>
  <c r="J859" i="6"/>
  <c r="B858" i="6"/>
  <c r="B857" i="6"/>
  <c r="J857" i="6" s="1"/>
  <c r="B856" i="6"/>
  <c r="J856" i="6"/>
  <c r="B855" i="6"/>
  <c r="J855" i="6" s="1"/>
  <c r="B854" i="6"/>
  <c r="J854" i="6"/>
  <c r="B853" i="6"/>
  <c r="B852" i="6"/>
  <c r="J852" i="6"/>
  <c r="B851" i="6"/>
  <c r="J851" i="6" s="1"/>
  <c r="B850" i="6"/>
  <c r="J850" i="6"/>
  <c r="B849" i="6"/>
  <c r="J849" i="6" s="1"/>
  <c r="B848" i="6"/>
  <c r="J848" i="6"/>
  <c r="B847" i="6"/>
  <c r="B846" i="6"/>
  <c r="J846" i="6"/>
  <c r="B845" i="6"/>
  <c r="J845" i="6"/>
  <c r="B844" i="6"/>
  <c r="J844" i="6"/>
  <c r="B843" i="6"/>
  <c r="J843" i="6"/>
  <c r="B842" i="6"/>
  <c r="B841" i="6"/>
  <c r="J841" i="6"/>
  <c r="B840" i="6"/>
  <c r="B839" i="6"/>
  <c r="J839" i="6"/>
  <c r="B838" i="6"/>
  <c r="J838" i="6"/>
  <c r="B837" i="6"/>
  <c r="J837" i="6"/>
  <c r="B836" i="6"/>
  <c r="J836" i="6"/>
  <c r="B835" i="6"/>
  <c r="J835" i="6"/>
  <c r="B834" i="6"/>
  <c r="J834" i="6"/>
  <c r="B833" i="6"/>
  <c r="J833" i="6"/>
  <c r="B832" i="6"/>
  <c r="B831" i="6"/>
  <c r="B830" i="6"/>
  <c r="J830" i="6"/>
  <c r="B829" i="6"/>
  <c r="B828" i="6"/>
  <c r="J828" i="6" s="1"/>
  <c r="B827" i="6"/>
  <c r="J827" i="6"/>
  <c r="B826" i="6"/>
  <c r="J826" i="6" s="1"/>
  <c r="B825" i="6"/>
  <c r="J825" i="6"/>
  <c r="B824" i="6"/>
  <c r="J824" i="6"/>
  <c r="B823" i="6"/>
  <c r="J823" i="6"/>
  <c r="B822" i="6"/>
  <c r="J822" i="6"/>
  <c r="B821" i="6"/>
  <c r="J821" i="6"/>
  <c r="B820" i="6"/>
  <c r="J820" i="6"/>
  <c r="B819" i="6"/>
  <c r="J819" i="6"/>
  <c r="B818" i="6"/>
  <c r="J818" i="6"/>
  <c r="B817" i="6"/>
  <c r="J817" i="6"/>
  <c r="B816" i="6"/>
  <c r="B815" i="6"/>
  <c r="J815" i="6" s="1"/>
  <c r="B814" i="6"/>
  <c r="J814" i="6"/>
  <c r="B813" i="6"/>
  <c r="J813" i="6" s="1"/>
  <c r="B812" i="6"/>
  <c r="J812" i="6"/>
  <c r="B811" i="6"/>
  <c r="J811" i="6" s="1"/>
  <c r="B810" i="6"/>
  <c r="B809" i="6"/>
  <c r="J809" i="6"/>
  <c r="B808" i="6"/>
  <c r="B807" i="6"/>
  <c r="J807" i="6"/>
  <c r="B806" i="6"/>
  <c r="J806" i="6" s="1"/>
  <c r="B805" i="6"/>
  <c r="J805" i="6"/>
  <c r="B803" i="6"/>
  <c r="J803" i="6"/>
  <c r="B801" i="6"/>
  <c r="J801" i="6"/>
  <c r="B800" i="6"/>
  <c r="B798" i="6"/>
  <c r="J798" i="6"/>
  <c r="B796" i="6"/>
  <c r="J796" i="6"/>
  <c r="B794" i="6"/>
  <c r="B791" i="6"/>
  <c r="J791" i="6"/>
  <c r="B789" i="6"/>
  <c r="J789" i="6"/>
  <c r="B788" i="6"/>
  <c r="J788" i="6"/>
  <c r="B787" i="6"/>
  <c r="J787" i="6"/>
  <c r="B786" i="6"/>
  <c r="J786" i="6"/>
  <c r="B785" i="6"/>
  <c r="J785" i="6"/>
  <c r="B784" i="6"/>
  <c r="B783" i="6"/>
  <c r="B782" i="6"/>
  <c r="J782" i="6"/>
  <c r="B781" i="6"/>
  <c r="J781" i="6"/>
  <c r="B780" i="6"/>
  <c r="J780" i="6"/>
  <c r="B779" i="6"/>
  <c r="J779" i="6"/>
  <c r="B778" i="6"/>
  <c r="B777" i="6"/>
  <c r="B776" i="6"/>
  <c r="B775" i="6"/>
  <c r="J775" i="6"/>
  <c r="B774" i="6"/>
  <c r="J774" i="6"/>
  <c r="B773" i="6"/>
  <c r="J773" i="6"/>
  <c r="B772" i="6"/>
  <c r="J772" i="6"/>
  <c r="B771" i="6"/>
  <c r="J771" i="6"/>
  <c r="B770" i="6"/>
  <c r="J770" i="6"/>
  <c r="B769" i="6"/>
  <c r="J769" i="6"/>
  <c r="B768" i="6"/>
  <c r="B767" i="6"/>
  <c r="J767" i="6"/>
  <c r="B766" i="6"/>
  <c r="J766" i="6" s="1"/>
  <c r="B765" i="6"/>
  <c r="J765" i="6"/>
  <c r="B764" i="6"/>
  <c r="J764" i="6" s="1"/>
  <c r="B763" i="6"/>
  <c r="J763" i="6"/>
  <c r="B762" i="6"/>
  <c r="B761" i="6"/>
  <c r="J761" i="6"/>
  <c r="B760" i="6"/>
  <c r="B759" i="6"/>
  <c r="J759" i="6" s="1"/>
  <c r="B758" i="6"/>
  <c r="J758" i="6"/>
  <c r="B757" i="6"/>
  <c r="B756" i="6"/>
  <c r="J756" i="6"/>
  <c r="B755" i="6"/>
  <c r="J755" i="6"/>
  <c r="B754" i="6"/>
  <c r="J754" i="6"/>
  <c r="B753" i="6"/>
  <c r="J753" i="6"/>
  <c r="B752" i="6"/>
  <c r="J752" i="6"/>
  <c r="B751" i="6"/>
  <c r="J751" i="6"/>
  <c r="B750" i="6"/>
  <c r="J750" i="6"/>
  <c r="B749" i="6"/>
  <c r="J749" i="6"/>
  <c r="B748" i="6"/>
  <c r="J748" i="6"/>
  <c r="B747" i="6"/>
  <c r="J747" i="6"/>
  <c r="B746" i="6"/>
  <c r="B745" i="6"/>
  <c r="J745" i="6"/>
  <c r="B744" i="6"/>
  <c r="B743" i="6"/>
  <c r="J743" i="6"/>
  <c r="B742" i="6"/>
  <c r="J742" i="6" s="1"/>
  <c r="B741" i="6"/>
  <c r="J741" i="6"/>
  <c r="B740" i="6"/>
  <c r="J740" i="6" s="1"/>
  <c r="B739" i="6"/>
  <c r="J739" i="6"/>
  <c r="B738" i="6"/>
  <c r="B737" i="6"/>
  <c r="J737" i="6"/>
  <c r="B736" i="6"/>
  <c r="J736" i="6"/>
  <c r="B735" i="6"/>
  <c r="J735" i="6"/>
  <c r="B734" i="6"/>
  <c r="J734" i="6"/>
  <c r="B733" i="6"/>
  <c r="J733" i="6"/>
  <c r="B732" i="6"/>
  <c r="J732" i="6"/>
  <c r="B731" i="6"/>
  <c r="J731" i="6"/>
  <c r="B730" i="6"/>
  <c r="B729" i="6"/>
  <c r="J729" i="6" s="1"/>
  <c r="B728" i="6"/>
  <c r="J728" i="6"/>
  <c r="B727" i="6"/>
  <c r="B726" i="6"/>
  <c r="J726" i="6"/>
  <c r="B725" i="6"/>
  <c r="J725" i="6" s="1"/>
  <c r="B724" i="6"/>
  <c r="J724" i="6"/>
  <c r="B723" i="6"/>
  <c r="J723" i="6" s="1"/>
  <c r="B722" i="6"/>
  <c r="J722" i="6"/>
  <c r="B721" i="6"/>
  <c r="J721" i="6" s="1"/>
  <c r="B720" i="6"/>
  <c r="J720" i="6"/>
  <c r="B719" i="6"/>
  <c r="B718" i="6"/>
  <c r="J718" i="6"/>
  <c r="B717" i="6"/>
  <c r="J717" i="6" s="1"/>
  <c r="B716" i="6"/>
  <c r="J716" i="6"/>
  <c r="B715" i="6"/>
  <c r="J715" i="6" s="1"/>
  <c r="B714" i="6"/>
  <c r="B713" i="6"/>
  <c r="J713" i="6"/>
  <c r="B712" i="6"/>
  <c r="B711" i="6"/>
  <c r="J711" i="6"/>
  <c r="B710" i="6"/>
  <c r="J710" i="6" s="1"/>
  <c r="B709" i="6"/>
  <c r="J709" i="6"/>
  <c r="B708" i="6"/>
  <c r="B707" i="6"/>
  <c r="J707" i="6"/>
  <c r="B706" i="6"/>
  <c r="J706" i="6" s="1"/>
  <c r="B705" i="6"/>
  <c r="J705" i="6"/>
  <c r="B704" i="6"/>
  <c r="J704" i="6" s="1"/>
  <c r="B703" i="6"/>
  <c r="J703" i="6"/>
  <c r="B702" i="6"/>
  <c r="J702" i="6" s="1"/>
  <c r="B701" i="6"/>
  <c r="J701" i="6"/>
  <c r="B700" i="6"/>
  <c r="J700" i="6" s="1"/>
  <c r="B699" i="6"/>
  <c r="J699" i="6"/>
  <c r="B698" i="6"/>
  <c r="B697" i="6"/>
  <c r="J697" i="6"/>
  <c r="B696" i="6"/>
  <c r="J696" i="6"/>
  <c r="B695" i="6"/>
  <c r="J695" i="6"/>
  <c r="B694" i="6"/>
  <c r="J694" i="6"/>
  <c r="B693" i="6"/>
  <c r="J693" i="6"/>
  <c r="B692" i="6"/>
  <c r="J692" i="6"/>
  <c r="B691" i="6"/>
  <c r="J691" i="6"/>
  <c r="B690" i="6"/>
  <c r="J690" i="6"/>
  <c r="B689" i="6"/>
  <c r="J689" i="6"/>
  <c r="B688" i="6"/>
  <c r="B687" i="6"/>
  <c r="J687" i="6" s="1"/>
  <c r="B686" i="6"/>
  <c r="J686" i="6"/>
  <c r="B685" i="6"/>
  <c r="J685" i="6" s="1"/>
  <c r="B684" i="6"/>
  <c r="J684" i="6"/>
  <c r="B683" i="6"/>
  <c r="J683" i="6" s="1"/>
  <c r="B682" i="6"/>
  <c r="B681" i="6"/>
  <c r="J681" i="6"/>
  <c r="B680" i="6"/>
  <c r="B679" i="6"/>
  <c r="J679" i="6"/>
  <c r="B678" i="6"/>
  <c r="B677" i="6"/>
  <c r="J677" i="6"/>
  <c r="B676" i="6"/>
  <c r="J676" i="6" s="1"/>
  <c r="B675" i="6"/>
  <c r="J675" i="6"/>
  <c r="B674" i="6"/>
  <c r="J674" i="6" s="1"/>
  <c r="B673" i="6"/>
  <c r="J673" i="6"/>
  <c r="B672" i="6"/>
  <c r="J672" i="6" s="1"/>
  <c r="B671" i="6"/>
  <c r="J671" i="6"/>
  <c r="B670" i="6"/>
  <c r="J670" i="6" s="1"/>
  <c r="B669" i="6"/>
  <c r="J669" i="6"/>
  <c r="B668" i="6"/>
  <c r="J668" i="6" s="1"/>
  <c r="B667" i="6"/>
  <c r="J667" i="6"/>
  <c r="B666" i="6"/>
  <c r="B665" i="6"/>
  <c r="J665" i="6"/>
  <c r="B664" i="6"/>
  <c r="B663" i="6"/>
  <c r="J663" i="6" s="1"/>
  <c r="B662" i="6"/>
  <c r="J662" i="6"/>
  <c r="B661" i="6"/>
  <c r="J661" i="6" s="1"/>
  <c r="B660" i="6"/>
  <c r="J660" i="6"/>
  <c r="B659" i="6"/>
  <c r="J659" i="6" s="1"/>
  <c r="B658" i="6"/>
  <c r="J658" i="6"/>
  <c r="B657" i="6"/>
  <c r="J657" i="6" s="1"/>
  <c r="B656" i="6"/>
  <c r="B655" i="6"/>
  <c r="J655" i="6"/>
  <c r="B654" i="6"/>
  <c r="J654" i="6"/>
  <c r="B653" i="6"/>
  <c r="J653" i="6"/>
  <c r="B652" i="6"/>
  <c r="J652" i="6"/>
  <c r="B651" i="6"/>
  <c r="J651" i="6"/>
  <c r="B650" i="6"/>
  <c r="B649" i="6"/>
  <c r="J649" i="6"/>
  <c r="B648" i="6"/>
  <c r="B647" i="6"/>
  <c r="B646" i="6"/>
  <c r="J646" i="6"/>
  <c r="B645" i="6"/>
  <c r="J645" i="6" s="1"/>
  <c r="B644" i="6"/>
  <c r="J644" i="6"/>
  <c r="B643" i="6"/>
  <c r="J643" i="6" s="1"/>
  <c r="B642" i="6"/>
  <c r="J642" i="6"/>
  <c r="B641" i="6"/>
  <c r="B640" i="6"/>
  <c r="J640" i="6"/>
  <c r="B639" i="6"/>
  <c r="J639" i="6" s="1"/>
  <c r="B638" i="6"/>
  <c r="J638" i="6"/>
  <c r="B637" i="6"/>
  <c r="J637" i="6" s="1"/>
  <c r="B636" i="6"/>
  <c r="J636" i="6"/>
  <c r="B635" i="6"/>
  <c r="J635" i="6" s="1"/>
  <c r="B634" i="6"/>
  <c r="B633" i="6"/>
  <c r="J633" i="6"/>
  <c r="B632" i="6"/>
  <c r="B631" i="6"/>
  <c r="B630" i="6"/>
  <c r="J630" i="6"/>
  <c r="B629" i="6"/>
  <c r="J629" i="6"/>
  <c r="B628" i="6"/>
  <c r="J628" i="6"/>
  <c r="B627" i="6"/>
  <c r="J627" i="6"/>
  <c r="B626" i="6"/>
  <c r="J626" i="6"/>
  <c r="B625" i="6"/>
  <c r="J625" i="6"/>
  <c r="B624" i="6"/>
  <c r="B623" i="6"/>
  <c r="B622" i="6"/>
  <c r="J622" i="6"/>
  <c r="B621" i="6"/>
  <c r="J621" i="6" s="1"/>
  <c r="B620" i="6"/>
  <c r="J620" i="6"/>
  <c r="B619" i="6"/>
  <c r="J619" i="6" s="1"/>
  <c r="B618" i="6"/>
  <c r="B617" i="6"/>
  <c r="J617" i="6"/>
  <c r="B615" i="6"/>
  <c r="J615" i="6"/>
  <c r="B614" i="6"/>
  <c r="B613" i="6"/>
  <c r="J613" i="6"/>
  <c r="B612" i="6"/>
  <c r="J612" i="6" s="1"/>
  <c r="B611" i="6"/>
  <c r="J611" i="6"/>
  <c r="B610" i="6"/>
  <c r="J610" i="6" s="1"/>
  <c r="B609" i="6"/>
  <c r="J609" i="6"/>
  <c r="B608" i="6"/>
  <c r="J608" i="6" s="1"/>
  <c r="B607" i="6"/>
  <c r="J607" i="6"/>
  <c r="B606" i="6"/>
  <c r="J606" i="6" s="1"/>
  <c r="B605" i="6"/>
  <c r="J605" i="6"/>
  <c r="B604" i="6"/>
  <c r="J604" i="6" s="1"/>
  <c r="B603" i="6"/>
  <c r="J603" i="6"/>
  <c r="B602" i="6"/>
  <c r="B601" i="6"/>
  <c r="J601" i="6"/>
  <c r="B600" i="6"/>
  <c r="B599" i="6"/>
  <c r="J599" i="6" s="1"/>
  <c r="B598" i="6"/>
  <c r="J598" i="6"/>
  <c r="B597" i="6"/>
  <c r="J597" i="6" s="1"/>
  <c r="B596" i="6"/>
  <c r="J596" i="6"/>
  <c r="B595" i="6"/>
  <c r="J595" i="6" s="1"/>
  <c r="B594" i="6"/>
  <c r="J594" i="6"/>
  <c r="B593" i="6"/>
  <c r="J593" i="6" s="1"/>
  <c r="B592" i="6"/>
  <c r="J592" i="6"/>
  <c r="B591" i="6"/>
  <c r="J591" i="6" s="1"/>
  <c r="B590" i="6"/>
  <c r="J590" i="6"/>
  <c r="B589" i="6"/>
  <c r="J589" i="6" s="1"/>
  <c r="B588" i="6"/>
  <c r="J588" i="6"/>
  <c r="B587" i="6"/>
  <c r="J587" i="6" s="1"/>
  <c r="B586" i="6"/>
  <c r="B585" i="6"/>
  <c r="J585" i="6"/>
  <c r="B584" i="6"/>
  <c r="B583" i="6"/>
  <c r="J583" i="6"/>
  <c r="B582" i="6"/>
  <c r="J582" i="6" s="1"/>
  <c r="B581" i="6"/>
  <c r="J581" i="6"/>
  <c r="B580" i="6"/>
  <c r="J580" i="6" s="1"/>
  <c r="B579" i="6"/>
  <c r="J579" i="6"/>
  <c r="B578" i="6"/>
  <c r="J578" i="6" s="1"/>
  <c r="B577" i="6"/>
  <c r="J577" i="6"/>
  <c r="B576" i="6"/>
  <c r="J576" i="6" s="1"/>
  <c r="B575" i="6"/>
  <c r="J575" i="6"/>
  <c r="B574" i="6"/>
  <c r="J574" i="6"/>
  <c r="B573" i="6"/>
  <c r="J573" i="6"/>
  <c r="B572" i="6"/>
  <c r="J572" i="6"/>
  <c r="B571" i="6"/>
  <c r="J571" i="6"/>
  <c r="B570" i="6"/>
  <c r="B569" i="6"/>
  <c r="B568" i="6"/>
  <c r="B567" i="6"/>
  <c r="J567" i="6"/>
  <c r="B566" i="6"/>
  <c r="J566" i="6"/>
  <c r="B565" i="6"/>
  <c r="J565" i="6"/>
  <c r="B564" i="6"/>
  <c r="J564" i="6"/>
  <c r="B563" i="6"/>
  <c r="J563" i="6"/>
  <c r="B562" i="6"/>
  <c r="J562" i="6"/>
  <c r="B561" i="6"/>
  <c r="J561" i="6"/>
  <c r="B560" i="6"/>
  <c r="B559" i="6"/>
  <c r="B558" i="6"/>
  <c r="J558" i="6"/>
  <c r="B557" i="6"/>
  <c r="J557" i="6"/>
  <c r="B556" i="6"/>
  <c r="J556" i="6"/>
  <c r="B555" i="6"/>
  <c r="J555" i="6"/>
  <c r="B554" i="6"/>
  <c r="B553" i="6"/>
  <c r="J553" i="6" s="1"/>
  <c r="B552" i="6"/>
  <c r="B551" i="6"/>
  <c r="J551" i="6"/>
  <c r="B550" i="6"/>
  <c r="J550" i="6"/>
  <c r="B549" i="6"/>
  <c r="J549" i="6"/>
  <c r="B548" i="6"/>
  <c r="J548" i="6"/>
  <c r="B547" i="6"/>
  <c r="J547" i="6"/>
  <c r="B546" i="6"/>
  <c r="J546" i="6"/>
  <c r="B545" i="6"/>
  <c r="J545" i="6"/>
  <c r="B544" i="6"/>
  <c r="B543" i="6"/>
  <c r="J543" i="6"/>
  <c r="B542" i="6"/>
  <c r="J542" i="6" s="1"/>
  <c r="B541" i="6"/>
  <c r="J541" i="6"/>
  <c r="B540" i="6"/>
  <c r="J540" i="6" s="1"/>
  <c r="B539" i="6"/>
  <c r="J539" i="6"/>
  <c r="B538" i="6"/>
  <c r="B537" i="6"/>
  <c r="J537" i="6"/>
  <c r="B535" i="6"/>
  <c r="J535" i="6"/>
  <c r="B533" i="6"/>
  <c r="J533" i="6"/>
  <c r="B532" i="6"/>
  <c r="J532" i="6"/>
  <c r="B531" i="6"/>
  <c r="J531" i="6"/>
  <c r="B530" i="6"/>
  <c r="J530" i="6"/>
  <c r="B529" i="6"/>
  <c r="J529" i="6"/>
  <c r="B528" i="6"/>
  <c r="J528" i="6"/>
  <c r="B527" i="6"/>
  <c r="J527" i="6"/>
  <c r="B526" i="6"/>
  <c r="J526" i="6"/>
  <c r="B525" i="6"/>
  <c r="J525" i="6"/>
  <c r="B524" i="6"/>
  <c r="J524" i="6"/>
  <c r="B523" i="6"/>
  <c r="J523" i="6"/>
  <c r="B522" i="6"/>
  <c r="B521" i="6"/>
  <c r="J521" i="6" s="1"/>
  <c r="B520" i="6"/>
  <c r="B519" i="6"/>
  <c r="J519" i="6"/>
  <c r="B518" i="6"/>
  <c r="J518" i="6"/>
  <c r="B517" i="6"/>
  <c r="J517" i="6"/>
  <c r="B516" i="6"/>
  <c r="J516" i="6"/>
  <c r="B515" i="6"/>
  <c r="J515" i="6"/>
  <c r="B514" i="6"/>
  <c r="J514" i="6"/>
  <c r="B513" i="6"/>
  <c r="J513" i="6"/>
  <c r="B512" i="6"/>
  <c r="J512" i="6"/>
  <c r="B511" i="6"/>
  <c r="J511" i="6"/>
  <c r="B510" i="6"/>
  <c r="J510" i="6"/>
  <c r="B509" i="6"/>
  <c r="J509" i="6"/>
  <c r="B508" i="6"/>
  <c r="J508" i="6"/>
  <c r="B507" i="6"/>
  <c r="J507" i="6"/>
  <c r="B506" i="6"/>
  <c r="B505" i="6"/>
  <c r="J505" i="6"/>
  <c r="B504" i="6"/>
  <c r="J504" i="6" s="1"/>
  <c r="B502" i="6"/>
  <c r="J502" i="6"/>
  <c r="C501" i="6"/>
  <c r="K501" i="6" s="1"/>
  <c r="O1344" i="6"/>
  <c r="P1344" i="6"/>
  <c r="O1337" i="6"/>
  <c r="P1337" i="6" s="1"/>
  <c r="O1335" i="6"/>
  <c r="P1335" i="6"/>
  <c r="O1319" i="6"/>
  <c r="P1319" i="6"/>
  <c r="G1344" i="6"/>
  <c r="H1344" i="6" s="1"/>
  <c r="G1340" i="6"/>
  <c r="H1340" i="6"/>
  <c r="G1337" i="6"/>
  <c r="H1337" i="6" s="1"/>
  <c r="G1335" i="6"/>
  <c r="H1335" i="6"/>
  <c r="G1321" i="6"/>
  <c r="H1321" i="6" s="1"/>
  <c r="G1319" i="6"/>
  <c r="H1319" i="6"/>
  <c r="O16" i="6"/>
  <c r="P16" i="6" s="1"/>
  <c r="C187" i="1"/>
  <c r="C180" i="1"/>
  <c r="B30" i="6"/>
  <c r="J30" i="6" s="1"/>
  <c r="B29" i="6"/>
  <c r="J29" i="6"/>
  <c r="B28" i="6"/>
  <c r="J28" i="6" s="1"/>
  <c r="B27" i="6"/>
  <c r="J27" i="6"/>
  <c r="B26" i="6"/>
  <c r="B25" i="6"/>
  <c r="J25" i="6"/>
  <c r="B24" i="6"/>
  <c r="J24" i="6" s="1"/>
  <c r="B23" i="6"/>
  <c r="J23" i="6"/>
  <c r="C1317" i="6"/>
  <c r="K1317" i="6" s="1"/>
  <c r="C1315" i="6"/>
  <c r="K1315" i="6"/>
  <c r="C1313" i="6"/>
  <c r="K1313" i="6" s="1"/>
  <c r="C1307" i="6"/>
  <c r="K1307" i="6"/>
  <c r="C1303" i="6"/>
  <c r="K1303" i="6"/>
  <c r="C1299" i="6"/>
  <c r="K1299" i="6"/>
  <c r="C1291" i="6"/>
  <c r="K1291" i="6"/>
  <c r="C1287" i="6"/>
  <c r="K1287" i="6"/>
  <c r="C1283" i="6"/>
  <c r="K1283" i="6"/>
  <c r="C1279" i="6"/>
  <c r="K1279" i="6"/>
  <c r="C1275" i="6"/>
  <c r="K1275" i="6"/>
  <c r="C1271" i="6"/>
  <c r="K1271" i="6"/>
  <c r="C1267" i="6"/>
  <c r="K1267" i="6"/>
  <c r="C1263" i="6"/>
  <c r="K1263" i="6"/>
  <c r="C1259" i="6"/>
  <c r="K1259" i="6"/>
  <c r="C1257" i="6"/>
  <c r="K1257" i="6"/>
  <c r="C1255" i="6"/>
  <c r="K1255" i="6"/>
  <c r="C1253" i="6"/>
  <c r="K1253" i="6"/>
  <c r="C1251" i="6"/>
  <c r="K1251" i="6"/>
  <c r="C1243" i="6"/>
  <c r="K1243" i="6"/>
  <c r="C1239" i="6"/>
  <c r="K1239" i="6"/>
  <c r="C1227" i="6"/>
  <c r="K1227" i="6"/>
  <c r="C1225" i="6"/>
  <c r="C1219" i="6"/>
  <c r="K1219" i="6" s="1"/>
  <c r="C1211" i="6"/>
  <c r="K1211" i="6" s="1"/>
  <c r="C1207" i="6"/>
  <c r="K1207" i="6"/>
  <c r="C1205" i="6"/>
  <c r="K1205" i="6" s="1"/>
  <c r="C1203" i="6"/>
  <c r="K1203" i="6"/>
  <c r="C1195" i="6"/>
  <c r="K1195" i="6"/>
  <c r="C1193" i="6"/>
  <c r="K1193" i="6" s="1"/>
  <c r="C1191" i="6"/>
  <c r="K1191" i="6"/>
  <c r="C1189" i="6"/>
  <c r="K1189" i="6" s="1"/>
  <c r="C1183" i="6"/>
  <c r="C1179" i="6"/>
  <c r="K1179" i="6"/>
  <c r="C1175" i="6"/>
  <c r="K1175" i="6"/>
  <c r="C1171" i="6"/>
  <c r="K1171" i="6"/>
  <c r="C1163" i="6"/>
  <c r="K1163" i="6"/>
  <c r="C1161" i="6"/>
  <c r="C1159" i="6"/>
  <c r="K1159" i="6"/>
  <c r="C1151" i="6"/>
  <c r="K1151" i="6"/>
  <c r="C1147" i="6"/>
  <c r="K1147" i="6" s="1"/>
  <c r="C1143" i="6"/>
  <c r="K1143" i="6"/>
  <c r="C1139" i="6"/>
  <c r="K1139" i="6" s="1"/>
  <c r="C1137" i="6"/>
  <c r="C1135" i="6"/>
  <c r="K1135" i="6"/>
  <c r="C1131" i="6"/>
  <c r="K1131" i="6"/>
  <c r="C1129" i="6"/>
  <c r="K1129" i="6"/>
  <c r="C1127" i="6"/>
  <c r="K1127" i="6"/>
  <c r="C1125" i="6"/>
  <c r="K1125" i="6"/>
  <c r="C1123" i="6"/>
  <c r="K1123" i="6"/>
  <c r="C1117" i="6"/>
  <c r="K1117" i="6" s="1"/>
  <c r="C1115" i="6"/>
  <c r="K1115" i="6"/>
  <c r="C1111" i="6"/>
  <c r="K1111" i="6" s="1"/>
  <c r="C1107" i="6"/>
  <c r="K1107" i="6"/>
  <c r="C1103" i="6"/>
  <c r="C1099" i="6"/>
  <c r="K1099" i="6"/>
  <c r="C1095" i="6"/>
  <c r="K1095" i="6" s="1"/>
  <c r="C1091" i="6"/>
  <c r="K1091" i="6"/>
  <c r="C1087" i="6"/>
  <c r="K1087" i="6" s="1"/>
  <c r="C1079" i="6"/>
  <c r="K1079" i="6"/>
  <c r="C1075" i="6"/>
  <c r="K1075" i="6" s="1"/>
  <c r="C1071" i="6"/>
  <c r="K1071" i="6"/>
  <c r="C1069" i="6"/>
  <c r="K1069" i="6" s="1"/>
  <c r="C1063" i="6"/>
  <c r="K1063" i="6" s="1"/>
  <c r="C1059" i="6"/>
  <c r="K1059" i="6"/>
  <c r="C1057" i="6"/>
  <c r="K1057" i="6" s="1"/>
  <c r="C1051" i="6"/>
  <c r="K1051" i="6"/>
  <c r="C1047" i="6"/>
  <c r="K1047" i="6"/>
  <c r="C1043" i="6"/>
  <c r="K1043" i="6"/>
  <c r="C1039" i="6"/>
  <c r="K1039" i="6"/>
  <c r="C1035" i="6"/>
  <c r="K1035" i="6"/>
  <c r="C1029" i="6"/>
  <c r="K1029" i="6"/>
  <c r="K1027" i="6"/>
  <c r="C1023" i="6"/>
  <c r="K1023" i="6"/>
  <c r="C1019" i="6"/>
  <c r="K1019" i="6"/>
  <c r="C1015" i="6"/>
  <c r="K1015" i="6"/>
  <c r="C1011" i="6"/>
  <c r="K1011" i="6"/>
  <c r="C1007" i="6"/>
  <c r="K1007" i="6"/>
  <c r="C1003" i="6"/>
  <c r="K1003" i="6"/>
  <c r="C999" i="6"/>
  <c r="K999" i="6"/>
  <c r="C995" i="6"/>
  <c r="K995" i="6"/>
  <c r="C993" i="6"/>
  <c r="K993" i="6"/>
  <c r="C991" i="6"/>
  <c r="K991" i="6"/>
  <c r="C987" i="6"/>
  <c r="K987" i="6"/>
  <c r="C979" i="6"/>
  <c r="K979" i="6"/>
  <c r="C975" i="6"/>
  <c r="K975" i="6"/>
  <c r="C967" i="6"/>
  <c r="K967" i="6"/>
  <c r="L967" i="6" s="1"/>
  <c r="C965" i="6"/>
  <c r="K965" i="6"/>
  <c r="C963" i="6"/>
  <c r="K963" i="6"/>
  <c r="C961" i="6"/>
  <c r="K961" i="6"/>
  <c r="C959" i="6"/>
  <c r="K959" i="6"/>
  <c r="C957" i="6"/>
  <c r="K957" i="6"/>
  <c r="C955" i="6"/>
  <c r="K955" i="6"/>
  <c r="C951" i="6"/>
  <c r="K951" i="6"/>
  <c r="C947" i="6"/>
  <c r="K947" i="6"/>
  <c r="C943" i="6"/>
  <c r="K943" i="6"/>
  <c r="C939" i="6"/>
  <c r="K939" i="6"/>
  <c r="C935" i="6"/>
  <c r="K935" i="6"/>
  <c r="C931" i="6"/>
  <c r="K931" i="6"/>
  <c r="C929" i="6"/>
  <c r="K929" i="6"/>
  <c r="C927" i="6"/>
  <c r="K927" i="6"/>
  <c r="C923" i="6"/>
  <c r="K923" i="6"/>
  <c r="C919" i="6"/>
  <c r="K919" i="6"/>
  <c r="C915" i="6"/>
  <c r="K915" i="6"/>
  <c r="C911" i="6"/>
  <c r="K911" i="6"/>
  <c r="C907" i="6"/>
  <c r="K907" i="6"/>
  <c r="C901" i="6"/>
  <c r="K901" i="6"/>
  <c r="C899" i="6"/>
  <c r="K899" i="6"/>
  <c r="C895" i="6"/>
  <c r="K895" i="6"/>
  <c r="C891" i="6"/>
  <c r="K891" i="6"/>
  <c r="C883" i="6"/>
  <c r="K883" i="6"/>
  <c r="C879" i="6"/>
  <c r="K879" i="6"/>
  <c r="C871" i="6"/>
  <c r="K871" i="6"/>
  <c r="C869" i="6"/>
  <c r="K869" i="6"/>
  <c r="C867" i="6"/>
  <c r="K867" i="6"/>
  <c r="C865" i="6"/>
  <c r="K865" i="6"/>
  <c r="C863" i="6"/>
  <c r="K863" i="6"/>
  <c r="C859" i="6"/>
  <c r="K859" i="6"/>
  <c r="C851" i="6"/>
  <c r="K851" i="6"/>
  <c r="C849" i="6"/>
  <c r="K849" i="6"/>
  <c r="C847" i="6"/>
  <c r="K847" i="6"/>
  <c r="C843" i="6"/>
  <c r="K843" i="6"/>
  <c r="C839" i="6"/>
  <c r="K839" i="6"/>
  <c r="C837" i="6"/>
  <c r="K837" i="6"/>
  <c r="C835" i="6"/>
  <c r="K835" i="6"/>
  <c r="C831" i="6"/>
  <c r="K831" i="6"/>
  <c r="C827" i="6"/>
  <c r="K827" i="6"/>
  <c r="C819" i="6"/>
  <c r="K819" i="6"/>
  <c r="C815" i="6"/>
  <c r="K815" i="6"/>
  <c r="C813" i="6"/>
  <c r="K813" i="6"/>
  <c r="C803" i="6"/>
  <c r="K803" i="6"/>
  <c r="C795" i="6"/>
  <c r="K795" i="6"/>
  <c r="C787" i="6"/>
  <c r="K787" i="6"/>
  <c r="C783" i="6"/>
  <c r="K783" i="6"/>
  <c r="C779" i="6"/>
  <c r="K779" i="6"/>
  <c r="C777" i="6"/>
  <c r="K777" i="6"/>
  <c r="C775" i="6"/>
  <c r="K775" i="6"/>
  <c r="C771" i="6"/>
  <c r="K771" i="6"/>
  <c r="C767" i="6"/>
  <c r="K767" i="6"/>
  <c r="C763" i="6"/>
  <c r="K763" i="6"/>
  <c r="C761" i="6"/>
  <c r="K761" i="6"/>
  <c r="C757" i="6"/>
  <c r="K757" i="6"/>
  <c r="C755" i="6"/>
  <c r="K755" i="6"/>
  <c r="C751" i="6"/>
  <c r="K751" i="6"/>
  <c r="C747" i="6"/>
  <c r="K747" i="6"/>
  <c r="C743" i="6"/>
  <c r="K743" i="6"/>
  <c r="C739" i="6"/>
  <c r="K739" i="6"/>
  <c r="C735" i="6"/>
  <c r="K735" i="6"/>
  <c r="C731" i="6"/>
  <c r="K731" i="6"/>
  <c r="C729" i="6"/>
  <c r="K729" i="6"/>
  <c r="C721" i="6"/>
  <c r="K721" i="6"/>
  <c r="C719" i="6"/>
  <c r="K719" i="6"/>
  <c r="C715" i="6"/>
  <c r="K715" i="6"/>
  <c r="C707" i="6"/>
  <c r="K707" i="6"/>
  <c r="C703" i="6"/>
  <c r="K703" i="6"/>
  <c r="C699" i="6"/>
  <c r="K699" i="6"/>
  <c r="C697" i="6"/>
  <c r="K697" i="6"/>
  <c r="C693" i="6"/>
  <c r="K693" i="6"/>
  <c r="C691" i="6"/>
  <c r="K691" i="6"/>
  <c r="C689" i="6"/>
  <c r="K689" i="6"/>
  <c r="C687" i="6"/>
  <c r="K687" i="6"/>
  <c r="C683" i="6"/>
  <c r="K683" i="6"/>
  <c r="C677" i="6"/>
  <c r="K677" i="6"/>
  <c r="C675" i="6"/>
  <c r="K675" i="6"/>
  <c r="C671" i="6"/>
  <c r="K671" i="6"/>
  <c r="C667" i="6"/>
  <c r="K667" i="6"/>
  <c r="C663" i="6"/>
  <c r="K663" i="6"/>
  <c r="C661" i="6"/>
  <c r="K661" i="6"/>
  <c r="C659" i="6"/>
  <c r="K659" i="6"/>
  <c r="C657" i="6"/>
  <c r="K657" i="6"/>
  <c r="C655" i="6"/>
  <c r="K655" i="6"/>
  <c r="C651" i="6"/>
  <c r="K651" i="6"/>
  <c r="C647" i="6"/>
  <c r="K647" i="6"/>
  <c r="C645" i="6"/>
  <c r="K645" i="6"/>
  <c r="C643" i="6"/>
  <c r="K643" i="6"/>
  <c r="C639" i="6"/>
  <c r="K639" i="6"/>
  <c r="C635" i="6"/>
  <c r="K635" i="6"/>
  <c r="C631" i="6"/>
  <c r="K631" i="6"/>
  <c r="C629" i="6"/>
  <c r="K629" i="6"/>
  <c r="C627" i="6"/>
  <c r="K627" i="6"/>
  <c r="C623" i="6"/>
  <c r="K623" i="6"/>
  <c r="C619" i="6"/>
  <c r="K619" i="6"/>
  <c r="C611" i="6"/>
  <c r="K611" i="6" s="1"/>
  <c r="C607" i="6"/>
  <c r="K607" i="6"/>
  <c r="C603" i="6"/>
  <c r="K603" i="6" s="1"/>
  <c r="C597" i="6"/>
  <c r="K597" i="6"/>
  <c r="C595" i="6"/>
  <c r="K595" i="6"/>
  <c r="C591" i="6"/>
  <c r="K591" i="6"/>
  <c r="C587" i="6"/>
  <c r="K587" i="6"/>
  <c r="C583" i="6"/>
  <c r="K583" i="6"/>
  <c r="C579" i="6"/>
  <c r="K579" i="6"/>
  <c r="C575" i="6"/>
  <c r="K575" i="6"/>
  <c r="C571" i="6"/>
  <c r="K571" i="6"/>
  <c r="C567" i="6"/>
  <c r="K567" i="6"/>
  <c r="C565" i="6"/>
  <c r="K565" i="6"/>
  <c r="C563" i="6"/>
  <c r="K563" i="6"/>
  <c r="C559" i="6"/>
  <c r="K559" i="6"/>
  <c r="C557" i="6"/>
  <c r="K557" i="6"/>
  <c r="C555" i="6"/>
  <c r="K555" i="6"/>
  <c r="C551" i="6"/>
  <c r="K551" i="6"/>
  <c r="C549" i="6"/>
  <c r="K549" i="6"/>
  <c r="C547" i="6"/>
  <c r="K547" i="6"/>
  <c r="C543" i="6"/>
  <c r="K543" i="6"/>
  <c r="C539" i="6"/>
  <c r="K539" i="6"/>
  <c r="C533" i="6"/>
  <c r="K533" i="6"/>
  <c r="C531" i="6"/>
  <c r="K531" i="6"/>
  <c r="C523" i="6"/>
  <c r="K523" i="6" s="1"/>
  <c r="C519" i="6"/>
  <c r="K519" i="6"/>
  <c r="C515" i="6"/>
  <c r="K515" i="6" s="1"/>
  <c r="C511" i="6"/>
  <c r="K511" i="6"/>
  <c r="C507" i="6"/>
  <c r="K507" i="6" s="1"/>
  <c r="C503" i="6"/>
  <c r="K503" i="6"/>
  <c r="B503" i="6"/>
  <c r="B501" i="6"/>
  <c r="J501" i="6"/>
  <c r="B500" i="6"/>
  <c r="J500" i="6" s="1"/>
  <c r="B499" i="6"/>
  <c r="J499" i="6"/>
  <c r="B498" i="6"/>
  <c r="J498" i="6" s="1"/>
  <c r="C499" i="6"/>
  <c r="K499" i="6"/>
  <c r="B497" i="6"/>
  <c r="J497" i="6" s="1"/>
  <c r="B496" i="6"/>
  <c r="J496" i="6"/>
  <c r="B495" i="6"/>
  <c r="J495" i="6" s="1"/>
  <c r="B494" i="6"/>
  <c r="J494" i="6"/>
  <c r="C495" i="6"/>
  <c r="K495" i="6" s="1"/>
  <c r="B493" i="6"/>
  <c r="J493" i="6"/>
  <c r="B492" i="6"/>
  <c r="B491" i="6"/>
  <c r="J491" i="6"/>
  <c r="B490" i="6"/>
  <c r="J490" i="6" s="1"/>
  <c r="C491" i="6"/>
  <c r="K491" i="6"/>
  <c r="B489" i="6"/>
  <c r="J489" i="6" s="1"/>
  <c r="B488" i="6"/>
  <c r="B487" i="6"/>
  <c r="J487" i="6"/>
  <c r="B486" i="6"/>
  <c r="C487" i="6"/>
  <c r="K487" i="6"/>
  <c r="B485" i="6"/>
  <c r="J485" i="6" s="1"/>
  <c r="B484" i="6"/>
  <c r="B483" i="6"/>
  <c r="J483" i="6"/>
  <c r="C484" i="6"/>
  <c r="K484" i="6" s="1"/>
  <c r="B482" i="6"/>
  <c r="J482" i="6"/>
  <c r="C483" i="6"/>
  <c r="K483" i="6" s="1"/>
  <c r="B481" i="6"/>
  <c r="J481" i="6"/>
  <c r="C482" i="6"/>
  <c r="K482" i="6" s="1"/>
  <c r="B480" i="6"/>
  <c r="J480" i="6"/>
  <c r="B479" i="6"/>
  <c r="J479" i="6" s="1"/>
  <c r="B478" i="6"/>
  <c r="J478" i="6"/>
  <c r="C479" i="6"/>
  <c r="K479" i="6" s="1"/>
  <c r="B477" i="6"/>
  <c r="J477" i="6"/>
  <c r="B476" i="6"/>
  <c r="B475" i="6"/>
  <c r="B474" i="6"/>
  <c r="J474" i="6"/>
  <c r="C475" i="6"/>
  <c r="K475" i="6" s="1"/>
  <c r="B473" i="6"/>
  <c r="J473" i="6"/>
  <c r="B472" i="6"/>
  <c r="J472" i="6" s="1"/>
  <c r="B471" i="6"/>
  <c r="J471" i="6"/>
  <c r="B470" i="6"/>
  <c r="J470" i="6" s="1"/>
  <c r="C471" i="6"/>
  <c r="K471" i="6"/>
  <c r="B469" i="6"/>
  <c r="J469" i="6" s="1"/>
  <c r="C470" i="6"/>
  <c r="B468" i="6"/>
  <c r="J468" i="6"/>
  <c r="B467" i="6"/>
  <c r="J467" i="6"/>
  <c r="C468" i="6"/>
  <c r="K468" i="6"/>
  <c r="B466" i="6"/>
  <c r="J466" i="6"/>
  <c r="C467" i="6"/>
  <c r="K467" i="6"/>
  <c r="B465" i="6"/>
  <c r="J465" i="6"/>
  <c r="C466" i="6"/>
  <c r="K466" i="6"/>
  <c r="B464" i="6"/>
  <c r="C465" i="6"/>
  <c r="K465" i="6"/>
  <c r="B463" i="6"/>
  <c r="J463" i="6" s="1"/>
  <c r="C464" i="6"/>
  <c r="K464" i="6"/>
  <c r="B462" i="6"/>
  <c r="J462" i="6" s="1"/>
  <c r="C463" i="6"/>
  <c r="K463" i="6"/>
  <c r="B461" i="6"/>
  <c r="J461" i="6" s="1"/>
  <c r="B460" i="6"/>
  <c r="B459" i="6"/>
  <c r="B458" i="6"/>
  <c r="J458" i="6"/>
  <c r="C459" i="6"/>
  <c r="K459" i="6" s="1"/>
  <c r="B457" i="6"/>
  <c r="J457" i="6"/>
  <c r="B456" i="6"/>
  <c r="B455" i="6"/>
  <c r="J455" i="6" s="1"/>
  <c r="B454" i="6"/>
  <c r="J454" i="6"/>
  <c r="C455" i="6"/>
  <c r="K455" i="6" s="1"/>
  <c r="B453" i="6"/>
  <c r="J453" i="6"/>
  <c r="B452" i="6"/>
  <c r="B451" i="6"/>
  <c r="J451" i="6"/>
  <c r="C452" i="6"/>
  <c r="K452" i="6"/>
  <c r="B450" i="6"/>
  <c r="J450" i="6"/>
  <c r="C451" i="6"/>
  <c r="K451" i="6"/>
  <c r="B449" i="6"/>
  <c r="J449" i="6"/>
  <c r="B448" i="6"/>
  <c r="J448" i="6"/>
  <c r="B447" i="6"/>
  <c r="B446" i="6"/>
  <c r="J446" i="6"/>
  <c r="C447" i="6"/>
  <c r="K447" i="6" s="1"/>
  <c r="B445" i="6"/>
  <c r="J445" i="6"/>
  <c r="B444" i="6"/>
  <c r="B443" i="6"/>
  <c r="J443" i="6"/>
  <c r="B442" i="6"/>
  <c r="J442" i="6" s="1"/>
  <c r="C443" i="6"/>
  <c r="K443" i="6"/>
  <c r="B441" i="6"/>
  <c r="J441" i="6" s="1"/>
  <c r="B440" i="6"/>
  <c r="J440" i="6"/>
  <c r="B439" i="6"/>
  <c r="G439" i="6" s="1"/>
  <c r="B438" i="6"/>
  <c r="C439" i="6"/>
  <c r="K439" i="6"/>
  <c r="B437" i="6"/>
  <c r="J437" i="6" s="1"/>
  <c r="B436" i="6"/>
  <c r="B435" i="6"/>
  <c r="J435" i="6"/>
  <c r="B434" i="6"/>
  <c r="J434" i="6" s="1"/>
  <c r="C435" i="6"/>
  <c r="K435" i="6"/>
  <c r="B433" i="6"/>
  <c r="C434" i="6"/>
  <c r="K434" i="6"/>
  <c r="B432" i="6"/>
  <c r="C433" i="6"/>
  <c r="K433" i="6"/>
  <c r="B431" i="6"/>
  <c r="J431" i="6"/>
  <c r="B430" i="6"/>
  <c r="J430" i="6"/>
  <c r="C431" i="6"/>
  <c r="K431" i="6"/>
  <c r="B429" i="6"/>
  <c r="J429" i="6"/>
  <c r="C430" i="6"/>
  <c r="K430" i="6"/>
  <c r="B428" i="6"/>
  <c r="J428" i="6"/>
  <c r="B427" i="6"/>
  <c r="J427" i="6"/>
  <c r="B426" i="6"/>
  <c r="J426" i="6"/>
  <c r="C427" i="6"/>
  <c r="K427" i="6"/>
  <c r="B425" i="6"/>
  <c r="J425" i="6"/>
  <c r="B424" i="6"/>
  <c r="B423" i="6"/>
  <c r="J423" i="6" s="1"/>
  <c r="B422" i="6"/>
  <c r="J422" i="6"/>
  <c r="C423" i="6"/>
  <c r="K423" i="6" s="1"/>
  <c r="B421" i="6"/>
  <c r="J421" i="6"/>
  <c r="B420" i="6"/>
  <c r="B419" i="6"/>
  <c r="J419" i="6"/>
  <c r="C420" i="6"/>
  <c r="K420" i="6" s="1"/>
  <c r="L420" i="6" s="1"/>
  <c r="M420" i="6" s="1"/>
  <c r="B418" i="6"/>
  <c r="J418" i="6"/>
  <c r="C419" i="6"/>
  <c r="K419" i="6" s="1"/>
  <c r="B417" i="6"/>
  <c r="J417" i="6"/>
  <c r="B416" i="6"/>
  <c r="B415" i="6"/>
  <c r="J415" i="6"/>
  <c r="C416" i="6"/>
  <c r="K416" i="6"/>
  <c r="B414" i="6"/>
  <c r="J414" i="6"/>
  <c r="C415" i="6"/>
  <c r="K415" i="6"/>
  <c r="B413" i="6"/>
  <c r="J413" i="6"/>
  <c r="B412" i="6"/>
  <c r="B411" i="6"/>
  <c r="J411" i="6"/>
  <c r="C412" i="6"/>
  <c r="K412" i="6" s="1"/>
  <c r="B410" i="6"/>
  <c r="J410" i="6"/>
  <c r="C411" i="6"/>
  <c r="K411" i="6" s="1"/>
  <c r="B409" i="6"/>
  <c r="J409" i="6"/>
  <c r="B408" i="6"/>
  <c r="B407" i="6"/>
  <c r="J407" i="6"/>
  <c r="B406" i="6"/>
  <c r="B405" i="6"/>
  <c r="J405" i="6"/>
  <c r="C406" i="6"/>
  <c r="B404" i="6"/>
  <c r="J404" i="6"/>
  <c r="B403" i="6"/>
  <c r="J403" i="6" s="1"/>
  <c r="B402" i="6"/>
  <c r="J402" i="6"/>
  <c r="B401" i="6"/>
  <c r="J401" i="6"/>
  <c r="B400" i="6"/>
  <c r="C401" i="6"/>
  <c r="K401" i="6"/>
  <c r="B399" i="6"/>
  <c r="B398" i="6"/>
  <c r="J398" i="6"/>
  <c r="C399" i="6"/>
  <c r="K399" i="6" s="1"/>
  <c r="B397" i="6"/>
  <c r="J397" i="6"/>
  <c r="B396" i="6"/>
  <c r="B395" i="6"/>
  <c r="J395" i="6"/>
  <c r="B394" i="6"/>
  <c r="C395" i="6"/>
  <c r="K395" i="6"/>
  <c r="B393" i="6"/>
  <c r="J393" i="6" s="1"/>
  <c r="B392" i="6"/>
  <c r="J392" i="6"/>
  <c r="B391" i="6"/>
  <c r="J391" i="6" s="1"/>
  <c r="B390" i="6"/>
  <c r="J390" i="6"/>
  <c r="C391" i="6"/>
  <c r="K391" i="6" s="1"/>
  <c r="B389" i="6"/>
  <c r="J389" i="6"/>
  <c r="C390" i="6"/>
  <c r="B388" i="6"/>
  <c r="B387" i="6"/>
  <c r="J387" i="6"/>
  <c r="C388" i="6"/>
  <c r="K388" i="6" s="1"/>
  <c r="L388" i="6" s="1"/>
  <c r="M388" i="6" s="1"/>
  <c r="B386" i="6"/>
  <c r="J386" i="6"/>
  <c r="C387" i="6"/>
  <c r="K387" i="6" s="1"/>
  <c r="B385" i="6"/>
  <c r="J385" i="6"/>
  <c r="C386" i="6"/>
  <c r="K386" i="6" s="1"/>
  <c r="B384" i="6"/>
  <c r="B383" i="6"/>
  <c r="J383" i="6"/>
  <c r="C384" i="6"/>
  <c r="K384" i="6" s="1"/>
  <c r="B382" i="6"/>
  <c r="J382" i="6"/>
  <c r="C383" i="6"/>
  <c r="K383" i="6" s="1"/>
  <c r="B381" i="6"/>
  <c r="J381" i="6"/>
  <c r="B380" i="6"/>
  <c r="B379" i="6"/>
  <c r="J379" i="6"/>
  <c r="B378" i="6"/>
  <c r="J378" i="6"/>
  <c r="C379" i="6"/>
  <c r="K379" i="6"/>
  <c r="B377" i="6"/>
  <c r="J377" i="6"/>
  <c r="B376" i="6"/>
  <c r="J376" i="6"/>
  <c r="B375" i="6"/>
  <c r="J375" i="6"/>
  <c r="B374" i="6"/>
  <c r="C375" i="6"/>
  <c r="K375" i="6"/>
  <c r="B373" i="6"/>
  <c r="J373" i="6" s="1"/>
  <c r="B372" i="6"/>
  <c r="J372" i="6"/>
  <c r="B371" i="6"/>
  <c r="J371" i="6" s="1"/>
  <c r="B370" i="6"/>
  <c r="J370" i="6"/>
  <c r="C371" i="6"/>
  <c r="K371" i="6" s="1"/>
  <c r="B369" i="6"/>
  <c r="J369" i="6"/>
  <c r="B368" i="6"/>
  <c r="J368" i="6" s="1"/>
  <c r="B367" i="6"/>
  <c r="J367" i="6"/>
  <c r="C368" i="6"/>
  <c r="K368" i="6" s="1"/>
  <c r="B366" i="6"/>
  <c r="J366" i="6"/>
  <c r="C367" i="6"/>
  <c r="K367" i="6" s="1"/>
  <c r="B365" i="6"/>
  <c r="J365" i="6"/>
  <c r="C366" i="6"/>
  <c r="K366" i="6" s="1"/>
  <c r="B364" i="6"/>
  <c r="J364" i="6"/>
  <c r="B363" i="6"/>
  <c r="C364" i="6"/>
  <c r="K364" i="6" s="1"/>
  <c r="B362" i="6"/>
  <c r="J362" i="6" s="1"/>
  <c r="C363" i="6"/>
  <c r="K363" i="6" s="1"/>
  <c r="B361" i="6"/>
  <c r="J361" i="6" s="1"/>
  <c r="C362" i="6"/>
  <c r="K362" i="6"/>
  <c r="B360" i="6"/>
  <c r="C361" i="6"/>
  <c r="K361" i="6"/>
  <c r="B359" i="6"/>
  <c r="C360" i="6"/>
  <c r="K360" i="6"/>
  <c r="B358" i="6"/>
  <c r="C359" i="6"/>
  <c r="K359" i="6" s="1"/>
  <c r="B357" i="6"/>
  <c r="J357" i="6"/>
  <c r="C358" i="6"/>
  <c r="K358" i="6" s="1"/>
  <c r="B356" i="6"/>
  <c r="B355" i="6"/>
  <c r="B354" i="6"/>
  <c r="J354" i="6" s="1"/>
  <c r="C355" i="6"/>
  <c r="K355" i="6" s="1"/>
  <c r="B353" i="6"/>
  <c r="J353" i="6" s="1"/>
  <c r="B352" i="6"/>
  <c r="J352" i="6"/>
  <c r="B351" i="6"/>
  <c r="C352" i="6"/>
  <c r="K352" i="6"/>
  <c r="B350" i="6"/>
  <c r="J350" i="6" s="1"/>
  <c r="C351" i="6"/>
  <c r="K351" i="6"/>
  <c r="B349" i="6"/>
  <c r="C350" i="6"/>
  <c r="K350" i="6"/>
  <c r="B348" i="6"/>
  <c r="J348" i="6" s="1"/>
  <c r="L348" i="6" s="1"/>
  <c r="B347" i="6"/>
  <c r="J347" i="6" s="1"/>
  <c r="C348" i="6"/>
  <c r="K348" i="6"/>
  <c r="B346" i="6"/>
  <c r="J346" i="6" s="1"/>
  <c r="C347" i="6"/>
  <c r="K347" i="6" s="1"/>
  <c r="B345" i="6"/>
  <c r="J345" i="6" s="1"/>
  <c r="B344" i="6"/>
  <c r="J344" i="6" s="1"/>
  <c r="B343" i="6"/>
  <c r="J343" i="6" s="1"/>
  <c r="B342" i="6"/>
  <c r="J342" i="6"/>
  <c r="C343" i="6"/>
  <c r="K343" i="6" s="1"/>
  <c r="B341" i="6"/>
  <c r="J341" i="6"/>
  <c r="B340" i="6"/>
  <c r="J340" i="6" s="1"/>
  <c r="B339" i="6"/>
  <c r="J339" i="6" s="1"/>
  <c r="B338" i="6"/>
  <c r="J338" i="6" s="1"/>
  <c r="C339" i="6"/>
  <c r="K339" i="6" s="1"/>
  <c r="B337" i="6"/>
  <c r="J337" i="6" s="1"/>
  <c r="B336" i="6"/>
  <c r="B335" i="6"/>
  <c r="C336" i="6"/>
  <c r="K336" i="6"/>
  <c r="B334" i="6"/>
  <c r="J334" i="6" s="1"/>
  <c r="C335" i="6"/>
  <c r="K335" i="6"/>
  <c r="B333" i="6"/>
  <c r="B332" i="6"/>
  <c r="B331" i="6"/>
  <c r="J331" i="6"/>
  <c r="B330" i="6"/>
  <c r="J330" i="6" s="1"/>
  <c r="C331" i="6"/>
  <c r="K331" i="6"/>
  <c r="B329" i="6"/>
  <c r="J329" i="6" s="1"/>
  <c r="B328" i="6"/>
  <c r="C329" i="6"/>
  <c r="K329" i="6"/>
  <c r="B327" i="6"/>
  <c r="J327" i="6" s="1"/>
  <c r="B326" i="6"/>
  <c r="J326" i="6"/>
  <c r="C327" i="6"/>
  <c r="K327" i="6" s="1"/>
  <c r="B325" i="6"/>
  <c r="J325" i="6" s="1"/>
  <c r="B324" i="6"/>
  <c r="B323" i="6"/>
  <c r="J323" i="6"/>
  <c r="B322" i="6"/>
  <c r="J322" i="6"/>
  <c r="C323" i="6"/>
  <c r="K323" i="6"/>
  <c r="B321" i="6"/>
  <c r="J321" i="6"/>
  <c r="C322" i="6"/>
  <c r="K322" i="6"/>
  <c r="B320" i="6"/>
  <c r="J320" i="6"/>
  <c r="B319" i="6"/>
  <c r="J319" i="6"/>
  <c r="B318" i="6"/>
  <c r="J318" i="6"/>
  <c r="C319" i="6"/>
  <c r="K319" i="6"/>
  <c r="B317" i="6"/>
  <c r="B316" i="6"/>
  <c r="J316" i="6" s="1"/>
  <c r="B315" i="6"/>
  <c r="B314" i="6"/>
  <c r="J314" i="6" s="1"/>
  <c r="C315" i="6"/>
  <c r="K315" i="6"/>
  <c r="B313" i="6"/>
  <c r="J313" i="6" s="1"/>
  <c r="C314" i="6"/>
  <c r="K314" i="6"/>
  <c r="B312" i="6"/>
  <c r="B311" i="6"/>
  <c r="J311" i="6" s="1"/>
  <c r="B310" i="6"/>
  <c r="K311" i="6"/>
  <c r="B309" i="6"/>
  <c r="J309" i="6" s="1"/>
  <c r="B308" i="6"/>
  <c r="B307" i="6"/>
  <c r="J307" i="6" s="1"/>
  <c r="B306" i="6"/>
  <c r="J306" i="6" s="1"/>
  <c r="C307" i="6"/>
  <c r="K307" i="6"/>
  <c r="B305" i="6"/>
  <c r="J305" i="6" s="1"/>
  <c r="B304" i="6"/>
  <c r="B303" i="6"/>
  <c r="J303" i="6"/>
  <c r="C304" i="6"/>
  <c r="K304" i="6" s="1"/>
  <c r="B302" i="6"/>
  <c r="J302" i="6"/>
  <c r="C303" i="6"/>
  <c r="K303" i="6" s="1"/>
  <c r="B301" i="6"/>
  <c r="J301" i="6"/>
  <c r="C302" i="6"/>
  <c r="K302" i="6" s="1"/>
  <c r="B300" i="6"/>
  <c r="J300" i="6"/>
  <c r="B299" i="6"/>
  <c r="J299" i="6" s="1"/>
  <c r="B298" i="6"/>
  <c r="J298" i="6"/>
  <c r="C299" i="6"/>
  <c r="K299" i="6" s="1"/>
  <c r="B297" i="6"/>
  <c r="J297" i="6"/>
  <c r="B296" i="6"/>
  <c r="C297" i="6"/>
  <c r="K297" i="6"/>
  <c r="B295" i="6"/>
  <c r="B294" i="6"/>
  <c r="J294" i="6"/>
  <c r="C295" i="6"/>
  <c r="K295" i="6" s="1"/>
  <c r="B293" i="6"/>
  <c r="J293" i="6"/>
  <c r="B292" i="6"/>
  <c r="B291" i="6"/>
  <c r="J291" i="6"/>
  <c r="B290" i="6"/>
  <c r="J290" i="6" s="1"/>
  <c r="C291" i="6"/>
  <c r="K291" i="6"/>
  <c r="B289" i="6"/>
  <c r="J289" i="6" s="1"/>
  <c r="C290" i="6"/>
  <c r="K290" i="6"/>
  <c r="B288" i="6"/>
  <c r="B287" i="6"/>
  <c r="J287" i="6"/>
  <c r="B286" i="6"/>
  <c r="J286" i="6" s="1"/>
  <c r="C287" i="6"/>
  <c r="K287" i="6"/>
  <c r="B285" i="6"/>
  <c r="B284" i="6"/>
  <c r="B283" i="6"/>
  <c r="B282" i="6"/>
  <c r="J282" i="6" s="1"/>
  <c r="C283" i="6"/>
  <c r="K283" i="6"/>
  <c r="B281" i="6"/>
  <c r="J281" i="6" s="1"/>
  <c r="B280" i="6"/>
  <c r="B279" i="6"/>
  <c r="J279" i="6"/>
  <c r="B278" i="6"/>
  <c r="C279" i="6"/>
  <c r="K279" i="6"/>
  <c r="B277" i="6"/>
  <c r="J277" i="6" s="1"/>
  <c r="C278" i="6"/>
  <c r="K278" i="6"/>
  <c r="B276" i="6"/>
  <c r="B275" i="6"/>
  <c r="J275" i="6"/>
  <c r="B274" i="6"/>
  <c r="J274" i="6" s="1"/>
  <c r="C275" i="6"/>
  <c r="K275" i="6"/>
  <c r="B273" i="6"/>
  <c r="B272" i="6"/>
  <c r="B271" i="6"/>
  <c r="J271" i="6"/>
  <c r="C272" i="6"/>
  <c r="K272" i="6" s="1"/>
  <c r="B270" i="6"/>
  <c r="J270" i="6"/>
  <c r="C271" i="6"/>
  <c r="K271" i="6" s="1"/>
  <c r="B269" i="6"/>
  <c r="B268" i="6"/>
  <c r="B267" i="6"/>
  <c r="B266" i="6"/>
  <c r="J266" i="6"/>
  <c r="B265" i="6"/>
  <c r="J265" i="6"/>
  <c r="B264" i="6"/>
  <c r="J264" i="6" s="1"/>
  <c r="C265" i="6"/>
  <c r="K265" i="6"/>
  <c r="B263" i="6"/>
  <c r="J263" i="6" s="1"/>
  <c r="B262" i="6"/>
  <c r="J262" i="6"/>
  <c r="C263" i="6"/>
  <c r="K263" i="6" s="1"/>
  <c r="B261" i="6"/>
  <c r="J261" i="6"/>
  <c r="B260" i="6"/>
  <c r="B259" i="6"/>
  <c r="B258" i="6"/>
  <c r="J258" i="6"/>
  <c r="C259" i="6"/>
  <c r="K259" i="6" s="1"/>
  <c r="L259" i="6" s="1"/>
  <c r="M259" i="6" s="1"/>
  <c r="B257" i="6"/>
  <c r="J257" i="6"/>
  <c r="B256" i="6"/>
  <c r="B255" i="6"/>
  <c r="J255" i="6"/>
  <c r="B254" i="6"/>
  <c r="J254" i="6" s="1"/>
  <c r="C255" i="6"/>
  <c r="K255" i="6"/>
  <c r="B253" i="6"/>
  <c r="J253" i="6" s="1"/>
  <c r="B252" i="6"/>
  <c r="B251" i="6"/>
  <c r="J251" i="6"/>
  <c r="B250" i="6"/>
  <c r="J250" i="6" s="1"/>
  <c r="C251" i="6"/>
  <c r="K251" i="6"/>
  <c r="B249" i="6"/>
  <c r="J249" i="6" s="1"/>
  <c r="B248" i="6"/>
  <c r="J248" i="6"/>
  <c r="B247" i="6"/>
  <c r="J247" i="6" s="1"/>
  <c r="B246" i="6"/>
  <c r="C247" i="6"/>
  <c r="K247" i="6" s="1"/>
  <c r="B245" i="6"/>
  <c r="J245" i="6"/>
  <c r="C246" i="6"/>
  <c r="B244" i="6"/>
  <c r="J244" i="6"/>
  <c r="B243" i="6"/>
  <c r="J243" i="6" s="1"/>
  <c r="B242" i="6"/>
  <c r="J242" i="6"/>
  <c r="C243" i="6"/>
  <c r="K243" i="6" s="1"/>
  <c r="B241" i="6"/>
  <c r="J241" i="6"/>
  <c r="C242" i="6"/>
  <c r="K242" i="6" s="1"/>
  <c r="B240" i="6"/>
  <c r="J240" i="6"/>
  <c r="B239" i="6"/>
  <c r="C240" i="6"/>
  <c r="K240" i="6"/>
  <c r="B238" i="6"/>
  <c r="J238" i="6" s="1"/>
  <c r="C239" i="6"/>
  <c r="K239" i="6"/>
  <c r="B237" i="6"/>
  <c r="J237" i="6" s="1"/>
  <c r="C238" i="6"/>
  <c r="K238" i="6"/>
  <c r="B236" i="6"/>
  <c r="B235" i="6"/>
  <c r="B234" i="6"/>
  <c r="J234" i="6"/>
  <c r="C235" i="6"/>
  <c r="K235" i="6"/>
  <c r="B233" i="6"/>
  <c r="J233" i="6"/>
  <c r="C234" i="6"/>
  <c r="K234" i="6"/>
  <c r="B232" i="6"/>
  <c r="C233" i="6"/>
  <c r="K233" i="6" s="1"/>
  <c r="B231" i="6"/>
  <c r="J231" i="6"/>
  <c r="B230" i="6"/>
  <c r="C231" i="6"/>
  <c r="K231" i="6"/>
  <c r="B229" i="6"/>
  <c r="J229" i="6"/>
  <c r="C230" i="6"/>
  <c r="K230" i="6"/>
  <c r="B228" i="6"/>
  <c r="B227" i="6"/>
  <c r="B226" i="6"/>
  <c r="J226" i="6"/>
  <c r="C227" i="6"/>
  <c r="K227" i="6" s="1"/>
  <c r="B225" i="6"/>
  <c r="J225" i="6"/>
  <c r="B224" i="6"/>
  <c r="J224" i="6" s="1"/>
  <c r="B223" i="6"/>
  <c r="J223" i="6"/>
  <c r="C224" i="6"/>
  <c r="K224" i="6" s="1"/>
  <c r="B222" i="6"/>
  <c r="J222" i="6"/>
  <c r="C223" i="6"/>
  <c r="K223" i="6" s="1"/>
  <c r="B221" i="6"/>
  <c r="J221" i="6"/>
  <c r="B220" i="6"/>
  <c r="J220" i="6" s="1"/>
  <c r="L220" i="6" s="1"/>
  <c r="B219" i="6"/>
  <c r="J219" i="6" s="1"/>
  <c r="B218" i="6"/>
  <c r="J218" i="6"/>
  <c r="C219" i="6"/>
  <c r="K219" i="6" s="1"/>
  <c r="B217" i="6"/>
  <c r="J217" i="6"/>
  <c r="B216" i="6"/>
  <c r="J216" i="6" s="1"/>
  <c r="B215" i="6"/>
  <c r="J215" i="6"/>
  <c r="C216" i="6"/>
  <c r="K216" i="6" s="1"/>
  <c r="B214" i="6"/>
  <c r="J214" i="6"/>
  <c r="C215" i="6"/>
  <c r="K215" i="6" s="1"/>
  <c r="B213" i="6"/>
  <c r="J213" i="6"/>
  <c r="C214" i="6"/>
  <c r="K214" i="6" s="1"/>
  <c r="B212" i="6"/>
  <c r="J212" i="6"/>
  <c r="B211" i="6"/>
  <c r="J211" i="6" s="1"/>
  <c r="B210" i="6"/>
  <c r="J210" i="6"/>
  <c r="B209" i="6"/>
  <c r="J209" i="6" s="1"/>
  <c r="C210" i="6"/>
  <c r="K210" i="6"/>
  <c r="B208" i="6"/>
  <c r="B207" i="6"/>
  <c r="J207" i="6"/>
  <c r="C208" i="6"/>
  <c r="K208" i="6" s="1"/>
  <c r="B206" i="6"/>
  <c r="J206" i="6"/>
  <c r="C207" i="6"/>
  <c r="K207" i="6" s="1"/>
  <c r="B205" i="6"/>
  <c r="B204" i="6"/>
  <c r="B203" i="6"/>
  <c r="B202" i="6"/>
  <c r="J202" i="6"/>
  <c r="B201" i="6"/>
  <c r="J201" i="6"/>
  <c r="B200" i="6"/>
  <c r="C201" i="6"/>
  <c r="K201" i="6"/>
  <c r="B199" i="6"/>
  <c r="J199" i="6"/>
  <c r="B198" i="6"/>
  <c r="J198" i="6"/>
  <c r="C199" i="6"/>
  <c r="K199" i="6"/>
  <c r="B197" i="6"/>
  <c r="J197" i="6"/>
  <c r="C198" i="6"/>
  <c r="K198" i="6"/>
  <c r="B196" i="6"/>
  <c r="B195" i="6"/>
  <c r="J195" i="6"/>
  <c r="B194" i="6"/>
  <c r="J194" i="6" s="1"/>
  <c r="C195" i="6"/>
  <c r="K195" i="6"/>
  <c r="B193" i="6"/>
  <c r="J193" i="6" s="1"/>
  <c r="B192" i="6"/>
  <c r="J192" i="6"/>
  <c r="C193" i="6"/>
  <c r="K193" i="6" s="1"/>
  <c r="B191" i="6"/>
  <c r="J191" i="6"/>
  <c r="B190" i="6"/>
  <c r="C191" i="6"/>
  <c r="K191" i="6"/>
  <c r="B189" i="6"/>
  <c r="B188" i="6"/>
  <c r="J188" i="6"/>
  <c r="B187" i="6"/>
  <c r="J187" i="6"/>
  <c r="C188" i="6"/>
  <c r="K188" i="6"/>
  <c r="B186" i="6"/>
  <c r="J186" i="6"/>
  <c r="C187" i="6"/>
  <c r="K187" i="6"/>
  <c r="B185" i="6"/>
  <c r="J185" i="6"/>
  <c r="C186" i="6"/>
  <c r="K186" i="6"/>
  <c r="B184" i="6"/>
  <c r="J184" i="6"/>
  <c r="B183" i="6"/>
  <c r="J183" i="6"/>
  <c r="B182" i="6"/>
  <c r="C183" i="6"/>
  <c r="K183" i="6" s="1"/>
  <c r="B181" i="6"/>
  <c r="J181" i="6"/>
  <c r="B180" i="6"/>
  <c r="B179" i="6"/>
  <c r="J179" i="6"/>
  <c r="B178" i="6"/>
  <c r="J178" i="6"/>
  <c r="C179" i="6"/>
  <c r="K179" i="6"/>
  <c r="B177" i="6"/>
  <c r="J177" i="6"/>
  <c r="C178" i="6"/>
  <c r="K178" i="6" s="1"/>
  <c r="B176" i="6"/>
  <c r="B175" i="6"/>
  <c r="B174" i="6"/>
  <c r="J174" i="6"/>
  <c r="C175" i="6"/>
  <c r="K175" i="6" s="1"/>
  <c r="B173" i="6"/>
  <c r="J173" i="6"/>
  <c r="B172" i="6"/>
  <c r="J172" i="6" s="1"/>
  <c r="B171" i="6"/>
  <c r="J171" i="6"/>
  <c r="C172" i="6"/>
  <c r="K172" i="6" s="1"/>
  <c r="B170" i="6"/>
  <c r="J170" i="6"/>
  <c r="C171" i="6"/>
  <c r="K171" i="6" s="1"/>
  <c r="B169" i="6"/>
  <c r="J169" i="6"/>
  <c r="B168" i="6"/>
  <c r="B167" i="6"/>
  <c r="J167" i="6"/>
  <c r="C168" i="6"/>
  <c r="K168" i="6"/>
  <c r="B166" i="6"/>
  <c r="J166" i="6"/>
  <c r="C167" i="6"/>
  <c r="K167" i="6"/>
  <c r="B165" i="6"/>
  <c r="J165" i="6"/>
  <c r="B164" i="6"/>
  <c r="J164" i="6"/>
  <c r="C165" i="6"/>
  <c r="K165" i="6"/>
  <c r="B163" i="6"/>
  <c r="J163" i="6"/>
  <c r="C164" i="6"/>
  <c r="K164" i="6" s="1"/>
  <c r="B162" i="6"/>
  <c r="J162" i="6"/>
  <c r="C163" i="6"/>
  <c r="K163" i="6" s="1"/>
  <c r="B161" i="6"/>
  <c r="J161" i="6"/>
  <c r="B160" i="6"/>
  <c r="J160" i="6" s="1"/>
  <c r="C161" i="6"/>
  <c r="K161" i="6"/>
  <c r="B159" i="6"/>
  <c r="B158" i="6"/>
  <c r="J158" i="6"/>
  <c r="C159" i="6"/>
  <c r="K159" i="6" s="1"/>
  <c r="B157" i="6"/>
  <c r="J157" i="6"/>
  <c r="B156" i="6"/>
  <c r="J156" i="6" s="1"/>
  <c r="L156" i="6" s="1"/>
  <c r="B155" i="6"/>
  <c r="J155" i="6" s="1"/>
  <c r="B154" i="6"/>
  <c r="J154" i="6"/>
  <c r="C155" i="6"/>
  <c r="K155" i="6" s="1"/>
  <c r="B153" i="6"/>
  <c r="J153" i="6"/>
  <c r="B152" i="6"/>
  <c r="B151" i="6"/>
  <c r="J151" i="6"/>
  <c r="B150" i="6"/>
  <c r="C151" i="6"/>
  <c r="K151" i="6"/>
  <c r="B149" i="6"/>
  <c r="J149" i="6" s="1"/>
  <c r="C150" i="6"/>
  <c r="K150" i="6"/>
  <c r="B148" i="6"/>
  <c r="J148" i="6" s="1"/>
  <c r="B147" i="6"/>
  <c r="J147" i="6"/>
  <c r="B146" i="6"/>
  <c r="J146" i="6" s="1"/>
  <c r="B145" i="6"/>
  <c r="J145" i="6" s="1"/>
  <c r="C146" i="6"/>
  <c r="K146" i="6"/>
  <c r="B144" i="6"/>
  <c r="G144" i="6" s="1"/>
  <c r="C145" i="6"/>
  <c r="K145" i="6"/>
  <c r="B143" i="6"/>
  <c r="J143" i="6"/>
  <c r="B142" i="6"/>
  <c r="J142" i="6"/>
  <c r="C143" i="6"/>
  <c r="K143" i="6"/>
  <c r="B141" i="6"/>
  <c r="B140" i="6"/>
  <c r="J140" i="6"/>
  <c r="B139" i="6"/>
  <c r="C140" i="6"/>
  <c r="K140" i="6"/>
  <c r="B138" i="6"/>
  <c r="J138" i="6" s="1"/>
  <c r="C139" i="6"/>
  <c r="K139" i="6"/>
  <c r="B137" i="6"/>
  <c r="J137" i="6" s="1"/>
  <c r="B136" i="6"/>
  <c r="J136" i="6"/>
  <c r="B135" i="6"/>
  <c r="B134" i="6"/>
  <c r="J134" i="6"/>
  <c r="C135" i="6"/>
  <c r="K135" i="6" s="1"/>
  <c r="B133" i="6"/>
  <c r="J133" i="6"/>
  <c r="B132" i="6"/>
  <c r="C133" i="6"/>
  <c r="K133" i="6"/>
  <c r="B131" i="6"/>
  <c r="J131" i="6"/>
  <c r="B130" i="6"/>
  <c r="J130" i="6" s="1"/>
  <c r="C131" i="6"/>
  <c r="K131" i="6"/>
  <c r="B129" i="6"/>
  <c r="J129" i="6" s="1"/>
  <c r="C130" i="6"/>
  <c r="K130" i="6"/>
  <c r="B128" i="6"/>
  <c r="C129" i="6"/>
  <c r="K129" i="6"/>
  <c r="B127" i="6"/>
  <c r="B126" i="6"/>
  <c r="J126" i="6"/>
  <c r="B125" i="6"/>
  <c r="J125" i="6"/>
  <c r="B124" i="6"/>
  <c r="J124" i="6" s="1"/>
  <c r="C125" i="6"/>
  <c r="K125" i="6"/>
  <c r="B123" i="6"/>
  <c r="B122" i="6"/>
  <c r="J122" i="6"/>
  <c r="B121" i="6"/>
  <c r="J121" i="6"/>
  <c r="B120" i="6"/>
  <c r="B119" i="6"/>
  <c r="J119" i="6"/>
  <c r="C120" i="6"/>
  <c r="K120" i="6" s="1"/>
  <c r="B118" i="6"/>
  <c r="C119" i="6"/>
  <c r="K119" i="6"/>
  <c r="B117" i="6"/>
  <c r="J117" i="6"/>
  <c r="B116" i="6"/>
  <c r="J116" i="6"/>
  <c r="B115" i="6"/>
  <c r="J115" i="6"/>
  <c r="B114" i="6"/>
  <c r="J114" i="6"/>
  <c r="C115" i="6"/>
  <c r="K115" i="6"/>
  <c r="B113" i="6"/>
  <c r="J113" i="6"/>
  <c r="C114" i="6"/>
  <c r="K114" i="6"/>
  <c r="B112" i="6"/>
  <c r="J112" i="6"/>
  <c r="C113" i="6"/>
  <c r="K113" i="6"/>
  <c r="B111" i="6"/>
  <c r="J111" i="6"/>
  <c r="B110" i="6"/>
  <c r="J110" i="6"/>
  <c r="C111" i="6"/>
  <c r="K111" i="6"/>
  <c r="B109" i="6"/>
  <c r="J109" i="6"/>
  <c r="B108" i="6"/>
  <c r="J108" i="6"/>
  <c r="B107" i="6"/>
  <c r="C108" i="6"/>
  <c r="K108" i="6"/>
  <c r="B106" i="6"/>
  <c r="C107" i="6"/>
  <c r="K107" i="6"/>
  <c r="B105" i="6"/>
  <c r="J105" i="6" s="1"/>
  <c r="B104" i="6"/>
  <c r="B103" i="6"/>
  <c r="J103" i="6"/>
  <c r="C104" i="6"/>
  <c r="K104" i="6"/>
  <c r="B102" i="6"/>
  <c r="C103" i="6"/>
  <c r="K103" i="6" s="1"/>
  <c r="B101" i="6"/>
  <c r="J101" i="6"/>
  <c r="B100" i="6"/>
  <c r="J100" i="6" s="1"/>
  <c r="B99" i="6"/>
  <c r="J99" i="6" s="1"/>
  <c r="C100" i="6"/>
  <c r="K100" i="6"/>
  <c r="B98" i="6"/>
  <c r="J98" i="6" s="1"/>
  <c r="C99" i="6"/>
  <c r="K99" i="6"/>
  <c r="B97" i="6"/>
  <c r="C98" i="6"/>
  <c r="K98" i="6"/>
  <c r="B96" i="6"/>
  <c r="J96" i="6" s="1"/>
  <c r="B95" i="6"/>
  <c r="J95" i="6"/>
  <c r="B94" i="6"/>
  <c r="J94" i="6" s="1"/>
  <c r="C95" i="6"/>
  <c r="K95" i="6"/>
  <c r="B93" i="6"/>
  <c r="B92" i="6"/>
  <c r="B91" i="6"/>
  <c r="J91" i="6"/>
  <c r="B90" i="6"/>
  <c r="J90" i="6" s="1"/>
  <c r="C91" i="6"/>
  <c r="K91" i="6"/>
  <c r="B89" i="6"/>
  <c r="J89" i="6" s="1"/>
  <c r="C90" i="6"/>
  <c r="K90" i="6"/>
  <c r="B88" i="6"/>
  <c r="J88" i="6" s="1"/>
  <c r="B87" i="6"/>
  <c r="J87" i="6"/>
  <c r="B86" i="6"/>
  <c r="J86" i="6" s="1"/>
  <c r="C87" i="6"/>
  <c r="K87" i="6"/>
  <c r="B85" i="6"/>
  <c r="J85" i="6" s="1"/>
  <c r="B84" i="6"/>
  <c r="J84" i="6"/>
  <c r="C85" i="6"/>
  <c r="K85" i="6" s="1"/>
  <c r="B83" i="6"/>
  <c r="J83" i="6"/>
  <c r="B82" i="6"/>
  <c r="J82" i="6" s="1"/>
  <c r="C83" i="6"/>
  <c r="K83" i="6"/>
  <c r="B81" i="6"/>
  <c r="J81" i="6" s="1"/>
  <c r="B80" i="6"/>
  <c r="B79" i="6"/>
  <c r="B78" i="6"/>
  <c r="J78" i="6"/>
  <c r="C79" i="6"/>
  <c r="K79" i="6" s="1"/>
  <c r="B77" i="6"/>
  <c r="B76" i="6"/>
  <c r="B75" i="6"/>
  <c r="J75" i="6" s="1"/>
  <c r="C76" i="6"/>
  <c r="K76" i="6"/>
  <c r="B74" i="6"/>
  <c r="J74" i="6" s="1"/>
  <c r="C75" i="6"/>
  <c r="K75" i="6"/>
  <c r="B73" i="6"/>
  <c r="J73" i="6" s="1"/>
  <c r="C74" i="6"/>
  <c r="K74" i="6"/>
  <c r="B72" i="6"/>
  <c r="B71" i="6"/>
  <c r="J71" i="6"/>
  <c r="B70" i="6"/>
  <c r="C71" i="6"/>
  <c r="K71" i="6"/>
  <c r="B69" i="6"/>
  <c r="J69" i="6" s="1"/>
  <c r="B68" i="6"/>
  <c r="C69" i="6"/>
  <c r="K69" i="6"/>
  <c r="B67" i="6"/>
  <c r="J67" i="6" s="1"/>
  <c r="C68" i="6"/>
  <c r="K68" i="6"/>
  <c r="B66" i="6"/>
  <c r="J66" i="6" s="1"/>
  <c r="C67" i="6"/>
  <c r="K67" i="6"/>
  <c r="B65" i="6"/>
  <c r="J65" i="6" s="1"/>
  <c r="B64" i="6"/>
  <c r="J64" i="6"/>
  <c r="C65" i="6"/>
  <c r="K65" i="6" s="1"/>
  <c r="B63" i="6"/>
  <c r="J63" i="6"/>
  <c r="B62" i="6"/>
  <c r="J62" i="6" s="1"/>
  <c r="C63" i="6"/>
  <c r="K63" i="6"/>
  <c r="B61" i="6"/>
  <c r="B60" i="6"/>
  <c r="J60" i="6"/>
  <c r="C61" i="6"/>
  <c r="K61" i="6" s="1"/>
  <c r="B59" i="6"/>
  <c r="J59" i="6"/>
  <c r="C60" i="6"/>
  <c r="K60" i="6" s="1"/>
  <c r="B58" i="6"/>
  <c r="J58" i="6"/>
  <c r="C59" i="6"/>
  <c r="K59" i="6" s="1"/>
  <c r="B57" i="6"/>
  <c r="J57" i="6"/>
  <c r="B56" i="6"/>
  <c r="B55" i="6"/>
  <c r="J55" i="6"/>
  <c r="C56" i="6"/>
  <c r="K56" i="6" s="1"/>
  <c r="B54" i="6"/>
  <c r="C55" i="6"/>
  <c r="K55" i="6"/>
  <c r="B53" i="6"/>
  <c r="J53" i="6"/>
  <c r="B52" i="6"/>
  <c r="B51" i="6"/>
  <c r="J51" i="6" s="1"/>
  <c r="B50" i="6"/>
  <c r="J50" i="6"/>
  <c r="C51" i="6"/>
  <c r="K51" i="6" s="1"/>
  <c r="B49" i="6"/>
  <c r="J49" i="6"/>
  <c r="B48" i="6"/>
  <c r="B47" i="6"/>
  <c r="J47" i="6"/>
  <c r="B46" i="6"/>
  <c r="J46" i="6" s="1"/>
  <c r="C47" i="6"/>
  <c r="K47" i="6"/>
  <c r="B45" i="6"/>
  <c r="B44" i="6"/>
  <c r="J44" i="6"/>
  <c r="B43" i="6"/>
  <c r="J43" i="6" s="1"/>
  <c r="C44" i="6"/>
  <c r="K44" i="6"/>
  <c r="B42" i="6"/>
  <c r="C43" i="6"/>
  <c r="K43" i="6"/>
  <c r="B41" i="6"/>
  <c r="J41" i="6" s="1"/>
  <c r="C42" i="6"/>
  <c r="K42" i="6"/>
  <c r="B40" i="6"/>
  <c r="B39" i="6"/>
  <c r="J39" i="6"/>
  <c r="C40" i="6"/>
  <c r="K40" i="6"/>
  <c r="B38" i="6"/>
  <c r="J38" i="6"/>
  <c r="C39" i="6"/>
  <c r="K39" i="6"/>
  <c r="B37" i="6"/>
  <c r="J37" i="6"/>
  <c r="B36" i="6"/>
  <c r="C37" i="6"/>
  <c r="K37" i="6" s="1"/>
  <c r="B35" i="6"/>
  <c r="J35" i="6"/>
  <c r="B34" i="6"/>
  <c r="J34" i="6" s="1"/>
  <c r="C35" i="6"/>
  <c r="K35" i="6"/>
  <c r="B33" i="6"/>
  <c r="B32" i="6"/>
  <c r="J32" i="6"/>
  <c r="C33" i="6"/>
  <c r="B31" i="6"/>
  <c r="J31" i="6"/>
  <c r="C31" i="6"/>
  <c r="K31" i="6" s="1"/>
  <c r="C1324" i="6"/>
  <c r="K1324" i="6"/>
  <c r="C1314" i="6"/>
  <c r="K1314" i="6" s="1"/>
  <c r="C1308" i="6"/>
  <c r="K1308" i="6"/>
  <c r="C1298" i="6"/>
  <c r="K1298" i="6" s="1"/>
  <c r="C1292" i="6"/>
  <c r="K1292" i="6"/>
  <c r="C1288" i="6"/>
  <c r="K1288" i="6" s="1"/>
  <c r="C1276" i="6"/>
  <c r="K1276" i="6"/>
  <c r="C1274" i="6"/>
  <c r="K1274" i="6" s="1"/>
  <c r="C1272" i="6"/>
  <c r="K1272" i="6"/>
  <c r="C1270" i="6"/>
  <c r="K1270" i="6" s="1"/>
  <c r="C1266" i="6"/>
  <c r="K1266" i="6"/>
  <c r="C1260" i="6"/>
  <c r="K1260" i="6" s="1"/>
  <c r="C1258" i="6"/>
  <c r="K1258" i="6"/>
  <c r="C1252" i="6"/>
  <c r="K1252" i="6" s="1"/>
  <c r="C1230" i="6"/>
  <c r="K1230" i="6"/>
  <c r="C1228" i="6"/>
  <c r="K1228" i="6" s="1"/>
  <c r="C1218" i="6"/>
  <c r="K1218" i="6"/>
  <c r="C1210" i="6"/>
  <c r="K1210" i="6" s="1"/>
  <c r="L1210" i="6" s="1"/>
  <c r="C1206" i="6"/>
  <c r="K1206" i="6" s="1"/>
  <c r="C1202" i="6"/>
  <c r="K1202" i="6"/>
  <c r="C1196" i="6"/>
  <c r="K1196" i="6" s="1"/>
  <c r="C1180" i="6"/>
  <c r="K1180" i="6" s="1"/>
  <c r="C1164" i="6"/>
  <c r="K1164" i="6"/>
  <c r="C1156" i="6"/>
  <c r="K1156" i="6"/>
  <c r="C1154" i="6"/>
  <c r="K1154" i="6" s="1"/>
  <c r="C1148" i="6"/>
  <c r="K1148" i="6"/>
  <c r="C1146" i="6"/>
  <c r="K1146" i="6" s="1"/>
  <c r="C1142" i="6"/>
  <c r="K1142" i="6"/>
  <c r="C1134" i="6"/>
  <c r="K1134" i="6" s="1"/>
  <c r="C1132" i="6"/>
  <c r="K1132" i="6"/>
  <c r="C1128" i="6"/>
  <c r="K1128" i="6" s="1"/>
  <c r="C1116" i="6"/>
  <c r="C1110" i="6"/>
  <c r="C1100" i="6"/>
  <c r="C1096" i="6"/>
  <c r="K1096" i="6"/>
  <c r="C1058" i="6"/>
  <c r="K1058" i="6" s="1"/>
  <c r="C1056" i="6"/>
  <c r="C1044" i="6"/>
  <c r="C1040" i="6"/>
  <c r="C1028" i="6"/>
  <c r="C1018" i="6"/>
  <c r="C1014" i="6"/>
  <c r="C1012" i="6"/>
  <c r="C1006" i="6"/>
  <c r="K1006" i="6"/>
  <c r="C998" i="6"/>
  <c r="K998" i="6" s="1"/>
  <c r="C996" i="6"/>
  <c r="K996" i="6"/>
  <c r="C994" i="6"/>
  <c r="K994" i="6" s="1"/>
  <c r="C982" i="6"/>
  <c r="K982" i="6"/>
  <c r="C980" i="6"/>
  <c r="K980" i="6" s="1"/>
  <c r="C972" i="6"/>
  <c r="K972" i="6" s="1"/>
  <c r="C964" i="6"/>
  <c r="K964" i="6"/>
  <c r="C954" i="6"/>
  <c r="K954" i="6" s="1"/>
  <c r="C950" i="6"/>
  <c r="K950" i="6"/>
  <c r="C948" i="6"/>
  <c r="K948" i="6" s="1"/>
  <c r="C940" i="6"/>
  <c r="K940" i="6"/>
  <c r="C928" i="6"/>
  <c r="K928" i="6" s="1"/>
  <c r="C926" i="6"/>
  <c r="K926" i="6"/>
  <c r="C922" i="6"/>
  <c r="K922" i="6" s="1"/>
  <c r="C918" i="6"/>
  <c r="K918" i="6"/>
  <c r="C916" i="6"/>
  <c r="K916" i="6" s="1"/>
  <c r="C912" i="6"/>
  <c r="K912" i="6"/>
  <c r="C910" i="6"/>
  <c r="K910" i="6" s="1"/>
  <c r="C906" i="6"/>
  <c r="K906" i="6"/>
  <c r="C890" i="6"/>
  <c r="K890" i="6"/>
  <c r="C884" i="6"/>
  <c r="K884" i="6" s="1"/>
  <c r="C862" i="6"/>
  <c r="K862" i="6" s="1"/>
  <c r="C854" i="6"/>
  <c r="K854" i="6"/>
  <c r="C852" i="6"/>
  <c r="K852" i="6" s="1"/>
  <c r="C842" i="6"/>
  <c r="K842" i="6"/>
  <c r="C836" i="6"/>
  <c r="K836" i="6" s="1"/>
  <c r="C832" i="6"/>
  <c r="K832" i="6" s="1"/>
  <c r="L832" i="6" s="1"/>
  <c r="C830" i="6"/>
  <c r="K830" i="6"/>
  <c r="C820" i="6"/>
  <c r="K820" i="6" s="1"/>
  <c r="G817" i="6"/>
  <c r="H817" i="6"/>
  <c r="C806" i="6"/>
  <c r="K806" i="6"/>
  <c r="C794" i="6"/>
  <c r="K794" i="6"/>
  <c r="C788" i="6"/>
  <c r="K788" i="6" s="1"/>
  <c r="C784" i="6"/>
  <c r="K784" i="6"/>
  <c r="C782" i="6"/>
  <c r="K782" i="6" s="1"/>
  <c r="C774" i="6"/>
  <c r="K774" i="6"/>
  <c r="C748" i="6"/>
  <c r="K748" i="6"/>
  <c r="C732" i="6"/>
  <c r="K732" i="6"/>
  <c r="C730" i="6"/>
  <c r="K730" i="6" s="1"/>
  <c r="C726" i="6"/>
  <c r="K726" i="6"/>
  <c r="C714" i="6"/>
  <c r="K714" i="6"/>
  <c r="C710" i="6"/>
  <c r="K710" i="6"/>
  <c r="C704" i="6"/>
  <c r="K704" i="6"/>
  <c r="C702" i="6"/>
  <c r="K702" i="6"/>
  <c r="C688" i="6"/>
  <c r="K688" i="6"/>
  <c r="L688" i="6" s="1"/>
  <c r="C684" i="6"/>
  <c r="K684" i="6"/>
  <c r="C654" i="6"/>
  <c r="K654" i="6"/>
  <c r="C652" i="6"/>
  <c r="K652" i="6"/>
  <c r="C636" i="6"/>
  <c r="K636" i="6"/>
  <c r="C630" i="6"/>
  <c r="K630" i="6"/>
  <c r="C626" i="6"/>
  <c r="K626" i="6"/>
  <c r="C624" i="6"/>
  <c r="K624" i="6"/>
  <c r="L624" i="6" s="1"/>
  <c r="M624" i="6" s="1"/>
  <c r="C622" i="6"/>
  <c r="K622" i="6"/>
  <c r="C618" i="6"/>
  <c r="K618" i="6"/>
  <c r="C606" i="6"/>
  <c r="K606" i="6"/>
  <c r="C592" i="6"/>
  <c r="K592" i="6"/>
  <c r="C574" i="6"/>
  <c r="K574" i="6"/>
  <c r="C570" i="6"/>
  <c r="K570" i="6"/>
  <c r="C566" i="6"/>
  <c r="K566" i="6"/>
  <c r="C562" i="6"/>
  <c r="K562" i="6"/>
  <c r="C560" i="6"/>
  <c r="K560" i="6"/>
  <c r="C558" i="6"/>
  <c r="K558" i="6"/>
  <c r="C556" i="6"/>
  <c r="K556" i="6"/>
  <c r="C540" i="6"/>
  <c r="K540" i="6"/>
  <c r="C530" i="6"/>
  <c r="K530" i="6"/>
  <c r="C528" i="6"/>
  <c r="K528" i="6"/>
  <c r="C526" i="6"/>
  <c r="K526" i="6"/>
  <c r="C520" i="6"/>
  <c r="K520" i="6"/>
  <c r="L520" i="6" s="1"/>
  <c r="C518" i="6"/>
  <c r="K518" i="6"/>
  <c r="C514" i="6"/>
  <c r="K514" i="6"/>
  <c r="G513" i="6"/>
  <c r="H513" i="6"/>
  <c r="C512" i="6"/>
  <c r="K512" i="6"/>
  <c r="C510" i="6"/>
  <c r="K510" i="6"/>
  <c r="C508" i="6"/>
  <c r="K508" i="6"/>
  <c r="C504" i="6"/>
  <c r="K504" i="6"/>
  <c r="G392" i="6"/>
  <c r="H392" i="6"/>
  <c r="G342" i="6"/>
  <c r="H342" i="6"/>
  <c r="G112" i="6"/>
  <c r="H112" i="6"/>
  <c r="G20" i="6"/>
  <c r="H20" i="6"/>
  <c r="G19" i="6"/>
  <c r="H19" i="6"/>
  <c r="G18" i="6"/>
  <c r="H18" i="6"/>
  <c r="G17" i="6"/>
  <c r="H17" i="6"/>
  <c r="G16" i="6"/>
  <c r="H16" i="6"/>
  <c r="G13" i="6"/>
  <c r="H13" i="6"/>
  <c r="G12" i="6"/>
  <c r="H12" i="6"/>
  <c r="C762" i="1"/>
  <c r="C768" i="6"/>
  <c r="K768" i="6"/>
  <c r="G155" i="6"/>
  <c r="H155" i="6" s="1"/>
  <c r="G681" i="6"/>
  <c r="H681" i="6"/>
  <c r="G697" i="6"/>
  <c r="H697" i="6" s="1"/>
  <c r="G521" i="6"/>
  <c r="H521" i="6"/>
  <c r="G1327" i="6"/>
  <c r="H1327" i="6" s="1"/>
  <c r="D1313" i="6"/>
  <c r="G279" i="6"/>
  <c r="H279" i="6"/>
  <c r="G961" i="6"/>
  <c r="H961" i="6"/>
  <c r="G347" i="6"/>
  <c r="H347" i="6"/>
  <c r="G665" i="6"/>
  <c r="H665" i="6"/>
  <c r="G10" i="6"/>
  <c r="H10" i="6"/>
  <c r="G35" i="6"/>
  <c r="H35" i="6"/>
  <c r="G593" i="6"/>
  <c r="H593" i="6"/>
  <c r="G841" i="6"/>
  <c r="H841" i="6"/>
  <c r="G187" i="6"/>
  <c r="H187" i="6"/>
  <c r="G1330" i="6"/>
  <c r="H1330" i="6"/>
  <c r="G785" i="6"/>
  <c r="H785" i="6"/>
  <c r="G704" i="6"/>
  <c r="H704" i="6"/>
  <c r="G985" i="6"/>
  <c r="H985" i="6"/>
  <c r="G1017" i="6"/>
  <c r="H1017" i="6"/>
  <c r="G975" i="6"/>
  <c r="H975" i="6"/>
  <c r="G207" i="6"/>
  <c r="H207" i="6"/>
  <c r="G655" i="6"/>
  <c r="H655" i="6"/>
  <c r="G1009" i="6"/>
  <c r="H1009" i="6"/>
  <c r="G21" i="6"/>
  <c r="H21" i="6"/>
  <c r="G1334" i="6"/>
  <c r="H1334" i="6"/>
  <c r="G1159" i="6"/>
  <c r="H1159" i="6"/>
  <c r="G1341" i="6"/>
  <c r="H1341" i="6"/>
  <c r="G95" i="6"/>
  <c r="H95" i="6"/>
  <c r="G903" i="6"/>
  <c r="H903" i="6"/>
  <c r="G14" i="6"/>
  <c r="H14" i="6"/>
  <c r="G435" i="6"/>
  <c r="H435" i="6"/>
  <c r="G527" i="6"/>
  <c r="H527" i="6"/>
  <c r="G871" i="6"/>
  <c r="H871" i="6"/>
  <c r="G905" i="6"/>
  <c r="H905" i="6"/>
  <c r="G1342" i="6"/>
  <c r="H1342" i="6"/>
  <c r="G303" i="6"/>
  <c r="H303" i="6"/>
  <c r="G711" i="6"/>
  <c r="H711" i="6"/>
  <c r="G1295" i="6"/>
  <c r="H1295" i="6"/>
  <c r="G499" i="6"/>
  <c r="H499" i="6"/>
  <c r="G695" i="6"/>
  <c r="H695" i="6"/>
  <c r="G873" i="6"/>
  <c r="H873" i="6"/>
  <c r="G937" i="6"/>
  <c r="H937" i="6"/>
  <c r="G1145" i="6"/>
  <c r="H1145" i="6"/>
  <c r="G1157" i="6"/>
  <c r="H1157" i="6"/>
  <c r="G504" i="6"/>
  <c r="H504" i="6"/>
  <c r="G31" i="6"/>
  <c r="H31" i="6"/>
  <c r="G561" i="6"/>
  <c r="H561" i="6"/>
  <c r="G633" i="6"/>
  <c r="H633" i="6"/>
  <c r="G729" i="6"/>
  <c r="H729" i="6"/>
  <c r="G865" i="6"/>
  <c r="H865" i="6"/>
  <c r="G1065" i="6"/>
  <c r="H1065" i="6"/>
  <c r="G1137" i="6"/>
  <c r="H1137" i="6"/>
  <c r="G1273" i="6"/>
  <c r="H1273" i="6"/>
  <c r="G752" i="6"/>
  <c r="H752" i="6"/>
  <c r="G1333" i="6"/>
  <c r="H1333" i="6"/>
  <c r="G1343" i="6"/>
  <c r="H1343" i="6"/>
  <c r="L997" i="6"/>
  <c r="M997" i="6"/>
  <c r="G761" i="6"/>
  <c r="H761" i="6"/>
  <c r="G1128" i="6"/>
  <c r="H1128" i="6"/>
  <c r="G1336" i="6"/>
  <c r="H1336" i="6"/>
  <c r="G131" i="6"/>
  <c r="H131" i="6"/>
  <c r="G39" i="6"/>
  <c r="H39" i="6"/>
  <c r="G87" i="6"/>
  <c r="H87" i="6"/>
  <c r="G413" i="6"/>
  <c r="H413" i="6"/>
  <c r="G721" i="6"/>
  <c r="H721" i="6"/>
  <c r="G825" i="6"/>
  <c r="H825" i="6"/>
  <c r="G945" i="6"/>
  <c r="H945" i="6"/>
  <c r="D1257" i="6"/>
  <c r="E1257" i="6"/>
  <c r="G231" i="6"/>
  <c r="H231" i="6"/>
  <c r="G431" i="6"/>
  <c r="H431" i="6"/>
  <c r="G1125" i="6"/>
  <c r="H1125" i="6"/>
  <c r="G1317" i="6"/>
  <c r="H1317" i="6"/>
  <c r="G880" i="6"/>
  <c r="H880" i="6"/>
  <c r="G1324" i="6"/>
  <c r="H1324" i="6"/>
  <c r="G893" i="6"/>
  <c r="H893" i="6"/>
  <c r="G1069" i="6"/>
  <c r="H1069" i="6"/>
  <c r="G383" i="6"/>
  <c r="H383" i="6"/>
  <c r="D1305" i="6"/>
  <c r="E1305" i="6"/>
  <c r="G109" i="6"/>
  <c r="H109" i="6"/>
  <c r="G275" i="6"/>
  <c r="H275" i="6"/>
  <c r="G448" i="6"/>
  <c r="H448" i="6"/>
  <c r="G625" i="6"/>
  <c r="H625" i="6"/>
  <c r="G673" i="6"/>
  <c r="H673" i="6"/>
  <c r="C1318" i="6"/>
  <c r="K1318" i="6"/>
  <c r="L1318" i="6"/>
  <c r="G1325" i="6"/>
  <c r="H1325" i="6" s="1"/>
  <c r="J1339" i="6"/>
  <c r="O1339" i="6"/>
  <c r="P1339" i="6"/>
  <c r="G1339" i="6"/>
  <c r="H1339" i="6"/>
  <c r="J559" i="6"/>
  <c r="L559" i="6"/>
  <c r="M559" i="6" s="1"/>
  <c r="G559" i="6"/>
  <c r="H559" i="6"/>
  <c r="J631" i="6"/>
  <c r="L631" i="6" s="1"/>
  <c r="M631" i="6" s="1"/>
  <c r="G631" i="6"/>
  <c r="H631" i="6"/>
  <c r="J647" i="6"/>
  <c r="L647" i="6"/>
  <c r="M647" i="6"/>
  <c r="G647" i="6"/>
  <c r="H647" i="6" s="1"/>
  <c r="J783" i="6"/>
  <c r="L783" i="6"/>
  <c r="M783" i="6"/>
  <c r="G783" i="6"/>
  <c r="H783" i="6"/>
  <c r="J831" i="6"/>
  <c r="L831" i="6"/>
  <c r="M831" i="6" s="1"/>
  <c r="G831" i="6"/>
  <c r="H831" i="6"/>
  <c r="J847" i="6"/>
  <c r="L847" i="6" s="1"/>
  <c r="M847" i="6" s="1"/>
  <c r="G847" i="6"/>
  <c r="H847" i="6"/>
  <c r="J879" i="6"/>
  <c r="L879" i="6"/>
  <c r="M879" i="6"/>
  <c r="G879" i="6"/>
  <c r="H879" i="6" s="1"/>
  <c r="J967" i="6"/>
  <c r="M967" i="6"/>
  <c r="G967" i="6"/>
  <c r="H967" i="6"/>
  <c r="J1031" i="6"/>
  <c r="G1031" i="6"/>
  <c r="H1031" i="6" s="1"/>
  <c r="J1063" i="6"/>
  <c r="G1063" i="6"/>
  <c r="H1063" i="6"/>
  <c r="J1087" i="6"/>
  <c r="G1087" i="6"/>
  <c r="H1087" i="6"/>
  <c r="J1135" i="6"/>
  <c r="G1135" i="6"/>
  <c r="H1135" i="6"/>
  <c r="J1151" i="6"/>
  <c r="G1151" i="6"/>
  <c r="H1151" i="6" s="1"/>
  <c r="J1199" i="6"/>
  <c r="G1199" i="6"/>
  <c r="H1199" i="6"/>
  <c r="J1215" i="6"/>
  <c r="G1215" i="6"/>
  <c r="H1215" i="6"/>
  <c r="J1231" i="6"/>
  <c r="G1231" i="6"/>
  <c r="H1231" i="6"/>
  <c r="J1263" i="6"/>
  <c r="G1263" i="6"/>
  <c r="H1263" i="6" s="1"/>
  <c r="C1320" i="1"/>
  <c r="C1319" i="6"/>
  <c r="K1319" i="6"/>
  <c r="L1319" i="6" s="1"/>
  <c r="M1319" i="6" s="1"/>
  <c r="J11" i="6"/>
  <c r="O11" i="6"/>
  <c r="P11" i="6" s="1"/>
  <c r="G11" i="6"/>
  <c r="H11" i="6"/>
  <c r="J1329" i="6"/>
  <c r="O1329" i="6" s="1"/>
  <c r="P1329" i="6" s="1"/>
  <c r="G1329" i="6"/>
  <c r="H1329" i="6"/>
  <c r="J1345" i="6"/>
  <c r="O1345" i="6"/>
  <c r="P1345" i="6"/>
  <c r="G1345" i="6"/>
  <c r="H1345" i="6" s="1"/>
  <c r="K1137" i="6"/>
  <c r="L1137" i="6"/>
  <c r="M1137" i="6"/>
  <c r="D1137" i="6"/>
  <c r="E1137" i="6"/>
  <c r="J107" i="6"/>
  <c r="L107" i="6"/>
  <c r="M107" i="6" s="1"/>
  <c r="G107" i="6"/>
  <c r="H107" i="6"/>
  <c r="G463" i="6"/>
  <c r="H463" i="6" s="1"/>
  <c r="G935" i="6"/>
  <c r="H935" i="6"/>
  <c r="J235" i="6"/>
  <c r="O235" i="6" s="1"/>
  <c r="P235" i="6" s="1"/>
  <c r="G235" i="6"/>
  <c r="H235" i="6"/>
  <c r="J420" i="6"/>
  <c r="G420" i="6"/>
  <c r="H420" i="6" s="1"/>
  <c r="J1322" i="6"/>
  <c r="O1322" i="6"/>
  <c r="P1322" i="6"/>
  <c r="G1322" i="6"/>
  <c r="H1322" i="6"/>
  <c r="J355" i="6"/>
  <c r="L355" i="6"/>
  <c r="M355" i="6" s="1"/>
  <c r="G355" i="6"/>
  <c r="H355" i="6"/>
  <c r="J259" i="6"/>
  <c r="G259" i="6"/>
  <c r="H259" i="6"/>
  <c r="G471" i="6"/>
  <c r="H471" i="6"/>
  <c r="J351" i="6"/>
  <c r="L351" i="6"/>
  <c r="M351" i="6" s="1"/>
  <c r="G351" i="6"/>
  <c r="H351" i="6"/>
  <c r="G583" i="6"/>
  <c r="H583" i="6" s="1"/>
  <c r="G759" i="6"/>
  <c r="H759" i="6"/>
  <c r="J439" i="6"/>
  <c r="O439" i="6" s="1"/>
  <c r="P439" i="6" s="1"/>
  <c r="H439" i="6"/>
  <c r="J475" i="6"/>
  <c r="O475" i="6"/>
  <c r="P475" i="6"/>
  <c r="G475" i="6"/>
  <c r="H475" i="6" s="1"/>
  <c r="J159" i="6"/>
  <c r="O159" i="6"/>
  <c r="P159" i="6"/>
  <c r="G159" i="6"/>
  <c r="H159" i="6"/>
  <c r="J1323" i="6"/>
  <c r="O1323" i="6"/>
  <c r="P1323" i="6" s="1"/>
  <c r="G1323" i="6"/>
  <c r="H1323" i="6"/>
  <c r="G140" i="6"/>
  <c r="H140" i="6" s="1"/>
  <c r="D1039" i="6"/>
  <c r="E1039" i="6"/>
  <c r="G368" i="6"/>
  <c r="H368" i="6" s="1"/>
  <c r="G379" i="6"/>
  <c r="H379" i="6" s="1"/>
  <c r="G32" i="6"/>
  <c r="H32" i="6"/>
  <c r="G807" i="6"/>
  <c r="H807" i="6" s="1"/>
  <c r="J36" i="6"/>
  <c r="L36" i="6"/>
  <c r="M36" i="6"/>
  <c r="G36" i="6"/>
  <c r="H36" i="6"/>
  <c r="J267" i="6"/>
  <c r="O267" i="6"/>
  <c r="P267" i="6" s="1"/>
  <c r="G267" i="6"/>
  <c r="H267" i="6"/>
  <c r="J283" i="6"/>
  <c r="L283" i="6" s="1"/>
  <c r="M283" i="6" s="1"/>
  <c r="G283" i="6"/>
  <c r="H283" i="6"/>
  <c r="G1328" i="6"/>
  <c r="H1328" i="6" s="1"/>
  <c r="G211" i="6"/>
  <c r="H211" i="6"/>
  <c r="G411" i="6"/>
  <c r="H411" i="6" s="1"/>
  <c r="G720" i="6"/>
  <c r="H720" i="6"/>
  <c r="G736" i="6"/>
  <c r="H736" i="6" s="1"/>
  <c r="G1160" i="6"/>
  <c r="H1160" i="6"/>
  <c r="G813" i="6"/>
  <c r="H813" i="6" s="1"/>
  <c r="G71" i="6"/>
  <c r="H71" i="6"/>
  <c r="G553" i="6"/>
  <c r="H553" i="6" s="1"/>
  <c r="G912" i="6"/>
  <c r="H912" i="6"/>
  <c r="G1096" i="6"/>
  <c r="H1096" i="6" s="1"/>
  <c r="G1312" i="6"/>
  <c r="H1312" i="6"/>
  <c r="G1331" i="6"/>
  <c r="H1331" i="6" s="1"/>
  <c r="G1338" i="6"/>
  <c r="H1338" i="6"/>
  <c r="G75" i="6"/>
  <c r="H75" i="6" s="1"/>
  <c r="G749" i="6"/>
  <c r="H749" i="6" s="1"/>
  <c r="G1332" i="6"/>
  <c r="H1332" i="6"/>
  <c r="D348" i="6"/>
  <c r="E348" i="6" s="1"/>
  <c r="D832" i="6"/>
  <c r="E832" i="6" s="1"/>
  <c r="G271" i="6"/>
  <c r="H271" i="6"/>
  <c r="G311" i="6"/>
  <c r="H311" i="6" s="1"/>
  <c r="G371" i="6"/>
  <c r="H371" i="6"/>
  <c r="G221" i="6"/>
  <c r="H221" i="6" s="1"/>
  <c r="G427" i="6"/>
  <c r="H427" i="6"/>
  <c r="G479" i="6"/>
  <c r="H479" i="6" s="1"/>
  <c r="G323" i="6"/>
  <c r="H323" i="6"/>
  <c r="G685" i="6"/>
  <c r="H685" i="6" s="1"/>
  <c r="D692" i="6"/>
  <c r="E692" i="6"/>
  <c r="G67" i="6"/>
  <c r="H67" i="6" s="1"/>
  <c r="G195" i="6"/>
  <c r="H195" i="6"/>
  <c r="G291" i="6"/>
  <c r="H291" i="6" s="1"/>
  <c r="G343" i="6"/>
  <c r="H343" i="6"/>
  <c r="G391" i="6"/>
  <c r="H391" i="6" s="1"/>
  <c r="G491" i="6"/>
  <c r="H491" i="6"/>
  <c r="G613" i="6"/>
  <c r="H613" i="6" s="1"/>
  <c r="G885" i="6"/>
  <c r="H885" i="6"/>
  <c r="G901" i="6"/>
  <c r="H901" i="6" s="1"/>
  <c r="G483" i="6"/>
  <c r="H483" i="6"/>
  <c r="G541" i="6"/>
  <c r="H541" i="6" s="1"/>
  <c r="D1025" i="6"/>
  <c r="E1025" i="6"/>
  <c r="G143" i="6"/>
  <c r="H143" i="6" s="1"/>
  <c r="G199" i="6"/>
  <c r="H199" i="6"/>
  <c r="G255" i="6"/>
  <c r="H255" i="6" s="1"/>
  <c r="G403" i="6"/>
  <c r="H403" i="6" s="1"/>
  <c r="G455" i="6"/>
  <c r="H455" i="6"/>
  <c r="G495" i="6"/>
  <c r="H495" i="6" s="1"/>
  <c r="G166" i="6"/>
  <c r="H166" i="6"/>
  <c r="G480" i="6"/>
  <c r="H480" i="6" s="1"/>
  <c r="G805" i="6"/>
  <c r="H805" i="6"/>
  <c r="G1165" i="6"/>
  <c r="H1165" i="6" s="1"/>
  <c r="G179" i="6"/>
  <c r="H179" i="6"/>
  <c r="G183" i="6"/>
  <c r="H183" i="6" s="1"/>
  <c r="G319" i="6"/>
  <c r="H319" i="6"/>
  <c r="G387" i="6"/>
  <c r="H387" i="6" s="1"/>
  <c r="G151" i="6"/>
  <c r="H151" i="6"/>
  <c r="G299" i="6"/>
  <c r="H299" i="6"/>
  <c r="G407" i="6"/>
  <c r="H407" i="6" s="1"/>
  <c r="G496" i="6"/>
  <c r="H496" i="6" s="1"/>
  <c r="G917" i="6"/>
  <c r="H917" i="6"/>
  <c r="D1028" i="6"/>
  <c r="E1028" i="6" s="1"/>
  <c r="G1093" i="6"/>
  <c r="H1093" i="6"/>
  <c r="G1197" i="6"/>
  <c r="H1197" i="6" s="1"/>
  <c r="G263" i="6"/>
  <c r="H263" i="6"/>
  <c r="G443" i="6"/>
  <c r="H443" i="6" s="1"/>
  <c r="G253" i="6"/>
  <c r="H253" i="6" s="1"/>
  <c r="G1320" i="6"/>
  <c r="H1320" i="6"/>
  <c r="D374" i="6"/>
  <c r="E374" i="6" s="1"/>
  <c r="G43" i="6"/>
  <c r="H43" i="6" s="1"/>
  <c r="G103" i="6"/>
  <c r="H103" i="6"/>
  <c r="G147" i="6"/>
  <c r="H147" i="6" s="1"/>
  <c r="G191" i="6"/>
  <c r="H191" i="6"/>
  <c r="G223" i="6"/>
  <c r="H223" i="6" s="1"/>
  <c r="G287" i="6"/>
  <c r="H287" i="6"/>
  <c r="G375" i="6"/>
  <c r="H375" i="6" s="1"/>
  <c r="G467" i="6"/>
  <c r="H467" i="6"/>
  <c r="G96" i="6"/>
  <c r="H96" i="6" s="1"/>
  <c r="G653" i="6"/>
  <c r="H653" i="6"/>
  <c r="G327" i="6"/>
  <c r="H327" i="6" s="1"/>
  <c r="G589" i="6"/>
  <c r="H589" i="6" s="1"/>
  <c r="D1049" i="6"/>
  <c r="E1049" i="6"/>
  <c r="G83" i="6"/>
  <c r="H83" i="6" s="1"/>
  <c r="G163" i="6"/>
  <c r="H163" i="6"/>
  <c r="G301" i="6"/>
  <c r="H301" i="6"/>
  <c r="G331" i="6"/>
  <c r="H331" i="6" s="1"/>
  <c r="G419" i="6"/>
  <c r="H419" i="6" s="1"/>
  <c r="G451" i="6"/>
  <c r="H451" i="6"/>
  <c r="G38" i="6"/>
  <c r="H38" i="6" s="1"/>
  <c r="G160" i="6"/>
  <c r="H160" i="6"/>
  <c r="G500" i="6"/>
  <c r="H500" i="6" s="1"/>
  <c r="G549" i="6"/>
  <c r="H549" i="6"/>
  <c r="G693" i="6"/>
  <c r="H693" i="6" s="1"/>
  <c r="G709" i="6"/>
  <c r="H709" i="6"/>
  <c r="G957" i="6"/>
  <c r="H957" i="6" s="1"/>
  <c r="G1085" i="6"/>
  <c r="H1085" i="6"/>
  <c r="G1181" i="6"/>
  <c r="H1181" i="6" s="1"/>
  <c r="G1301" i="6"/>
  <c r="H1301" i="6" s="1"/>
  <c r="D284" i="6"/>
  <c r="E284" i="6"/>
  <c r="G848" i="6"/>
  <c r="H848" i="6"/>
  <c r="G1250" i="6"/>
  <c r="H1250" i="6" s="1"/>
  <c r="G316" i="6"/>
  <c r="H316" i="6"/>
  <c r="G415" i="6"/>
  <c r="H415" i="6" s="1"/>
  <c r="G573" i="6"/>
  <c r="H573" i="6"/>
  <c r="G973" i="6"/>
  <c r="H973" i="6" s="1"/>
  <c r="G243" i="6"/>
  <c r="H243" i="6" s="1"/>
  <c r="G365" i="6"/>
  <c r="H365" i="6" s="1"/>
  <c r="G395" i="6"/>
  <c r="H395" i="6"/>
  <c r="G423" i="6"/>
  <c r="H423" i="6" s="1"/>
  <c r="G376" i="6"/>
  <c r="H376" i="6"/>
  <c r="G533" i="6"/>
  <c r="H533" i="6" s="1"/>
  <c r="G925" i="6"/>
  <c r="H925" i="6" s="1"/>
  <c r="G997" i="6"/>
  <c r="H997" i="6"/>
  <c r="D1044" i="6"/>
  <c r="E1044" i="6" s="1"/>
  <c r="G1133" i="6"/>
  <c r="H1133" i="6"/>
  <c r="G1318" i="6"/>
  <c r="H1318" i="6" s="1"/>
  <c r="G1326" i="6"/>
  <c r="H1326" i="6"/>
  <c r="G477" i="6"/>
  <c r="H477" i="6" s="1"/>
  <c r="G605" i="6"/>
  <c r="H605" i="6"/>
  <c r="G621" i="6"/>
  <c r="H621" i="6" s="1"/>
  <c r="G645" i="6"/>
  <c r="H645" i="6"/>
  <c r="D1135" i="6"/>
  <c r="E1135" i="6"/>
  <c r="G91" i="6"/>
  <c r="H91" i="6" s="1"/>
  <c r="G215" i="6"/>
  <c r="H215" i="6" s="1"/>
  <c r="G251" i="6"/>
  <c r="H251" i="6"/>
  <c r="G307" i="6"/>
  <c r="H307" i="6" s="1"/>
  <c r="G339" i="6"/>
  <c r="H339" i="6"/>
  <c r="G367" i="6"/>
  <c r="H367" i="6" s="1"/>
  <c r="G487" i="6"/>
  <c r="H487" i="6" s="1"/>
  <c r="G60" i="6"/>
  <c r="H60" i="6"/>
  <c r="G224" i="6"/>
  <c r="H224" i="6" s="1"/>
  <c r="G741" i="6"/>
  <c r="H741" i="6"/>
  <c r="G773" i="6"/>
  <c r="H773" i="6" s="1"/>
  <c r="G1029" i="6"/>
  <c r="H1029" i="6"/>
  <c r="G25" i="6"/>
  <c r="H25" i="6" s="1"/>
  <c r="D1068" i="6"/>
  <c r="E1068" i="6"/>
  <c r="K376" i="6"/>
  <c r="L376" i="6" s="1"/>
  <c r="M376" i="6" s="1"/>
  <c r="D376" i="6"/>
  <c r="E376" i="6"/>
  <c r="K956" i="6"/>
  <c r="L956" i="6"/>
  <c r="M956" i="6"/>
  <c r="D956" i="6"/>
  <c r="E956" i="6" s="1"/>
  <c r="K988" i="6"/>
  <c r="K264" i="6"/>
  <c r="L264" i="6"/>
  <c r="M264" i="6" s="1"/>
  <c r="D264" i="6"/>
  <c r="E264" i="6"/>
  <c r="K502" i="6"/>
  <c r="L502" i="6" s="1"/>
  <c r="M502" i="6" s="1"/>
  <c r="D502" i="6"/>
  <c r="E502" i="6"/>
  <c r="K1121" i="6"/>
  <c r="L1121" i="6"/>
  <c r="M1121" i="6"/>
  <c r="D1121" i="6"/>
  <c r="E1121" i="6" s="1"/>
  <c r="K440" i="6"/>
  <c r="L440" i="6"/>
  <c r="M440" i="6"/>
  <c r="D440" i="6"/>
  <c r="E440" i="6"/>
  <c r="K1177" i="6"/>
  <c r="L1177" i="6"/>
  <c r="M1177" i="6" s="1"/>
  <c r="D1177" i="6"/>
  <c r="E1177" i="6"/>
  <c r="J552" i="6"/>
  <c r="L552" i="6" s="1"/>
  <c r="M552" i="6" s="1"/>
  <c r="G552" i="6"/>
  <c r="H552" i="6"/>
  <c r="G576" i="6"/>
  <c r="H576" i="6" s="1"/>
  <c r="J632" i="6"/>
  <c r="L632" i="6"/>
  <c r="M632" i="6" s="1"/>
  <c r="G632" i="6"/>
  <c r="H632" i="6"/>
  <c r="J656" i="6"/>
  <c r="G656" i="6"/>
  <c r="H656" i="6"/>
  <c r="J680" i="6"/>
  <c r="L680" i="6"/>
  <c r="M680" i="6"/>
  <c r="G680" i="6"/>
  <c r="H680" i="6" s="1"/>
  <c r="J760" i="6"/>
  <c r="L760" i="6"/>
  <c r="M760" i="6"/>
  <c r="G760" i="6"/>
  <c r="H760" i="6"/>
  <c r="J768" i="6"/>
  <c r="L768" i="6"/>
  <c r="M768" i="6" s="1"/>
  <c r="G768" i="6"/>
  <c r="H768" i="6"/>
  <c r="J784" i="6"/>
  <c r="L784" i="6" s="1"/>
  <c r="M784" i="6" s="1"/>
  <c r="G784" i="6"/>
  <c r="H784" i="6"/>
  <c r="J800" i="6"/>
  <c r="G800" i="6"/>
  <c r="H800" i="6" s="1"/>
  <c r="J840" i="6"/>
  <c r="L840" i="6"/>
  <c r="M840" i="6"/>
  <c r="G840" i="6"/>
  <c r="H840" i="6"/>
  <c r="J864" i="6"/>
  <c r="G864" i="6"/>
  <c r="H864" i="6"/>
  <c r="J896" i="6"/>
  <c r="L896" i="6" s="1"/>
  <c r="M896" i="6" s="1"/>
  <c r="G896" i="6"/>
  <c r="H896" i="6"/>
  <c r="J952" i="6"/>
  <c r="L952" i="6"/>
  <c r="M952" i="6"/>
  <c r="G952" i="6"/>
  <c r="H952" i="6" s="1"/>
  <c r="J960" i="6"/>
  <c r="G960" i="6"/>
  <c r="H960" i="6"/>
  <c r="J992" i="6"/>
  <c r="G992" i="6"/>
  <c r="H992" i="6" s="1"/>
  <c r="J1008" i="6"/>
  <c r="G1008" i="6"/>
  <c r="H1008" i="6"/>
  <c r="J1032" i="6"/>
  <c r="O1032" i="6"/>
  <c r="P1032" i="6" s="1"/>
  <c r="G1032" i="6"/>
  <c r="H1032" i="6"/>
  <c r="J1048" i="6"/>
  <c r="O1048" i="6" s="1"/>
  <c r="P1048" i="6" s="1"/>
  <c r="G1048" i="6"/>
  <c r="H1048" i="6"/>
  <c r="J1080" i="6"/>
  <c r="O1080" i="6"/>
  <c r="P1080" i="6"/>
  <c r="G1080" i="6"/>
  <c r="H1080" i="6" s="1"/>
  <c r="J1112" i="6"/>
  <c r="O1112" i="6"/>
  <c r="P1112" i="6"/>
  <c r="G1112" i="6"/>
  <c r="H1112" i="6"/>
  <c r="J1120" i="6"/>
  <c r="O1120" i="6"/>
  <c r="P1120" i="6" s="1"/>
  <c r="G1120" i="6"/>
  <c r="H1120" i="6"/>
  <c r="J1136" i="6"/>
  <c r="L1136" i="6" s="1"/>
  <c r="M1136" i="6" s="1"/>
  <c r="G1136" i="6"/>
  <c r="H1136" i="6"/>
  <c r="J1152" i="6"/>
  <c r="L1152" i="6"/>
  <c r="M1152" i="6"/>
  <c r="G1152" i="6"/>
  <c r="H1152" i="6" s="1"/>
  <c r="J1208" i="6"/>
  <c r="G1208" i="6"/>
  <c r="H1208" i="6"/>
  <c r="G63" i="6"/>
  <c r="H63" i="6"/>
  <c r="D310" i="6"/>
  <c r="E310" i="6"/>
  <c r="G592" i="6"/>
  <c r="H592" i="6"/>
  <c r="G608" i="6"/>
  <c r="H608" i="6"/>
  <c r="G824" i="6"/>
  <c r="H824" i="6"/>
  <c r="G944" i="6"/>
  <c r="H944" i="6"/>
  <c r="G1024" i="6"/>
  <c r="H1024" i="6" s="1"/>
  <c r="G1040" i="6"/>
  <c r="H1040" i="6"/>
  <c r="G1104" i="6"/>
  <c r="H1104" i="6" s="1"/>
  <c r="G1192" i="6"/>
  <c r="H1192" i="6"/>
  <c r="G1256" i="6"/>
  <c r="H1256" i="6" s="1"/>
  <c r="G1288" i="6"/>
  <c r="H1288" i="6"/>
  <c r="J829" i="6"/>
  <c r="O829" i="6"/>
  <c r="P829" i="6"/>
  <c r="G829" i="6"/>
  <c r="H829" i="6"/>
  <c r="J869" i="6"/>
  <c r="O869" i="6"/>
  <c r="P869" i="6" s="1"/>
  <c r="G869" i="6"/>
  <c r="H869" i="6"/>
  <c r="J949" i="6"/>
  <c r="O949" i="6" s="1"/>
  <c r="P949" i="6" s="1"/>
  <c r="G949" i="6"/>
  <c r="H949" i="6"/>
  <c r="J989" i="6"/>
  <c r="O989" i="6" s="1"/>
  <c r="P989" i="6" s="1"/>
  <c r="G989" i="6"/>
  <c r="H989" i="6" s="1"/>
  <c r="J1021" i="6"/>
  <c r="O1021" i="6"/>
  <c r="P1021" i="6"/>
  <c r="G1021" i="6"/>
  <c r="H1021" i="6" s="1"/>
  <c r="J1037" i="6"/>
  <c r="G1037" i="6"/>
  <c r="H1037" i="6"/>
  <c r="J1077" i="6"/>
  <c r="L1077" i="6" s="1"/>
  <c r="M1077" i="6" s="1"/>
  <c r="G1077" i="6"/>
  <c r="H1077" i="6"/>
  <c r="J1109" i="6"/>
  <c r="L1109" i="6" s="1"/>
  <c r="M1109" i="6" s="1"/>
  <c r="G1109" i="6"/>
  <c r="H1109" i="6" s="1"/>
  <c r="J1149" i="6"/>
  <c r="L1149" i="6"/>
  <c r="M1149" i="6"/>
  <c r="G1149" i="6"/>
  <c r="H1149" i="6" s="1"/>
  <c r="J1173" i="6"/>
  <c r="L1173" i="6"/>
  <c r="M1173" i="6" s="1"/>
  <c r="G1173" i="6"/>
  <c r="H1173" i="6"/>
  <c r="J1189" i="6"/>
  <c r="G1189" i="6"/>
  <c r="H1189" i="6"/>
  <c r="J1229" i="6"/>
  <c r="L1229" i="6" s="1"/>
  <c r="M1229" i="6" s="1"/>
  <c r="G1229" i="6"/>
  <c r="H1229" i="6" s="1"/>
  <c r="J1261" i="6"/>
  <c r="L1261" i="6"/>
  <c r="M1261" i="6"/>
  <c r="G1261" i="6"/>
  <c r="H1261" i="6"/>
  <c r="J1269" i="6"/>
  <c r="G1269" i="6"/>
  <c r="H1269" i="6"/>
  <c r="J1285" i="6"/>
  <c r="L1285" i="6" s="1"/>
  <c r="M1285" i="6" s="1"/>
  <c r="G1285" i="6"/>
  <c r="H1285" i="6"/>
  <c r="J1309" i="6"/>
  <c r="L1309" i="6" s="1"/>
  <c r="M1309" i="6" s="1"/>
  <c r="G1309" i="6"/>
  <c r="H1309" i="6" s="1"/>
  <c r="C1322" i="1"/>
  <c r="C1321" i="6"/>
  <c r="D1321" i="6"/>
  <c r="E1321" i="6" s="1"/>
  <c r="D1017" i="6"/>
  <c r="E1017" i="6"/>
  <c r="D1297" i="6"/>
  <c r="E1297" i="6"/>
  <c r="G99" i="6"/>
  <c r="H99" i="6" s="1"/>
  <c r="G157" i="6"/>
  <c r="H157" i="6"/>
  <c r="G219" i="6"/>
  <c r="H219" i="6" s="1"/>
  <c r="G247" i="6"/>
  <c r="H247" i="6"/>
  <c r="G344" i="6"/>
  <c r="H344" i="6" s="1"/>
  <c r="G509" i="6"/>
  <c r="H509" i="6"/>
  <c r="G529" i="6"/>
  <c r="H529" i="6" s="1"/>
  <c r="G581" i="6"/>
  <c r="H581" i="6"/>
  <c r="G601" i="6"/>
  <c r="H601" i="6" s="1"/>
  <c r="G661" i="6"/>
  <c r="H661" i="6"/>
  <c r="G705" i="6"/>
  <c r="H705" i="6" s="1"/>
  <c r="G717" i="6"/>
  <c r="H717" i="6"/>
  <c r="G737" i="6"/>
  <c r="H737" i="6" s="1"/>
  <c r="G837" i="6"/>
  <c r="H837" i="6" s="1"/>
  <c r="G849" i="6"/>
  <c r="H849" i="6"/>
  <c r="G861" i="6"/>
  <c r="H861" i="6" s="1"/>
  <c r="G881" i="6"/>
  <c r="H881" i="6"/>
  <c r="G913" i="6"/>
  <c r="H913" i="6" s="1"/>
  <c r="G981" i="6"/>
  <c r="H981" i="6"/>
  <c r="G993" i="6"/>
  <c r="H993" i="6" s="1"/>
  <c r="G1005" i="6"/>
  <c r="H1005" i="6"/>
  <c r="G1053" i="6"/>
  <c r="H1053" i="6" s="1"/>
  <c r="G1081" i="6"/>
  <c r="H1081" i="6"/>
  <c r="G1141" i="6"/>
  <c r="H1141" i="6" s="1"/>
  <c r="G1177" i="6"/>
  <c r="H1177" i="6"/>
  <c r="G1193" i="6"/>
  <c r="H1193" i="6" s="1"/>
  <c r="G1205" i="6"/>
  <c r="H1205" i="6"/>
  <c r="G1245" i="6"/>
  <c r="H1245" i="6"/>
  <c r="G1297" i="6"/>
  <c r="H1297" i="6" s="1"/>
  <c r="G1313" i="6"/>
  <c r="H1313" i="6"/>
  <c r="G984" i="6"/>
  <c r="H984" i="6" s="1"/>
  <c r="C1326" i="1"/>
  <c r="C1325" i="6"/>
  <c r="D1325" i="6"/>
  <c r="E1325" i="6" s="1"/>
  <c r="C1332" i="1"/>
  <c r="C1331" i="6"/>
  <c r="D1331" i="6"/>
  <c r="E1331" i="6" s="1"/>
  <c r="J560" i="6"/>
  <c r="L560" i="6" s="1"/>
  <c r="M560" i="6" s="1"/>
  <c r="G560" i="6"/>
  <c r="H560" i="6"/>
  <c r="J712" i="6"/>
  <c r="L712" i="6"/>
  <c r="M712" i="6"/>
  <c r="G712" i="6"/>
  <c r="H712" i="6" s="1"/>
  <c r="J776" i="6"/>
  <c r="L776" i="6"/>
  <c r="M776" i="6"/>
  <c r="G776" i="6"/>
  <c r="H776" i="6"/>
  <c r="J808" i="6"/>
  <c r="L808" i="6" s="1"/>
  <c r="M808" i="6" s="1"/>
  <c r="G808" i="6"/>
  <c r="H808" i="6"/>
  <c r="J816" i="6"/>
  <c r="G816" i="6"/>
  <c r="H816" i="6" s="1"/>
  <c r="J832" i="6"/>
  <c r="M832" i="6"/>
  <c r="G832" i="6"/>
  <c r="H832" i="6"/>
  <c r="J928" i="6"/>
  <c r="L928" i="6"/>
  <c r="M928" i="6" s="1"/>
  <c r="G928" i="6"/>
  <c r="H928" i="6"/>
  <c r="J968" i="6"/>
  <c r="L968" i="6" s="1"/>
  <c r="M968" i="6" s="1"/>
  <c r="G968" i="6"/>
  <c r="H968" i="6"/>
  <c r="J1000" i="6"/>
  <c r="L1000" i="6"/>
  <c r="M1000" i="6"/>
  <c r="G1000" i="6"/>
  <c r="H1000" i="6" s="1"/>
  <c r="J1016" i="6"/>
  <c r="L1016" i="6"/>
  <c r="M1016" i="6"/>
  <c r="G1016" i="6"/>
  <c r="H1016" i="6"/>
  <c r="J1056" i="6"/>
  <c r="O1056" i="6"/>
  <c r="P1056" i="6" s="1"/>
  <c r="G1056" i="6"/>
  <c r="H1056" i="6"/>
  <c r="J1064" i="6"/>
  <c r="O1064" i="6" s="1"/>
  <c r="P1064" i="6" s="1"/>
  <c r="G1064" i="6"/>
  <c r="H1064" i="6"/>
  <c r="J1144" i="6"/>
  <c r="G1144" i="6"/>
  <c r="H1144" i="6" s="1"/>
  <c r="J1176" i="6"/>
  <c r="L1176" i="6"/>
  <c r="M1176" i="6"/>
  <c r="G1176" i="6"/>
  <c r="H1176" i="6"/>
  <c r="J1184" i="6"/>
  <c r="G1184" i="6"/>
  <c r="H1184" i="6"/>
  <c r="J1224" i="6"/>
  <c r="G1224" i="6"/>
  <c r="H1224" i="6"/>
  <c r="J1240" i="6"/>
  <c r="G1240" i="6"/>
  <c r="H1240" i="6" s="1"/>
  <c r="J1248" i="6"/>
  <c r="G1248" i="6"/>
  <c r="H1248" i="6"/>
  <c r="J1264" i="6"/>
  <c r="G1264" i="6"/>
  <c r="H1264" i="6"/>
  <c r="J1272" i="6"/>
  <c r="L1272" i="6" s="1"/>
  <c r="M1272" i="6" s="1"/>
  <c r="G1272" i="6"/>
  <c r="H1272" i="6"/>
  <c r="J1296" i="6"/>
  <c r="G1296" i="6"/>
  <c r="H1296" i="6" s="1"/>
  <c r="C1321" i="1"/>
  <c r="C1320" i="6"/>
  <c r="K1320" i="6"/>
  <c r="L1320" i="6" s="1"/>
  <c r="M1320" i="6" s="1"/>
  <c r="D888" i="6"/>
  <c r="E888" i="6"/>
  <c r="G936" i="6"/>
  <c r="H936" i="6"/>
  <c r="J929" i="6"/>
  <c r="L929" i="6"/>
  <c r="M929" i="6" s="1"/>
  <c r="G929" i="6"/>
  <c r="H929" i="6"/>
  <c r="J1041" i="6"/>
  <c r="G1041" i="6"/>
  <c r="H1041" i="6"/>
  <c r="J1113" i="6"/>
  <c r="L1113" i="6" s="1"/>
  <c r="M1113" i="6" s="1"/>
  <c r="G1113" i="6"/>
  <c r="H1113" i="6" s="1"/>
  <c r="J1209" i="6"/>
  <c r="L1209" i="6"/>
  <c r="M1209" i="6"/>
  <c r="G1209" i="6"/>
  <c r="H1209" i="6" s="1"/>
  <c r="J1233" i="6"/>
  <c r="G1233" i="6"/>
  <c r="H1233" i="6"/>
  <c r="J1289" i="6"/>
  <c r="G1289" i="6"/>
  <c r="H1289" i="6" s="1"/>
  <c r="C1323" i="1"/>
  <c r="C1322" i="6"/>
  <c r="K1322" i="6" s="1"/>
  <c r="D1073" i="6"/>
  <c r="E1073" i="6"/>
  <c r="D1265" i="6"/>
  <c r="E1265" i="6" s="1"/>
  <c r="G111" i="6"/>
  <c r="H111" i="6"/>
  <c r="G171" i="6"/>
  <c r="H171" i="6" s="1"/>
  <c r="G525" i="6"/>
  <c r="H525" i="6" s="1"/>
  <c r="G565" i="6"/>
  <c r="H565" i="6"/>
  <c r="G753" i="6"/>
  <c r="H753" i="6" s="1"/>
  <c r="G877" i="6"/>
  <c r="H877" i="6" s="1"/>
  <c r="G941" i="6"/>
  <c r="H941" i="6"/>
  <c r="G965" i="6"/>
  <c r="H965" i="6" s="1"/>
  <c r="G1185" i="6"/>
  <c r="H1185" i="6"/>
  <c r="G1225" i="6"/>
  <c r="H1225" i="6" s="1"/>
  <c r="G1237" i="6"/>
  <c r="H1237" i="6"/>
  <c r="G1265" i="6"/>
  <c r="H1265" i="6" s="1"/>
  <c r="G1277" i="6"/>
  <c r="H1277" i="6"/>
  <c r="G1200" i="6"/>
  <c r="H1200" i="6" s="1"/>
  <c r="J738" i="6"/>
  <c r="L738" i="6"/>
  <c r="M738" i="6"/>
  <c r="G738" i="6"/>
  <c r="H738" i="6"/>
  <c r="J994" i="6"/>
  <c r="G994" i="6"/>
  <c r="H994" i="6" s="1"/>
  <c r="D1081" i="6"/>
  <c r="E1081" i="6" s="1"/>
  <c r="D1273" i="6"/>
  <c r="E1273" i="6"/>
  <c r="G45" i="6"/>
  <c r="H45" i="6" s="1"/>
  <c r="G115" i="6"/>
  <c r="H115" i="6"/>
  <c r="G505" i="6"/>
  <c r="H505" i="6"/>
  <c r="G557" i="6"/>
  <c r="H557" i="6" s="1"/>
  <c r="G577" i="6"/>
  <c r="H577" i="6"/>
  <c r="G597" i="6"/>
  <c r="H597" i="6" s="1"/>
  <c r="G629" i="6"/>
  <c r="H629" i="6"/>
  <c r="G657" i="6"/>
  <c r="H657" i="6" s="1"/>
  <c r="G701" i="6"/>
  <c r="H701" i="6"/>
  <c r="G733" i="6"/>
  <c r="H733" i="6" s="1"/>
  <c r="G765" i="6"/>
  <c r="H765" i="6"/>
  <c r="G789" i="6"/>
  <c r="H789" i="6" s="1"/>
  <c r="G833" i="6"/>
  <c r="H833" i="6"/>
  <c r="G845" i="6"/>
  <c r="H845" i="6" s="1"/>
  <c r="G909" i="6"/>
  <c r="H909" i="6"/>
  <c r="G1001" i="6"/>
  <c r="H1001" i="6" s="1"/>
  <c r="G1033" i="6"/>
  <c r="H1033" i="6"/>
  <c r="G1061" i="6"/>
  <c r="H1061" i="6" s="1"/>
  <c r="G1089" i="6"/>
  <c r="H1089" i="6"/>
  <c r="G1121" i="6"/>
  <c r="H1121" i="6" s="1"/>
  <c r="G1213" i="6"/>
  <c r="H1213" i="6"/>
  <c r="G1241" i="6"/>
  <c r="H1241" i="6" s="1"/>
  <c r="G1293" i="6"/>
  <c r="H1293" i="6"/>
  <c r="G640" i="6"/>
  <c r="H640" i="6" s="1"/>
  <c r="G728" i="6"/>
  <c r="H728" i="6"/>
  <c r="G872" i="6"/>
  <c r="H872" i="6"/>
  <c r="G976" i="6"/>
  <c r="H976" i="6" s="1"/>
  <c r="G1088" i="6"/>
  <c r="H1088" i="6"/>
  <c r="G1168" i="6"/>
  <c r="H1168" i="6" s="1"/>
  <c r="J520" i="6"/>
  <c r="M520" i="6"/>
  <c r="G520" i="6"/>
  <c r="H520" i="6"/>
  <c r="J544" i="6"/>
  <c r="L544" i="6"/>
  <c r="M544" i="6" s="1"/>
  <c r="G544" i="6"/>
  <c r="H544" i="6"/>
  <c r="J568" i="6"/>
  <c r="G568" i="6"/>
  <c r="H568" i="6"/>
  <c r="J584" i="6"/>
  <c r="L584" i="6"/>
  <c r="M584" i="6"/>
  <c r="G584" i="6"/>
  <c r="H584" i="6" s="1"/>
  <c r="J600" i="6"/>
  <c r="L600" i="6"/>
  <c r="M600" i="6"/>
  <c r="G600" i="6"/>
  <c r="H600" i="6"/>
  <c r="J624" i="6"/>
  <c r="G624" i="6"/>
  <c r="H624" i="6"/>
  <c r="J648" i="6"/>
  <c r="L648" i="6" s="1"/>
  <c r="M648" i="6" s="1"/>
  <c r="G648" i="6"/>
  <c r="H648" i="6"/>
  <c r="J664" i="6"/>
  <c r="L664" i="6"/>
  <c r="M664" i="6"/>
  <c r="G664" i="6"/>
  <c r="H664" i="6" s="1"/>
  <c r="J688" i="6"/>
  <c r="M688" i="6"/>
  <c r="G688" i="6"/>
  <c r="H688" i="6"/>
  <c r="J904" i="6"/>
  <c r="L904" i="6"/>
  <c r="M904" i="6" s="1"/>
  <c r="G904" i="6"/>
  <c r="H904" i="6"/>
  <c r="D39" i="6"/>
  <c r="E39" i="6" s="1"/>
  <c r="G15" i="6"/>
  <c r="H15" i="6"/>
  <c r="G167" i="6"/>
  <c r="H167" i="6" s="1"/>
  <c r="G672" i="6"/>
  <c r="H672" i="6"/>
  <c r="G1232" i="6"/>
  <c r="H1232" i="6" s="1"/>
  <c r="J969" i="6"/>
  <c r="G969" i="6"/>
  <c r="H969" i="6"/>
  <c r="J1057" i="6"/>
  <c r="L1057" i="6"/>
  <c r="M1057" i="6" s="1"/>
  <c r="G1057" i="6"/>
  <c r="H1057" i="6"/>
  <c r="J1097" i="6"/>
  <c r="G1097" i="6"/>
  <c r="H1097" i="6"/>
  <c r="J1129" i="6"/>
  <c r="L1129" i="6"/>
  <c r="M1129" i="6" s="1"/>
  <c r="G1129" i="6"/>
  <c r="H1129" i="6"/>
  <c r="J1153" i="6"/>
  <c r="G1153" i="6"/>
  <c r="H1153" i="6"/>
  <c r="J1169" i="6"/>
  <c r="G1169" i="6"/>
  <c r="H1169" i="6" s="1"/>
  <c r="J1249" i="6"/>
  <c r="G1249" i="6"/>
  <c r="H1249" i="6"/>
  <c r="J1281" i="6"/>
  <c r="G1281" i="6"/>
  <c r="H1281" i="6" s="1"/>
  <c r="D460" i="6"/>
  <c r="E460" i="6"/>
  <c r="G545" i="6"/>
  <c r="H545" i="6" s="1"/>
  <c r="G585" i="6"/>
  <c r="H585" i="6"/>
  <c r="G617" i="6"/>
  <c r="H617" i="6" s="1"/>
  <c r="G637" i="6"/>
  <c r="H637" i="6"/>
  <c r="G677" i="6"/>
  <c r="H677" i="6" s="1"/>
  <c r="G689" i="6"/>
  <c r="H689" i="6"/>
  <c r="G809" i="6"/>
  <c r="H809" i="6" s="1"/>
  <c r="G821" i="6"/>
  <c r="H821" i="6"/>
  <c r="G897" i="6"/>
  <c r="H897" i="6" s="1"/>
  <c r="G953" i="6"/>
  <c r="H953" i="6"/>
  <c r="G1045" i="6"/>
  <c r="H1045" i="6" s="1"/>
  <c r="G1073" i="6"/>
  <c r="H1073" i="6"/>
  <c r="G1101" i="6"/>
  <c r="H1101" i="6" s="1"/>
  <c r="G1117" i="6"/>
  <c r="H1117" i="6"/>
  <c r="G1253" i="6"/>
  <c r="H1253" i="6" s="1"/>
  <c r="G1305" i="6"/>
  <c r="H1305" i="6"/>
  <c r="G528" i="6"/>
  <c r="H528" i="6" s="1"/>
  <c r="G920" i="6"/>
  <c r="H920" i="6"/>
  <c r="C1324" i="1"/>
  <c r="C1323" i="6"/>
  <c r="D1323" i="6"/>
  <c r="E1323" i="6"/>
  <c r="D1021" i="6"/>
  <c r="E1021" i="6" s="1"/>
  <c r="D644" i="6"/>
  <c r="E644" i="6" s="1"/>
  <c r="D1089" i="6"/>
  <c r="E1089" i="6"/>
  <c r="D1279" i="6"/>
  <c r="E1279" i="6"/>
  <c r="D1020" i="6"/>
  <c r="E1020" i="6" s="1"/>
  <c r="G59" i="6"/>
  <c r="H59" i="6"/>
  <c r="G119" i="6"/>
  <c r="H119" i="6" s="1"/>
  <c r="G428" i="6"/>
  <c r="H428" i="6"/>
  <c r="G517" i="6"/>
  <c r="H517" i="6" s="1"/>
  <c r="G537" i="6"/>
  <c r="H537" i="6"/>
  <c r="G609" i="6"/>
  <c r="H609" i="6" s="1"/>
  <c r="G649" i="6"/>
  <c r="H649" i="6"/>
  <c r="G669" i="6"/>
  <c r="H669" i="6" s="1"/>
  <c r="G713" i="6"/>
  <c r="H713" i="6"/>
  <c r="G725" i="6"/>
  <c r="H725" i="6" s="1"/>
  <c r="G745" i="6"/>
  <c r="H745" i="6"/>
  <c r="G769" i="6"/>
  <c r="H769" i="6" s="1"/>
  <c r="G781" i="6"/>
  <c r="H781" i="6"/>
  <c r="G801" i="6"/>
  <c r="H801" i="6" s="1"/>
  <c r="G857" i="6"/>
  <c r="H857" i="6"/>
  <c r="G889" i="6"/>
  <c r="H889" i="6" s="1"/>
  <c r="G921" i="6"/>
  <c r="H921" i="6"/>
  <c r="G933" i="6"/>
  <c r="H933" i="6" s="1"/>
  <c r="G977" i="6"/>
  <c r="H977" i="6"/>
  <c r="G1013" i="6"/>
  <c r="H1013" i="6" s="1"/>
  <c r="G1025" i="6"/>
  <c r="H1025" i="6"/>
  <c r="G1049" i="6"/>
  <c r="H1049" i="6" s="1"/>
  <c r="G1105" i="6"/>
  <c r="H1105" i="6"/>
  <c r="G1161" i="6"/>
  <c r="H1161" i="6" s="1"/>
  <c r="G1201" i="6"/>
  <c r="H1201" i="6"/>
  <c r="G1257" i="6"/>
  <c r="H1257" i="6" s="1"/>
  <c r="G512" i="6"/>
  <c r="H512" i="6"/>
  <c r="G696" i="6"/>
  <c r="H696" i="6" s="1"/>
  <c r="G856" i="6"/>
  <c r="H856" i="6"/>
  <c r="G888" i="6"/>
  <c r="H888" i="6" s="1"/>
  <c r="G1072" i="6"/>
  <c r="H1072" i="6"/>
  <c r="G1304" i="6"/>
  <c r="H1304" i="6" s="1"/>
  <c r="G44" i="6"/>
  <c r="H44" i="6" s="1"/>
  <c r="G47" i="6"/>
  <c r="H47" i="6"/>
  <c r="G51" i="6"/>
  <c r="H51" i="6" s="1"/>
  <c r="G55" i="6"/>
  <c r="H55" i="6" s="1"/>
  <c r="G198" i="6"/>
  <c r="H198" i="6"/>
  <c r="G262" i="6"/>
  <c r="H262" i="6" s="1"/>
  <c r="G470" i="6"/>
  <c r="H470" i="6"/>
  <c r="D248" i="6"/>
  <c r="E248" i="6"/>
  <c r="D332" i="6"/>
  <c r="E332" i="6" s="1"/>
  <c r="D412" i="6"/>
  <c r="E412" i="6"/>
  <c r="D532" i="6"/>
  <c r="E532" i="6" s="1"/>
  <c r="D1105" i="6"/>
  <c r="E1105" i="6" s="1"/>
  <c r="D964" i="6"/>
  <c r="E964" i="6" s="1"/>
  <c r="D1100" i="6"/>
  <c r="E1100" i="6"/>
  <c r="G381" i="6"/>
  <c r="H381" i="6" s="1"/>
  <c r="G493" i="6"/>
  <c r="H493" i="6"/>
  <c r="G100" i="6"/>
  <c r="H100" i="6" s="1"/>
  <c r="G212" i="6"/>
  <c r="H212" i="6" s="1"/>
  <c r="G264" i="6"/>
  <c r="H264" i="6"/>
  <c r="G320" i="6"/>
  <c r="H320" i="6" s="1"/>
  <c r="G372" i="6"/>
  <c r="H372" i="6"/>
  <c r="G422" i="6"/>
  <c r="H422" i="6" s="1"/>
  <c r="G472" i="6"/>
  <c r="H472" i="6"/>
  <c r="G535" i="6"/>
  <c r="H535" i="6" s="1"/>
  <c r="G895" i="6"/>
  <c r="H895" i="6"/>
  <c r="G943" i="6"/>
  <c r="H943" i="6" s="1"/>
  <c r="G1039" i="6"/>
  <c r="H1039" i="6"/>
  <c r="G1127" i="6"/>
  <c r="H1127" i="6" s="1"/>
  <c r="G866" i="6"/>
  <c r="H866" i="6" s="1"/>
  <c r="G214" i="6"/>
  <c r="H214" i="6" s="1"/>
  <c r="G326" i="6"/>
  <c r="H326" i="6"/>
  <c r="D268" i="6"/>
  <c r="E268" i="6" s="1"/>
  <c r="D360" i="6"/>
  <c r="E360" i="6"/>
  <c r="D660" i="6"/>
  <c r="E660" i="6"/>
  <c r="D1057" i="6"/>
  <c r="E1057" i="6" s="1"/>
  <c r="D1129" i="6"/>
  <c r="E1129" i="6"/>
  <c r="D996" i="6"/>
  <c r="E996" i="6" s="1"/>
  <c r="G116" i="6"/>
  <c r="H116" i="6" s="1"/>
  <c r="G164" i="6"/>
  <c r="H164" i="6"/>
  <c r="G216" i="6"/>
  <c r="H216" i="6" s="1"/>
  <c r="G340" i="6"/>
  <c r="H340" i="6" s="1"/>
  <c r="G390" i="6"/>
  <c r="H390" i="6"/>
  <c r="G440" i="6"/>
  <c r="H440" i="6" s="1"/>
  <c r="G519" i="6"/>
  <c r="H519" i="6" s="1"/>
  <c r="G567" i="6"/>
  <c r="H567" i="6"/>
  <c r="G663" i="6"/>
  <c r="H663" i="6" s="1"/>
  <c r="G751" i="6"/>
  <c r="H751" i="6"/>
  <c r="G839" i="6"/>
  <c r="H839" i="6" s="1"/>
  <c r="G1023" i="6"/>
  <c r="H1023" i="6"/>
  <c r="G1071" i="6"/>
  <c r="H1071" i="6" s="1"/>
  <c r="G1167" i="6"/>
  <c r="H1167" i="6"/>
  <c r="G1255" i="6"/>
  <c r="H1255" i="6" s="1"/>
  <c r="G1122" i="6"/>
  <c r="H1122" i="6"/>
  <c r="D1263" i="6"/>
  <c r="E1263" i="6" s="1"/>
  <c r="G173" i="6"/>
  <c r="H173" i="6" s="1"/>
  <c r="G172" i="6"/>
  <c r="H172" i="6" s="1"/>
  <c r="D392" i="6"/>
  <c r="E392" i="6" s="1"/>
  <c r="D1023" i="6"/>
  <c r="E1023" i="6" s="1"/>
  <c r="D1087" i="6"/>
  <c r="E1087" i="6"/>
  <c r="D1145" i="6"/>
  <c r="E1145" i="6" s="1"/>
  <c r="D1209" i="6"/>
  <c r="E1209" i="6"/>
  <c r="G86" i="6"/>
  <c r="H86" i="6"/>
  <c r="G134" i="6"/>
  <c r="H134" i="6" s="1"/>
  <c r="G184" i="6"/>
  <c r="H184" i="6"/>
  <c r="G240" i="6"/>
  <c r="H240" i="6" s="1"/>
  <c r="G300" i="6"/>
  <c r="H300" i="6"/>
  <c r="G352" i="6"/>
  <c r="H352" i="6" s="1"/>
  <c r="G404" i="6"/>
  <c r="H404" i="6"/>
  <c r="G454" i="6"/>
  <c r="H454" i="6" s="1"/>
  <c r="G599" i="6"/>
  <c r="H599" i="6" s="1"/>
  <c r="G687" i="6"/>
  <c r="H687" i="6"/>
  <c r="G775" i="6"/>
  <c r="H775" i="6" s="1"/>
  <c r="G959" i="6"/>
  <c r="H959" i="6"/>
  <c r="G1007" i="6"/>
  <c r="H1007" i="6" s="1"/>
  <c r="G1103" i="6"/>
  <c r="H1103" i="6"/>
  <c r="G1191" i="6"/>
  <c r="H1191" i="6" s="1"/>
  <c r="G84" i="6"/>
  <c r="H84" i="6"/>
  <c r="G124" i="6"/>
  <c r="H124" i="6" s="1"/>
  <c r="D316" i="6"/>
  <c r="E316" i="6" s="1"/>
  <c r="D488" i="6"/>
  <c r="E488" i="6" s="1"/>
  <c r="D1151" i="6"/>
  <c r="E1151" i="6"/>
  <c r="D900" i="6"/>
  <c r="E900" i="6"/>
  <c r="G125" i="6"/>
  <c r="H125" i="6"/>
  <c r="G237" i="6"/>
  <c r="H237" i="6" s="1"/>
  <c r="G429" i="6"/>
  <c r="H429" i="6" s="1"/>
  <c r="G88" i="6"/>
  <c r="H88" i="6"/>
  <c r="G136" i="6"/>
  <c r="H136" i="6" s="1"/>
  <c r="G188" i="6"/>
  <c r="H188" i="6"/>
  <c r="G248" i="6"/>
  <c r="H248" i="6" s="1"/>
  <c r="G364" i="6"/>
  <c r="H364" i="6" s="1"/>
  <c r="G468" i="6"/>
  <c r="H468" i="6" s="1"/>
  <c r="G591" i="6"/>
  <c r="H591" i="6"/>
  <c r="G815" i="6"/>
  <c r="H815" i="6" s="1"/>
  <c r="G911" i="6"/>
  <c r="H911" i="6"/>
  <c r="G999" i="6"/>
  <c r="H999" i="6" s="1"/>
  <c r="G1095" i="6"/>
  <c r="H1095" i="6" s="1"/>
  <c r="G1279" i="6"/>
  <c r="H1279" i="6"/>
  <c r="G610" i="6"/>
  <c r="H610" i="6" s="1"/>
  <c r="J522" i="6"/>
  <c r="G522" i="6"/>
  <c r="H522" i="6" s="1"/>
  <c r="J554" i="6"/>
  <c r="G554" i="6"/>
  <c r="H554" i="6"/>
  <c r="J570" i="6"/>
  <c r="G570" i="6"/>
  <c r="H570" i="6" s="1"/>
  <c r="J602" i="6"/>
  <c r="G602" i="6"/>
  <c r="H602" i="6"/>
  <c r="J666" i="6"/>
  <c r="G666" i="6"/>
  <c r="H666" i="6"/>
  <c r="J730" i="6"/>
  <c r="G730" i="6"/>
  <c r="H730" i="6"/>
  <c r="J762" i="6"/>
  <c r="G762" i="6"/>
  <c r="H762" i="6" s="1"/>
  <c r="G826" i="6"/>
  <c r="H826" i="6"/>
  <c r="J922" i="6"/>
  <c r="G922" i="6"/>
  <c r="H922" i="6"/>
  <c r="J986" i="6"/>
  <c r="G986" i="6"/>
  <c r="H986" i="6" s="1"/>
  <c r="J1002" i="6"/>
  <c r="G1002" i="6"/>
  <c r="H1002" i="6" s="1"/>
  <c r="J1066" i="6"/>
  <c r="G1066" i="6"/>
  <c r="H1066" i="6"/>
  <c r="J1130" i="6"/>
  <c r="G1130" i="6"/>
  <c r="H1130" i="6" s="1"/>
  <c r="J1194" i="6"/>
  <c r="G1194" i="6"/>
  <c r="H1194" i="6" s="1"/>
  <c r="J1258" i="6"/>
  <c r="L1258" i="6" s="1"/>
  <c r="M1258" i="6" s="1"/>
  <c r="G1258" i="6"/>
  <c r="H1258" i="6"/>
  <c r="J1290" i="6"/>
  <c r="L1290" i="6" s="1"/>
  <c r="M1290" i="6" s="1"/>
  <c r="G1290" i="6"/>
  <c r="H1290" i="6"/>
  <c r="G914" i="6"/>
  <c r="H914" i="6" s="1"/>
  <c r="G1042" i="6"/>
  <c r="H1042" i="6" s="1"/>
  <c r="K1183" i="6"/>
  <c r="D1183" i="6"/>
  <c r="E1183" i="6"/>
  <c r="K1030" i="6"/>
  <c r="L1030" i="6" s="1"/>
  <c r="M1030" i="6" s="1"/>
  <c r="D1030" i="6"/>
  <c r="E1030" i="6"/>
  <c r="K1078" i="6"/>
  <c r="L1078" i="6" s="1"/>
  <c r="M1078" i="6" s="1"/>
  <c r="D1078" i="6"/>
  <c r="E1078" i="6"/>
  <c r="G578" i="6"/>
  <c r="H578" i="6" s="1"/>
  <c r="G706" i="6"/>
  <c r="H706" i="6" s="1"/>
  <c r="G834" i="6"/>
  <c r="H834" i="6" s="1"/>
  <c r="G962" i="6"/>
  <c r="H962" i="6"/>
  <c r="G1090" i="6"/>
  <c r="H1090" i="6" s="1"/>
  <c r="G1218" i="6"/>
  <c r="H1218" i="6" s="1"/>
  <c r="D1065" i="6"/>
  <c r="E1065" i="6" s="1"/>
  <c r="D920" i="6"/>
  <c r="E920" i="6"/>
  <c r="K1012" i="6"/>
  <c r="L1012" i="6" s="1"/>
  <c r="M1012" i="6"/>
  <c r="D1012" i="6"/>
  <c r="E1012" i="6" s="1"/>
  <c r="J52" i="6"/>
  <c r="O52" i="6" s="1"/>
  <c r="P52" i="6" s="1"/>
  <c r="G52" i="6"/>
  <c r="H52" i="6"/>
  <c r="J68" i="6"/>
  <c r="G68" i="6"/>
  <c r="H68" i="6"/>
  <c r="J76" i="6"/>
  <c r="O76" i="6" s="1"/>
  <c r="P76" i="6"/>
  <c r="G76" i="6"/>
  <c r="H76" i="6" s="1"/>
  <c r="J80" i="6"/>
  <c r="O80" i="6"/>
  <c r="P80" i="6"/>
  <c r="G80" i="6"/>
  <c r="H80" i="6" s="1"/>
  <c r="J92" i="6"/>
  <c r="L92" i="6" s="1"/>
  <c r="M92" i="6" s="1"/>
  <c r="G92" i="6"/>
  <c r="H92" i="6"/>
  <c r="J104" i="6"/>
  <c r="L104" i="6" s="1"/>
  <c r="M104" i="6" s="1"/>
  <c r="G104" i="6"/>
  <c r="H104" i="6"/>
  <c r="J128" i="6"/>
  <c r="O128" i="6" s="1"/>
  <c r="P128" i="6"/>
  <c r="G128" i="6"/>
  <c r="H128" i="6" s="1"/>
  <c r="J144" i="6"/>
  <c r="L144" i="6" s="1"/>
  <c r="M144" i="6" s="1"/>
  <c r="H144" i="6"/>
  <c r="J152" i="6"/>
  <c r="L152" i="6" s="1"/>
  <c r="M152" i="6" s="1"/>
  <c r="G152" i="6"/>
  <c r="H152" i="6" s="1"/>
  <c r="M156" i="6"/>
  <c r="G156" i="6"/>
  <c r="H156" i="6" s="1"/>
  <c r="J176" i="6"/>
  <c r="L176" i="6" s="1"/>
  <c r="M176" i="6" s="1"/>
  <c r="G176" i="6"/>
  <c r="H176" i="6"/>
  <c r="J180" i="6"/>
  <c r="O180" i="6" s="1"/>
  <c r="P180" i="6" s="1"/>
  <c r="G180" i="6"/>
  <c r="H180" i="6"/>
  <c r="J196" i="6"/>
  <c r="O196" i="6" s="1"/>
  <c r="P196" i="6"/>
  <c r="G196" i="6"/>
  <c r="H196" i="6" s="1"/>
  <c r="J204" i="6"/>
  <c r="L204" i="6" s="1"/>
  <c r="M204" i="6" s="1"/>
  <c r="G204" i="6"/>
  <c r="H204" i="6"/>
  <c r="J208" i="6"/>
  <c r="O208" i="6" s="1"/>
  <c r="P208" i="6" s="1"/>
  <c r="G208" i="6"/>
  <c r="H208" i="6"/>
  <c r="M220" i="6"/>
  <c r="G220" i="6"/>
  <c r="H220" i="6" s="1"/>
  <c r="J228" i="6"/>
  <c r="O228" i="6"/>
  <c r="P228" i="6" s="1"/>
  <c r="G228" i="6"/>
  <c r="H228" i="6"/>
  <c r="J232" i="6"/>
  <c r="O232" i="6" s="1"/>
  <c r="P232" i="6" s="1"/>
  <c r="G232" i="6"/>
  <c r="H232" i="6"/>
  <c r="J252" i="6"/>
  <c r="L252" i="6" s="1"/>
  <c r="M252" i="6" s="1"/>
  <c r="G252" i="6"/>
  <c r="H252" i="6"/>
  <c r="J256" i="6"/>
  <c r="O256" i="6" s="1"/>
  <c r="P256" i="6"/>
  <c r="G256" i="6"/>
  <c r="H256" i="6" s="1"/>
  <c r="J260" i="6"/>
  <c r="O260" i="6"/>
  <c r="P260" i="6"/>
  <c r="G260" i="6"/>
  <c r="H260" i="6"/>
  <c r="J272" i="6"/>
  <c r="O272" i="6"/>
  <c r="P272" i="6" s="1"/>
  <c r="G272" i="6"/>
  <c r="H272" i="6"/>
  <c r="J280" i="6"/>
  <c r="L280" i="6" s="1"/>
  <c r="M280" i="6" s="1"/>
  <c r="G280" i="6"/>
  <c r="H280" i="6" s="1"/>
  <c r="J284" i="6"/>
  <c r="L284" i="6" s="1"/>
  <c r="M284" i="6" s="1"/>
  <c r="G284" i="6"/>
  <c r="H284" i="6" s="1"/>
  <c r="J296" i="6"/>
  <c r="L296" i="6"/>
  <c r="M296" i="6" s="1"/>
  <c r="G296" i="6"/>
  <c r="H296" i="6"/>
  <c r="J304" i="6"/>
  <c r="O304" i="6" s="1"/>
  <c r="P304" i="6" s="1"/>
  <c r="G304" i="6"/>
  <c r="H304" i="6"/>
  <c r="J308" i="6"/>
  <c r="O308" i="6" s="1"/>
  <c r="P308" i="6" s="1"/>
  <c r="G308" i="6"/>
  <c r="H308" i="6"/>
  <c r="J324" i="6"/>
  <c r="L324" i="6" s="1"/>
  <c r="M324" i="6"/>
  <c r="G324" i="6"/>
  <c r="H324" i="6" s="1"/>
  <c r="J328" i="6"/>
  <c r="G328" i="6"/>
  <c r="H328" i="6"/>
  <c r="J332" i="6"/>
  <c r="L332" i="6"/>
  <c r="M332" i="6" s="1"/>
  <c r="G332" i="6"/>
  <c r="H332" i="6"/>
  <c r="J336" i="6"/>
  <c r="L336" i="6" s="1"/>
  <c r="M336" i="6" s="1"/>
  <c r="G336" i="6"/>
  <c r="H336" i="6" s="1"/>
  <c r="M348" i="6"/>
  <c r="G348" i="6"/>
  <c r="H348" i="6" s="1"/>
  <c r="J356" i="6"/>
  <c r="O356" i="6"/>
  <c r="P356" i="6"/>
  <c r="G356" i="6"/>
  <c r="H356" i="6"/>
  <c r="J360" i="6"/>
  <c r="O360" i="6"/>
  <c r="P360" i="6" s="1"/>
  <c r="G360" i="6"/>
  <c r="H360" i="6"/>
  <c r="J380" i="6"/>
  <c r="O380" i="6" s="1"/>
  <c r="P380" i="6" s="1"/>
  <c r="G380" i="6"/>
  <c r="H380" i="6" s="1"/>
  <c r="J384" i="6"/>
  <c r="O384" i="6" s="1"/>
  <c r="P384" i="6" s="1"/>
  <c r="G384" i="6"/>
  <c r="H384" i="6" s="1"/>
  <c r="J388" i="6"/>
  <c r="G388" i="6"/>
  <c r="H388" i="6"/>
  <c r="J400" i="6"/>
  <c r="L400" i="6" s="1"/>
  <c r="M400" i="6" s="1"/>
  <c r="G400" i="6"/>
  <c r="H400" i="6"/>
  <c r="J408" i="6"/>
  <c r="L408" i="6" s="1"/>
  <c r="M408" i="6" s="1"/>
  <c r="G408" i="6"/>
  <c r="H408" i="6"/>
  <c r="J412" i="6"/>
  <c r="L412" i="6" s="1"/>
  <c r="M412" i="6"/>
  <c r="G412" i="6"/>
  <c r="H412" i="6" s="1"/>
  <c r="J424" i="6"/>
  <c r="L424" i="6"/>
  <c r="M424" i="6"/>
  <c r="G424" i="6"/>
  <c r="H424" i="6" s="1"/>
  <c r="J432" i="6"/>
  <c r="L432" i="6" s="1"/>
  <c r="M432" i="6" s="1"/>
  <c r="G432" i="6"/>
  <c r="H432" i="6"/>
  <c r="J436" i="6"/>
  <c r="O436" i="6" s="1"/>
  <c r="P436" i="6" s="1"/>
  <c r="G436" i="6"/>
  <c r="H436" i="6"/>
  <c r="J452" i="6"/>
  <c r="O452" i="6" s="1"/>
  <c r="P452" i="6"/>
  <c r="G452" i="6"/>
  <c r="H452" i="6" s="1"/>
  <c r="J460" i="6"/>
  <c r="L460" i="6" s="1"/>
  <c r="M460" i="6" s="1"/>
  <c r="G460" i="6"/>
  <c r="H460" i="6"/>
  <c r="J464" i="6"/>
  <c r="L464" i="6" s="1"/>
  <c r="M464" i="6" s="1"/>
  <c r="G464" i="6"/>
  <c r="H464" i="6"/>
  <c r="G476" i="6"/>
  <c r="H476" i="6" s="1"/>
  <c r="J484" i="6"/>
  <c r="O484" i="6"/>
  <c r="P484" i="6" s="1"/>
  <c r="G484" i="6"/>
  <c r="H484" i="6"/>
  <c r="J488" i="6"/>
  <c r="O488" i="6" s="1"/>
  <c r="P488" i="6" s="1"/>
  <c r="G488" i="6"/>
  <c r="H488" i="6"/>
  <c r="G626" i="6"/>
  <c r="H626" i="6" s="1"/>
  <c r="G754" i="6"/>
  <c r="H754" i="6"/>
  <c r="G882" i="6"/>
  <c r="H882" i="6" s="1"/>
  <c r="G1010" i="6"/>
  <c r="H1010" i="6"/>
  <c r="K1033" i="6"/>
  <c r="L1033" i="6" s="1"/>
  <c r="M1033" i="6" s="1"/>
  <c r="D1033" i="6"/>
  <c r="E1033" i="6"/>
  <c r="G1138" i="6"/>
  <c r="H1138" i="6" s="1"/>
  <c r="K1161" i="6"/>
  <c r="L1161" i="6" s="1"/>
  <c r="M1161" i="6" s="1"/>
  <c r="D1161" i="6"/>
  <c r="E1161" i="6"/>
  <c r="G1266" i="6"/>
  <c r="H1266" i="6" s="1"/>
  <c r="K1289" i="6"/>
  <c r="D1289" i="6"/>
  <c r="E1289" i="6" s="1"/>
  <c r="J506" i="6"/>
  <c r="G506" i="6"/>
  <c r="H506" i="6"/>
  <c r="J618" i="6"/>
  <c r="G618" i="6"/>
  <c r="H618" i="6" s="1"/>
  <c r="J682" i="6"/>
  <c r="G682" i="6"/>
  <c r="H682" i="6" s="1"/>
  <c r="J778" i="6"/>
  <c r="G778" i="6"/>
  <c r="H778" i="6" s="1"/>
  <c r="J842" i="6"/>
  <c r="G842" i="6"/>
  <c r="H842" i="6"/>
  <c r="J858" i="6"/>
  <c r="G858" i="6"/>
  <c r="H858" i="6" s="1"/>
  <c r="J890" i="6"/>
  <c r="G890" i="6"/>
  <c r="H890" i="6" s="1"/>
  <c r="J1082" i="6"/>
  <c r="L1082" i="6"/>
  <c r="M1082" i="6" s="1"/>
  <c r="G1082" i="6"/>
  <c r="H1082" i="6" s="1"/>
  <c r="J1162" i="6"/>
  <c r="G1162" i="6"/>
  <c r="H1162" i="6"/>
  <c r="J1242" i="6"/>
  <c r="G1242" i="6"/>
  <c r="H1242" i="6" s="1"/>
  <c r="G658" i="6"/>
  <c r="H658" i="6"/>
  <c r="G1298" i="6"/>
  <c r="H1298" i="6" s="1"/>
  <c r="K984" i="6"/>
  <c r="L984" i="6"/>
  <c r="M984" i="6"/>
  <c r="D984" i="6"/>
  <c r="E984" i="6"/>
  <c r="K62" i="6"/>
  <c r="L62" i="6" s="1"/>
  <c r="M62" i="6" s="1"/>
  <c r="D62" i="6"/>
  <c r="E62" i="6"/>
  <c r="K94" i="6"/>
  <c r="L94" i="6" s="1"/>
  <c r="M94" i="6"/>
  <c r="D94" i="6"/>
  <c r="E94" i="6" s="1"/>
  <c r="K326" i="6"/>
  <c r="L326" i="6"/>
  <c r="M326" i="6"/>
  <c r="D326" i="6"/>
  <c r="E326" i="6"/>
  <c r="K342" i="6"/>
  <c r="L342" i="6"/>
  <c r="M342" i="6" s="1"/>
  <c r="D342" i="6"/>
  <c r="E342" i="6"/>
  <c r="K470" i="6"/>
  <c r="L470" i="6" s="1"/>
  <c r="M470" i="6" s="1"/>
  <c r="D470" i="6"/>
  <c r="E470" i="6" s="1"/>
  <c r="G930" i="6"/>
  <c r="H930" i="6" s="1"/>
  <c r="J1046" i="6"/>
  <c r="L1046" i="6"/>
  <c r="M1046" i="6" s="1"/>
  <c r="D1046" i="6"/>
  <c r="E1046" i="6"/>
  <c r="D1193" i="6"/>
  <c r="E1193" i="6" s="1"/>
  <c r="K1014" i="6"/>
  <c r="D1014" i="6"/>
  <c r="E1014" i="6" s="1"/>
  <c r="J61" i="6"/>
  <c r="L61" i="6"/>
  <c r="M61" i="6"/>
  <c r="G61" i="6"/>
  <c r="H61" i="6"/>
  <c r="J77" i="6"/>
  <c r="L77" i="6"/>
  <c r="M77" i="6" s="1"/>
  <c r="G77" i="6"/>
  <c r="H77" i="6"/>
  <c r="J189" i="6"/>
  <c r="O189" i="6" s="1"/>
  <c r="P189" i="6" s="1"/>
  <c r="G189" i="6"/>
  <c r="H189" i="6" s="1"/>
  <c r="J205" i="6"/>
  <c r="O205" i="6" s="1"/>
  <c r="P205" i="6" s="1"/>
  <c r="G205" i="6"/>
  <c r="H205" i="6" s="1"/>
  <c r="J269" i="6"/>
  <c r="L269" i="6"/>
  <c r="M269" i="6" s="1"/>
  <c r="G269" i="6"/>
  <c r="H269" i="6"/>
  <c r="J317" i="6"/>
  <c r="L317" i="6" s="1"/>
  <c r="M317" i="6" s="1"/>
  <c r="G317" i="6"/>
  <c r="H317" i="6"/>
  <c r="J333" i="6"/>
  <c r="O333" i="6" s="1"/>
  <c r="P333" i="6" s="1"/>
  <c r="G333" i="6"/>
  <c r="H333" i="6"/>
  <c r="G594" i="6"/>
  <c r="H594" i="6" s="1"/>
  <c r="G722" i="6"/>
  <c r="H722" i="6" s="1"/>
  <c r="G850" i="6"/>
  <c r="H850" i="6" s="1"/>
  <c r="G978" i="6"/>
  <c r="H978" i="6"/>
  <c r="G1106" i="6"/>
  <c r="H1106" i="6" s="1"/>
  <c r="K1119" i="6"/>
  <c r="G1234" i="6"/>
  <c r="H1234" i="6"/>
  <c r="J586" i="6"/>
  <c r="G586" i="6"/>
  <c r="H586" i="6" s="1"/>
  <c r="J650" i="6"/>
  <c r="G650" i="6"/>
  <c r="H650" i="6" s="1"/>
  <c r="J794" i="6"/>
  <c r="G794" i="6"/>
  <c r="H794" i="6"/>
  <c r="J810" i="6"/>
  <c r="G810" i="6"/>
  <c r="H810" i="6" s="1"/>
  <c r="J874" i="6"/>
  <c r="G874" i="6"/>
  <c r="H874" i="6" s="1"/>
  <c r="J906" i="6"/>
  <c r="G906" i="6"/>
  <c r="H906" i="6" s="1"/>
  <c r="J970" i="6"/>
  <c r="G970" i="6"/>
  <c r="H970" i="6"/>
  <c r="J1034" i="6"/>
  <c r="G1034" i="6"/>
  <c r="H1034" i="6" s="1"/>
  <c r="J1098" i="6"/>
  <c r="G1098" i="6"/>
  <c r="H1098" i="6" s="1"/>
  <c r="J1114" i="6"/>
  <c r="G1114" i="6"/>
  <c r="H1114" i="6" s="1"/>
  <c r="J1178" i="6"/>
  <c r="L1178" i="6" s="1"/>
  <c r="M1178" i="6" s="1"/>
  <c r="G1178" i="6"/>
  <c r="H1178" i="6" s="1"/>
  <c r="J1306" i="6"/>
  <c r="G1306" i="6"/>
  <c r="H1306" i="6"/>
  <c r="G786" i="6"/>
  <c r="H786" i="6" s="1"/>
  <c r="K810" i="6"/>
  <c r="D810" i="6"/>
  <c r="E810" i="6" s="1"/>
  <c r="G546" i="6"/>
  <c r="H546" i="6"/>
  <c r="G674" i="6"/>
  <c r="H674" i="6" s="1"/>
  <c r="G1058" i="6"/>
  <c r="H1058" i="6"/>
  <c r="G1186" i="6"/>
  <c r="H1186" i="6" s="1"/>
  <c r="G1314" i="6"/>
  <c r="H1314" i="6"/>
  <c r="D278" i="6"/>
  <c r="E278" i="6" s="1"/>
  <c r="D486" i="6"/>
  <c r="E486" i="6"/>
  <c r="J141" i="6"/>
  <c r="L141" i="6" s="1"/>
  <c r="M141" i="6" s="1"/>
  <c r="G141" i="6"/>
  <c r="H141" i="6"/>
  <c r="D126" i="6"/>
  <c r="E126" i="6"/>
  <c r="D358" i="6"/>
  <c r="E358" i="6"/>
  <c r="D422" i="6"/>
  <c r="E422" i="6"/>
  <c r="D1050" i="6"/>
  <c r="E1050" i="6"/>
  <c r="G64" i="6"/>
  <c r="H64" i="6"/>
  <c r="G108" i="6"/>
  <c r="H108" i="6" s="1"/>
  <c r="G148" i="6"/>
  <c r="H148" i="6" s="1"/>
  <c r="G192" i="6"/>
  <c r="H192" i="6" s="1"/>
  <c r="G244" i="6"/>
  <c r="H244" i="6"/>
  <c r="G294" i="6"/>
  <c r="H294" i="6" s="1"/>
  <c r="G514" i="6"/>
  <c r="H514" i="6" s="1"/>
  <c r="G642" i="6"/>
  <c r="H642" i="6"/>
  <c r="G770" i="6"/>
  <c r="H770" i="6" s="1"/>
  <c r="G898" i="6"/>
  <c r="H898" i="6" s="1"/>
  <c r="G1026" i="6"/>
  <c r="H1026" i="6" s="1"/>
  <c r="G1154" i="6"/>
  <c r="H1154" i="6"/>
  <c r="G1282" i="6"/>
  <c r="H1282" i="6" s="1"/>
  <c r="K932" i="6"/>
  <c r="L932" i="6" s="1"/>
  <c r="M932" i="6" s="1"/>
  <c r="D932" i="6"/>
  <c r="E932" i="6"/>
  <c r="J634" i="6"/>
  <c r="G634" i="6"/>
  <c r="H634" i="6" s="1"/>
  <c r="J698" i="6"/>
  <c r="G698" i="6"/>
  <c r="H698" i="6" s="1"/>
  <c r="J714" i="6"/>
  <c r="G714" i="6"/>
  <c r="H714" i="6"/>
  <c r="J746" i="6"/>
  <c r="G746" i="6"/>
  <c r="H746" i="6"/>
  <c r="J938" i="6"/>
  <c r="G938" i="6"/>
  <c r="H938" i="6" s="1"/>
  <c r="J954" i="6"/>
  <c r="G954" i="6"/>
  <c r="H954" i="6" s="1"/>
  <c r="J1018" i="6"/>
  <c r="G1018" i="6"/>
  <c r="H1018" i="6"/>
  <c r="J1050" i="6"/>
  <c r="G1050" i="6"/>
  <c r="H1050" i="6"/>
  <c r="J1146" i="6"/>
  <c r="G1146" i="6"/>
  <c r="H1146" i="6"/>
  <c r="J1210" i="6"/>
  <c r="M1210" i="6"/>
  <c r="G1210" i="6"/>
  <c r="H1210" i="6" s="1"/>
  <c r="K564" i="6"/>
  <c r="D564" i="6"/>
  <c r="E564" i="6" s="1"/>
  <c r="G530" i="6"/>
  <c r="H530" i="6"/>
  <c r="G1170" i="6"/>
  <c r="H1170" i="6"/>
  <c r="D952" i="6"/>
  <c r="E952" i="6" s="1"/>
  <c r="G22" i="6"/>
  <c r="H22" i="6" s="1"/>
  <c r="K222" i="6"/>
  <c r="L222" i="6" s="1"/>
  <c r="M222" i="6" s="1"/>
  <c r="D222" i="6"/>
  <c r="E222" i="6" s="1"/>
  <c r="K262" i="6"/>
  <c r="L262" i="6"/>
  <c r="M262" i="6" s="1"/>
  <c r="D262" i="6"/>
  <c r="E262" i="6" s="1"/>
  <c r="K454" i="6"/>
  <c r="L454" i="6" s="1"/>
  <c r="M454" i="6" s="1"/>
  <c r="D454" i="6"/>
  <c r="E454" i="6"/>
  <c r="D158" i="6"/>
  <c r="E158" i="6"/>
  <c r="D294" i="6"/>
  <c r="E294" i="6" s="1"/>
  <c r="D438" i="6"/>
  <c r="E438" i="6" s="1"/>
  <c r="J54" i="6"/>
  <c r="O54" i="6" s="1"/>
  <c r="P54" i="6" s="1"/>
  <c r="G54" i="6"/>
  <c r="H54" i="6"/>
  <c r="J102" i="6"/>
  <c r="L102" i="6"/>
  <c r="M102" i="6" s="1"/>
  <c r="G102" i="6"/>
  <c r="H102" i="6" s="1"/>
  <c r="J118" i="6"/>
  <c r="O118" i="6" s="1"/>
  <c r="P118" i="6" s="1"/>
  <c r="G118" i="6"/>
  <c r="H118" i="6"/>
  <c r="J182" i="6"/>
  <c r="O182" i="6"/>
  <c r="P182" i="6" s="1"/>
  <c r="G182" i="6"/>
  <c r="H182" i="6" s="1"/>
  <c r="J230" i="6"/>
  <c r="O230" i="6" s="1"/>
  <c r="P230" i="6" s="1"/>
  <c r="G230" i="6"/>
  <c r="H230" i="6"/>
  <c r="J246" i="6"/>
  <c r="O246" i="6"/>
  <c r="P246" i="6" s="1"/>
  <c r="G246" i="6"/>
  <c r="H246" i="6" s="1"/>
  <c r="J278" i="6"/>
  <c r="O278" i="6" s="1"/>
  <c r="P278" i="6" s="1"/>
  <c r="G278" i="6"/>
  <c r="H278" i="6"/>
  <c r="J310" i="6"/>
  <c r="L310" i="6"/>
  <c r="M310" i="6" s="1"/>
  <c r="G310" i="6"/>
  <c r="H310" i="6" s="1"/>
  <c r="J358" i="6"/>
  <c r="L358" i="6" s="1"/>
  <c r="M358" i="6" s="1"/>
  <c r="G358" i="6"/>
  <c r="H358" i="6"/>
  <c r="J374" i="6"/>
  <c r="L374" i="6"/>
  <c r="M374" i="6" s="1"/>
  <c r="G374" i="6"/>
  <c r="H374" i="6" s="1"/>
  <c r="J406" i="6"/>
  <c r="O406" i="6" s="1"/>
  <c r="P406" i="6" s="1"/>
  <c r="G406" i="6"/>
  <c r="H406" i="6"/>
  <c r="J438" i="6"/>
  <c r="O438" i="6"/>
  <c r="P438" i="6" s="1"/>
  <c r="G438" i="6"/>
  <c r="H438" i="6" s="1"/>
  <c r="J486" i="6"/>
  <c r="O486" i="6" s="1"/>
  <c r="P486" i="6" s="1"/>
  <c r="G486" i="6"/>
  <c r="H486" i="6"/>
  <c r="G562" i="6"/>
  <c r="H562" i="6"/>
  <c r="G690" i="6"/>
  <c r="H690" i="6"/>
  <c r="G818" i="6"/>
  <c r="H818" i="6"/>
  <c r="G946" i="6"/>
  <c r="H946" i="6"/>
  <c r="G1074" i="6"/>
  <c r="H1074" i="6"/>
  <c r="K1097" i="6"/>
  <c r="D1097" i="6"/>
  <c r="E1097" i="6" s="1"/>
  <c r="G1202" i="6"/>
  <c r="H1202" i="6" s="1"/>
  <c r="K1225" i="6"/>
  <c r="L1225" i="6" s="1"/>
  <c r="M1225" i="6" s="1"/>
  <c r="D1225" i="6"/>
  <c r="E1225" i="6"/>
  <c r="D280" i="6"/>
  <c r="E280" i="6"/>
  <c r="D364" i="6"/>
  <c r="E364" i="6"/>
  <c r="D408" i="6"/>
  <c r="E408" i="6"/>
  <c r="D892" i="6"/>
  <c r="E892" i="6"/>
  <c r="D1116" i="6"/>
  <c r="E1116" i="6"/>
  <c r="G461" i="6"/>
  <c r="H461" i="6"/>
  <c r="G502" i="6"/>
  <c r="H502" i="6"/>
  <c r="G511" i="6"/>
  <c r="H511" i="6"/>
  <c r="G575" i="6"/>
  <c r="H575" i="6"/>
  <c r="G639" i="6"/>
  <c r="H639" i="6"/>
  <c r="G703" i="6"/>
  <c r="H703" i="6"/>
  <c r="G767" i="6"/>
  <c r="H767" i="6"/>
  <c r="G823" i="6"/>
  <c r="H823" i="6"/>
  <c r="G887" i="6"/>
  <c r="H887" i="6"/>
  <c r="G951" i="6"/>
  <c r="H951" i="6"/>
  <c r="G1015" i="6"/>
  <c r="H1015" i="6"/>
  <c r="G1079" i="6"/>
  <c r="H1079" i="6"/>
  <c r="G1143" i="6"/>
  <c r="H1143" i="6"/>
  <c r="G1207" i="6"/>
  <c r="H1207" i="6"/>
  <c r="G1271" i="6"/>
  <c r="H1271" i="6"/>
  <c r="G27" i="6"/>
  <c r="H27" i="6"/>
  <c r="D252" i="6"/>
  <c r="E252" i="6"/>
  <c r="D296" i="6"/>
  <c r="E296" i="6"/>
  <c r="D380" i="6"/>
  <c r="E380" i="6"/>
  <c r="D424" i="6"/>
  <c r="E424" i="6"/>
  <c r="D1071" i="6"/>
  <c r="E1071" i="6"/>
  <c r="D1113" i="6"/>
  <c r="E1113" i="6"/>
  <c r="D1241" i="6"/>
  <c r="E1241" i="6"/>
  <c r="D924" i="6"/>
  <c r="E924" i="6"/>
  <c r="G445" i="6"/>
  <c r="H445" i="6"/>
  <c r="G551" i="6"/>
  <c r="H551" i="6"/>
  <c r="G615" i="6"/>
  <c r="H615" i="6"/>
  <c r="G679" i="6"/>
  <c r="H679" i="6"/>
  <c r="G743" i="6"/>
  <c r="H743" i="6"/>
  <c r="G863" i="6"/>
  <c r="H863" i="6"/>
  <c r="G927" i="6"/>
  <c r="H927" i="6"/>
  <c r="G991" i="6"/>
  <c r="H991" i="6"/>
  <c r="G1055" i="6"/>
  <c r="H1055" i="6"/>
  <c r="G1119" i="6"/>
  <c r="H1119" i="6"/>
  <c r="G1183" i="6"/>
  <c r="H1183" i="6"/>
  <c r="G1247" i="6"/>
  <c r="H1247" i="6"/>
  <c r="G1311" i="6"/>
  <c r="H1311" i="6"/>
  <c r="D300" i="6"/>
  <c r="E300" i="6"/>
  <c r="D344" i="6"/>
  <c r="E344" i="6"/>
  <c r="D428" i="6"/>
  <c r="E428" i="6"/>
  <c r="D472" i="6"/>
  <c r="E472" i="6"/>
  <c r="D580" i="6"/>
  <c r="E580" i="6"/>
  <c r="G397" i="6"/>
  <c r="H397" i="6"/>
  <c r="G543" i="6"/>
  <c r="H543" i="6"/>
  <c r="G607" i="6"/>
  <c r="H607" i="6"/>
  <c r="G671" i="6"/>
  <c r="H671" i="6"/>
  <c r="G735" i="6"/>
  <c r="H735" i="6"/>
  <c r="G791" i="6"/>
  <c r="H791" i="6"/>
  <c r="G855" i="6"/>
  <c r="H855" i="6"/>
  <c r="G919" i="6"/>
  <c r="H919" i="6"/>
  <c r="G983" i="6"/>
  <c r="H983" i="6"/>
  <c r="G1047" i="6"/>
  <c r="H1047" i="6"/>
  <c r="G1111" i="6"/>
  <c r="H1111" i="6"/>
  <c r="G1175" i="6"/>
  <c r="H1175" i="6"/>
  <c r="G1239" i="6"/>
  <c r="H1239" i="6"/>
  <c r="G1303" i="6"/>
  <c r="H1303" i="6"/>
  <c r="D1051" i="6"/>
  <c r="E1051" i="6"/>
  <c r="D1195" i="6"/>
  <c r="E1195" i="6"/>
  <c r="D1307" i="6"/>
  <c r="E1307" i="6"/>
  <c r="K1032" i="6"/>
  <c r="K1040" i="6"/>
  <c r="L1040" i="6" s="1"/>
  <c r="M1040" i="6" s="1"/>
  <c r="K1048" i="6"/>
  <c r="K1056" i="6"/>
  <c r="K1064" i="6"/>
  <c r="K1072" i="6"/>
  <c r="L1072" i="6" s="1"/>
  <c r="M1072" i="6" s="1"/>
  <c r="K1104" i="6"/>
  <c r="L1104" i="6"/>
  <c r="M1104" i="6" s="1"/>
  <c r="K1120" i="6"/>
  <c r="G28" i="6"/>
  <c r="H28" i="6" s="1"/>
  <c r="G510" i="6"/>
  <c r="H510" i="6" s="1"/>
  <c r="G518" i="6"/>
  <c r="H518" i="6" s="1"/>
  <c r="G526" i="6"/>
  <c r="H526" i="6" s="1"/>
  <c r="G542" i="6"/>
  <c r="H542" i="6" s="1"/>
  <c r="G550" i="6"/>
  <c r="H550" i="6" s="1"/>
  <c r="G558" i="6"/>
  <c r="H558" i="6" s="1"/>
  <c r="G566" i="6"/>
  <c r="H566" i="6" s="1"/>
  <c r="G574" i="6"/>
  <c r="H574" i="6" s="1"/>
  <c r="G582" i="6"/>
  <c r="H582" i="6" s="1"/>
  <c r="G590" i="6"/>
  <c r="H590" i="6" s="1"/>
  <c r="G598" i="6"/>
  <c r="H598" i="6" s="1"/>
  <c r="G606" i="6"/>
  <c r="H606" i="6" s="1"/>
  <c r="G622" i="6"/>
  <c r="H622" i="6" s="1"/>
  <c r="G630" i="6"/>
  <c r="H630" i="6" s="1"/>
  <c r="G638" i="6"/>
  <c r="H638" i="6" s="1"/>
  <c r="G646" i="6"/>
  <c r="H646" i="6" s="1"/>
  <c r="G654" i="6"/>
  <c r="H654" i="6" s="1"/>
  <c r="G662" i="6"/>
  <c r="H662" i="6" s="1"/>
  <c r="G670" i="6"/>
  <c r="H670" i="6" s="1"/>
  <c r="G686" i="6"/>
  <c r="H686" i="6" s="1"/>
  <c r="G694" i="6"/>
  <c r="H694" i="6" s="1"/>
  <c r="G702" i="6"/>
  <c r="H702" i="6" s="1"/>
  <c r="G710" i="6"/>
  <c r="H710" i="6" s="1"/>
  <c r="G718" i="6"/>
  <c r="H718" i="6" s="1"/>
  <c r="G726" i="6"/>
  <c r="H726" i="6" s="1"/>
  <c r="G734" i="6"/>
  <c r="H734" i="6" s="1"/>
  <c r="G742" i="6"/>
  <c r="H742" i="6" s="1"/>
  <c r="G750" i="6"/>
  <c r="H750" i="6" s="1"/>
  <c r="G758" i="6"/>
  <c r="H758" i="6" s="1"/>
  <c r="G766" i="6"/>
  <c r="H766" i="6" s="1"/>
  <c r="G774" i="6"/>
  <c r="H774" i="6" s="1"/>
  <c r="G782" i="6"/>
  <c r="H782" i="6" s="1"/>
  <c r="G798" i="6"/>
  <c r="H798" i="6" s="1"/>
  <c r="G806" i="6"/>
  <c r="H806" i="6" s="1"/>
  <c r="G814" i="6"/>
  <c r="H814" i="6" s="1"/>
  <c r="G822" i="6"/>
  <c r="H822" i="6" s="1"/>
  <c r="G830" i="6"/>
  <c r="H830" i="6" s="1"/>
  <c r="G838" i="6"/>
  <c r="H838" i="6" s="1"/>
  <c r="G846" i="6"/>
  <c r="H846" i="6" s="1"/>
  <c r="G854" i="6"/>
  <c r="H854" i="6" s="1"/>
  <c r="G862" i="6"/>
  <c r="H862" i="6" s="1"/>
  <c r="G870" i="6"/>
  <c r="H870" i="6" s="1"/>
  <c r="G878" i="6"/>
  <c r="H878" i="6" s="1"/>
  <c r="G886" i="6"/>
  <c r="H886" i="6" s="1"/>
  <c r="G894" i="6"/>
  <c r="H894" i="6" s="1"/>
  <c r="G902" i="6"/>
  <c r="H902" i="6" s="1"/>
  <c r="G910" i="6"/>
  <c r="H910" i="6" s="1"/>
  <c r="G918" i="6"/>
  <c r="H918" i="6" s="1"/>
  <c r="G926" i="6"/>
  <c r="H926" i="6" s="1"/>
  <c r="G934" i="6"/>
  <c r="H934" i="6" s="1"/>
  <c r="G942" i="6"/>
  <c r="H942" i="6" s="1"/>
  <c r="G950" i="6"/>
  <c r="H950" i="6" s="1"/>
  <c r="G958" i="6"/>
  <c r="H958" i="6" s="1"/>
  <c r="G966" i="6"/>
  <c r="H966" i="6" s="1"/>
  <c r="G974" i="6"/>
  <c r="H974" i="6" s="1"/>
  <c r="G982" i="6"/>
  <c r="H982" i="6" s="1"/>
  <c r="G990" i="6"/>
  <c r="H990" i="6" s="1"/>
  <c r="G998" i="6"/>
  <c r="H998" i="6" s="1"/>
  <c r="G1006" i="6"/>
  <c r="H1006" i="6" s="1"/>
  <c r="G1014" i="6"/>
  <c r="H1014" i="6" s="1"/>
  <c r="G1022" i="6"/>
  <c r="H1022" i="6" s="1"/>
  <c r="G1030" i="6"/>
  <c r="H1030" i="6" s="1"/>
  <c r="G1038" i="6"/>
  <c r="H1038" i="6" s="1"/>
  <c r="G1046" i="6"/>
  <c r="H1046" i="6" s="1"/>
  <c r="G1054" i="6"/>
  <c r="H1054" i="6" s="1"/>
  <c r="G1062" i="6"/>
  <c r="H1062" i="6" s="1"/>
  <c r="G1070" i="6"/>
  <c r="H1070" i="6" s="1"/>
  <c r="G1078" i="6"/>
  <c r="H1078" i="6" s="1"/>
  <c r="G1086" i="6"/>
  <c r="H1086" i="6" s="1"/>
  <c r="G1094" i="6"/>
  <c r="H1094" i="6" s="1"/>
  <c r="G1102" i="6"/>
  <c r="H1102" i="6" s="1"/>
  <c r="G1110" i="6"/>
  <c r="H1110" i="6" s="1"/>
  <c r="G1118" i="6"/>
  <c r="H1118" i="6" s="1"/>
  <c r="G1126" i="6"/>
  <c r="H1126" i="6" s="1"/>
  <c r="G1134" i="6"/>
  <c r="H1134" i="6" s="1"/>
  <c r="G1142" i="6"/>
  <c r="H1142" i="6" s="1"/>
  <c r="G1150" i="6"/>
  <c r="H1150" i="6" s="1"/>
  <c r="G1158" i="6"/>
  <c r="H1158" i="6" s="1"/>
  <c r="G1166" i="6"/>
  <c r="H1166" i="6" s="1"/>
  <c r="G1174" i="6"/>
  <c r="H1174" i="6" s="1"/>
  <c r="G1182" i="6"/>
  <c r="H1182" i="6" s="1"/>
  <c r="G1190" i="6"/>
  <c r="H1190" i="6" s="1"/>
  <c r="G1198" i="6"/>
  <c r="H1198" i="6" s="1"/>
  <c r="G1206" i="6"/>
  <c r="H1206" i="6" s="1"/>
  <c r="G1222" i="6"/>
  <c r="H1222" i="6" s="1"/>
  <c r="G1230" i="6"/>
  <c r="H1230" i="6" s="1"/>
  <c r="G1238" i="6"/>
  <c r="H1238" i="6" s="1"/>
  <c r="G1246" i="6"/>
  <c r="H1246" i="6" s="1"/>
  <c r="G1254" i="6"/>
  <c r="H1254" i="6" s="1"/>
  <c r="G1262" i="6"/>
  <c r="H1262" i="6" s="1"/>
  <c r="G1270" i="6"/>
  <c r="H1270" i="6" s="1"/>
  <c r="G1278" i="6"/>
  <c r="H1278" i="6" s="1"/>
  <c r="G1286" i="6"/>
  <c r="H1286" i="6" s="1"/>
  <c r="G1294" i="6"/>
  <c r="H1294" i="6" s="1"/>
  <c r="G1302" i="6"/>
  <c r="H1302" i="6" s="1"/>
  <c r="G1310" i="6"/>
  <c r="H1310" i="6" s="1"/>
  <c r="D70" i="6"/>
  <c r="E70" i="6" s="1"/>
  <c r="D102" i="6"/>
  <c r="E102" i="6" s="1"/>
  <c r="D134" i="6"/>
  <c r="E134" i="6" s="1"/>
  <c r="D166" i="6"/>
  <c r="E166" i="6" s="1"/>
  <c r="D198" i="6"/>
  <c r="E198" i="6" s="1"/>
  <c r="D230" i="6"/>
  <c r="E230" i="6" s="1"/>
  <c r="D250" i="6"/>
  <c r="E250" i="6" s="1"/>
  <c r="D266" i="6"/>
  <c r="E266" i="6" s="1"/>
  <c r="D282" i="6"/>
  <c r="E282" i="6" s="1"/>
  <c r="D298" i="6"/>
  <c r="E298" i="6" s="1"/>
  <c r="D314" i="6"/>
  <c r="E314" i="6" s="1"/>
  <c r="D330" i="6"/>
  <c r="E330" i="6" s="1"/>
  <c r="D346" i="6"/>
  <c r="E346" i="6" s="1"/>
  <c r="D362" i="6"/>
  <c r="E362" i="6" s="1"/>
  <c r="D378" i="6"/>
  <c r="E378" i="6" s="1"/>
  <c r="D394" i="6"/>
  <c r="E394" i="6" s="1"/>
  <c r="D410" i="6"/>
  <c r="E410" i="6" s="1"/>
  <c r="D426" i="6"/>
  <c r="D442" i="6"/>
  <c r="E442" i="6"/>
  <c r="D458" i="6"/>
  <c r="E458" i="6"/>
  <c r="D474" i="6"/>
  <c r="E474" i="6"/>
  <c r="D490" i="6"/>
  <c r="E490" i="6"/>
  <c r="D548" i="6"/>
  <c r="E548" i="6"/>
  <c r="D676" i="6"/>
  <c r="E676" i="6"/>
  <c r="D1069" i="6"/>
  <c r="E1069" i="6"/>
  <c r="D1085" i="6"/>
  <c r="E1085" i="6"/>
  <c r="D1101" i="6"/>
  <c r="E1101" i="6"/>
  <c r="D1117" i="6"/>
  <c r="E1117" i="6"/>
  <c r="D1133" i="6"/>
  <c r="E1133" i="6"/>
  <c r="D1149" i="6"/>
  <c r="E1149" i="6"/>
  <c r="D1165" i="6"/>
  <c r="E1165" i="6"/>
  <c r="D1181" i="6"/>
  <c r="E1181" i="6"/>
  <c r="D1197" i="6"/>
  <c r="E1197" i="6"/>
  <c r="D1213" i="6"/>
  <c r="E1213" i="6"/>
  <c r="D1229" i="6"/>
  <c r="E1229" i="6"/>
  <c r="D1245" i="6"/>
  <c r="E1245" i="6"/>
  <c r="D1261" i="6"/>
  <c r="E1261" i="6"/>
  <c r="D1277" i="6"/>
  <c r="E1277" i="6"/>
  <c r="D1293" i="6"/>
  <c r="E1293" i="6"/>
  <c r="D1309" i="6"/>
  <c r="E1309" i="6"/>
  <c r="D848" i="6"/>
  <c r="E848" i="6"/>
  <c r="D896" i="6"/>
  <c r="E896" i="6"/>
  <c r="D928" i="6"/>
  <c r="E928" i="6"/>
  <c r="D992" i="6"/>
  <c r="E992" i="6"/>
  <c r="D1016" i="6"/>
  <c r="E1016" i="6"/>
  <c r="D1032" i="6"/>
  <c r="E1032" i="6"/>
  <c r="D1048" i="6"/>
  <c r="E1048" i="6"/>
  <c r="D1064" i="6"/>
  <c r="E1064" i="6"/>
  <c r="G49" i="6"/>
  <c r="H49" i="6"/>
  <c r="G65" i="6"/>
  <c r="H65" i="6"/>
  <c r="G81" i="6"/>
  <c r="H81" i="6"/>
  <c r="G113" i="6"/>
  <c r="H113" i="6"/>
  <c r="G129" i="6"/>
  <c r="H129" i="6"/>
  <c r="G145" i="6"/>
  <c r="H145" i="6"/>
  <c r="G161" i="6"/>
  <c r="H161" i="6"/>
  <c r="G177" i="6"/>
  <c r="H177" i="6"/>
  <c r="G193" i="6"/>
  <c r="H193" i="6"/>
  <c r="G209" i="6"/>
  <c r="H209" i="6"/>
  <c r="G225" i="6"/>
  <c r="H225" i="6"/>
  <c r="G241" i="6"/>
  <c r="H241" i="6"/>
  <c r="G257" i="6"/>
  <c r="H257" i="6"/>
  <c r="G289" i="6"/>
  <c r="H289" i="6"/>
  <c r="G305" i="6"/>
  <c r="H305" i="6"/>
  <c r="G321" i="6"/>
  <c r="H321" i="6"/>
  <c r="G337" i="6"/>
  <c r="H337" i="6"/>
  <c r="G353" i="6"/>
  <c r="H353" i="6"/>
  <c r="G369" i="6"/>
  <c r="H369" i="6"/>
  <c r="G385" i="6"/>
  <c r="H385" i="6"/>
  <c r="G401" i="6"/>
  <c r="H401" i="6"/>
  <c r="G417" i="6"/>
  <c r="H417" i="6"/>
  <c r="G449" i="6"/>
  <c r="H449" i="6"/>
  <c r="G465" i="6"/>
  <c r="H465" i="6"/>
  <c r="G481" i="6"/>
  <c r="H481" i="6"/>
  <c r="G497" i="6"/>
  <c r="H497" i="6"/>
  <c r="G58" i="6"/>
  <c r="H58" i="6"/>
  <c r="G74" i="6"/>
  <c r="H74" i="6"/>
  <c r="G90" i="6"/>
  <c r="H90" i="6"/>
  <c r="G122" i="6"/>
  <c r="H122" i="6"/>
  <c r="G138" i="6"/>
  <c r="H138" i="6"/>
  <c r="G154" i="6"/>
  <c r="H154" i="6"/>
  <c r="G170" i="6"/>
  <c r="H170" i="6"/>
  <c r="G186" i="6"/>
  <c r="H186" i="6"/>
  <c r="G202" i="6"/>
  <c r="H202" i="6"/>
  <c r="G218" i="6"/>
  <c r="H218" i="6"/>
  <c r="G234" i="6"/>
  <c r="H234" i="6"/>
  <c r="G250" i="6"/>
  <c r="H250" i="6"/>
  <c r="G266" i="6"/>
  <c r="H266" i="6"/>
  <c r="G282" i="6"/>
  <c r="H282" i="6"/>
  <c r="G298" i="6"/>
  <c r="H298" i="6"/>
  <c r="G314" i="6"/>
  <c r="H314" i="6"/>
  <c r="G330" i="6"/>
  <c r="H330" i="6"/>
  <c r="G346" i="6"/>
  <c r="H346" i="6"/>
  <c r="G362" i="6"/>
  <c r="H362" i="6"/>
  <c r="G378" i="6"/>
  <c r="H378" i="6"/>
  <c r="G410" i="6"/>
  <c r="H410" i="6"/>
  <c r="G426" i="6"/>
  <c r="H426" i="6"/>
  <c r="G442" i="6"/>
  <c r="H442" i="6"/>
  <c r="G458" i="6"/>
  <c r="H458" i="6"/>
  <c r="G474" i="6"/>
  <c r="H474" i="6"/>
  <c r="G490" i="6"/>
  <c r="H490" i="6"/>
  <c r="G29" i="6"/>
  <c r="H29" i="6"/>
  <c r="K1013" i="6"/>
  <c r="L1013" i="6"/>
  <c r="M1013" i="6" s="1"/>
  <c r="D130" i="6"/>
  <c r="E130" i="6" s="1"/>
  <c r="D1115" i="6"/>
  <c r="E1115" i="6" s="1"/>
  <c r="D1163" i="6"/>
  <c r="E1163" i="6" s="1"/>
  <c r="D1211" i="6"/>
  <c r="E1211" i="6" s="1"/>
  <c r="D1259" i="6"/>
  <c r="E1259" i="6" s="1"/>
  <c r="D138" i="6"/>
  <c r="E138" i="6" s="1"/>
  <c r="D234" i="6"/>
  <c r="E234" i="6" s="1"/>
  <c r="D110" i="6"/>
  <c r="E110" i="6" s="1"/>
  <c r="D206" i="6"/>
  <c r="E206" i="6" s="1"/>
  <c r="D270" i="6"/>
  <c r="E270" i="6" s="1"/>
  <c r="D334" i="6"/>
  <c r="E334" i="6" s="1"/>
  <c r="D382" i="6"/>
  <c r="E382" i="6" s="1"/>
  <c r="D430" i="6"/>
  <c r="E430" i="6" s="1"/>
  <c r="D478" i="6"/>
  <c r="E478" i="6" s="1"/>
  <c r="D872" i="6"/>
  <c r="E872" i="6" s="1"/>
  <c r="D968" i="6"/>
  <c r="E968" i="6" s="1"/>
  <c r="D1102" i="6"/>
  <c r="E1102" i="6" s="1"/>
  <c r="G69" i="6"/>
  <c r="H69" i="6" s="1"/>
  <c r="G117" i="6"/>
  <c r="H117" i="6" s="1"/>
  <c r="G165" i="6"/>
  <c r="H165" i="6" s="1"/>
  <c r="G213" i="6"/>
  <c r="H213" i="6" s="1"/>
  <c r="G261" i="6"/>
  <c r="H261" i="6" s="1"/>
  <c r="G325" i="6"/>
  <c r="H325" i="6" s="1"/>
  <c r="G373" i="6"/>
  <c r="H373" i="6" s="1"/>
  <c r="G453" i="6"/>
  <c r="H453" i="6" s="1"/>
  <c r="G501" i="6"/>
  <c r="H501" i="6" s="1"/>
  <c r="G94" i="6"/>
  <c r="H94" i="6" s="1"/>
  <c r="G158" i="6"/>
  <c r="H158" i="6" s="1"/>
  <c r="G206" i="6"/>
  <c r="H206" i="6" s="1"/>
  <c r="G254" i="6"/>
  <c r="H254" i="6" s="1"/>
  <c r="G302" i="6"/>
  <c r="H302" i="6" s="1"/>
  <c r="G350" i="6"/>
  <c r="H350" i="6" s="1"/>
  <c r="G398" i="6"/>
  <c r="H398" i="6" s="1"/>
  <c r="G446" i="6"/>
  <c r="H446" i="6" s="1"/>
  <c r="G771" i="6"/>
  <c r="H771" i="6" s="1"/>
  <c r="G819" i="6"/>
  <c r="H819" i="6" s="1"/>
  <c r="G843" i="6"/>
  <c r="H843" i="6" s="1"/>
  <c r="G875" i="6"/>
  <c r="H875" i="6" s="1"/>
  <c r="G899" i="6"/>
  <c r="H899" i="6" s="1"/>
  <c r="G923" i="6"/>
  <c r="H923" i="6"/>
  <c r="G947" i="6"/>
  <c r="H947" i="6" s="1"/>
  <c r="G971" i="6"/>
  <c r="H971" i="6"/>
  <c r="G995" i="6"/>
  <c r="H995" i="6" s="1"/>
  <c r="G1027" i="6"/>
  <c r="H1027" i="6" s="1"/>
  <c r="G1051" i="6"/>
  <c r="H1051" i="6" s="1"/>
  <c r="G1083" i="6"/>
  <c r="H1083" i="6" s="1"/>
  <c r="G1107" i="6"/>
  <c r="H1107" i="6" s="1"/>
  <c r="G1123" i="6"/>
  <c r="H1123" i="6" s="1"/>
  <c r="G1147" i="6"/>
  <c r="H1147" i="6" s="1"/>
  <c r="G1171" i="6"/>
  <c r="H1171" i="6" s="1"/>
  <c r="G1187" i="6"/>
  <c r="H1187" i="6" s="1"/>
  <c r="G1211" i="6"/>
  <c r="H1211" i="6" s="1"/>
  <c r="G1227" i="6"/>
  <c r="H1227" i="6" s="1"/>
  <c r="G1251" i="6"/>
  <c r="H1251" i="6" s="1"/>
  <c r="G1267" i="6"/>
  <c r="H1267" i="6" s="1"/>
  <c r="G1291" i="6"/>
  <c r="H1291" i="6" s="1"/>
  <c r="G1307" i="6"/>
  <c r="H1307" i="6" s="1"/>
  <c r="K1017" i="6"/>
  <c r="L1017" i="6" s="1"/>
  <c r="M1017" i="6" s="1"/>
  <c r="D114" i="6"/>
  <c r="E114" i="6"/>
  <c r="D240" i="6"/>
  <c r="E240" i="6"/>
  <c r="D304" i="6"/>
  <c r="E304" i="6"/>
  <c r="D368" i="6"/>
  <c r="E368" i="6"/>
  <c r="D432" i="6"/>
  <c r="E432" i="6"/>
  <c r="D480" i="6"/>
  <c r="E480" i="6"/>
  <c r="D1027" i="6"/>
  <c r="E1027" i="6"/>
  <c r="D1075" i="6"/>
  <c r="E1075" i="6"/>
  <c r="D1123" i="6"/>
  <c r="E1123" i="6"/>
  <c r="D1171" i="6"/>
  <c r="E1171" i="6" s="1"/>
  <c r="D1203" i="6"/>
  <c r="E1203" i="6" s="1"/>
  <c r="D1251" i="6"/>
  <c r="E1251" i="6" s="1"/>
  <c r="D1283" i="6"/>
  <c r="E1283" i="6" s="1"/>
  <c r="D1299" i="6"/>
  <c r="E1299" i="6" s="1"/>
  <c r="D1315" i="6"/>
  <c r="E1315" i="6" s="1"/>
  <c r="D738" i="6"/>
  <c r="E738" i="6" s="1"/>
  <c r="D876" i="6"/>
  <c r="E876" i="6" s="1"/>
  <c r="D908" i="6"/>
  <c r="E908" i="6" s="1"/>
  <c r="D940" i="6"/>
  <c r="E940" i="6" s="1"/>
  <c r="D972" i="6"/>
  <c r="E972" i="6" s="1"/>
  <c r="D1004" i="6"/>
  <c r="E1004" i="6" s="1"/>
  <c r="D1022" i="6"/>
  <c r="E1022" i="6" s="1"/>
  <c r="D1054" i="6"/>
  <c r="E1054" i="6" s="1"/>
  <c r="D1070" i="6"/>
  <c r="E1070" i="6" s="1"/>
  <c r="D1104" i="6"/>
  <c r="E1104" i="6" s="1"/>
  <c r="D1120" i="6"/>
  <c r="E1120" i="6" s="1"/>
  <c r="G507" i="6"/>
  <c r="H507" i="6" s="1"/>
  <c r="G515" i="6"/>
  <c r="H515" i="6" s="1"/>
  <c r="G523" i="6"/>
  <c r="H523" i="6" s="1"/>
  <c r="G531" i="6"/>
  <c r="H531" i="6" s="1"/>
  <c r="G539" i="6"/>
  <c r="H539" i="6" s="1"/>
  <c r="G547" i="6"/>
  <c r="H547" i="6" s="1"/>
  <c r="G555" i="6"/>
  <c r="H555" i="6" s="1"/>
  <c r="G563" i="6"/>
  <c r="H563" i="6" s="1"/>
  <c r="G571" i="6"/>
  <c r="H571" i="6" s="1"/>
  <c r="G579" i="6"/>
  <c r="H579" i="6" s="1"/>
  <c r="G587" i="6"/>
  <c r="H587" i="6" s="1"/>
  <c r="G595" i="6"/>
  <c r="H595" i="6" s="1"/>
  <c r="G603" i="6"/>
  <c r="H603" i="6" s="1"/>
  <c r="G611" i="6"/>
  <c r="H611" i="6" s="1"/>
  <c r="G619" i="6"/>
  <c r="H619" i="6" s="1"/>
  <c r="G627" i="6"/>
  <c r="H627" i="6" s="1"/>
  <c r="G635" i="6"/>
  <c r="H635" i="6" s="1"/>
  <c r="G643" i="6"/>
  <c r="H643" i="6" s="1"/>
  <c r="G651" i="6"/>
  <c r="H651" i="6" s="1"/>
  <c r="G659" i="6"/>
  <c r="H659" i="6" s="1"/>
  <c r="G667" i="6"/>
  <c r="H667" i="6" s="1"/>
  <c r="G675" i="6"/>
  <c r="H675" i="6" s="1"/>
  <c r="G683" i="6"/>
  <c r="H683" i="6" s="1"/>
  <c r="G691" i="6"/>
  <c r="H691" i="6" s="1"/>
  <c r="G699" i="6"/>
  <c r="H699" i="6" s="1"/>
  <c r="G707" i="6"/>
  <c r="H707" i="6" s="1"/>
  <c r="G715" i="6"/>
  <c r="H715" i="6" s="1"/>
  <c r="G723" i="6"/>
  <c r="H723" i="6" s="1"/>
  <c r="G731" i="6"/>
  <c r="H731" i="6" s="1"/>
  <c r="G739" i="6"/>
  <c r="H739" i="6" s="1"/>
  <c r="G747" i="6"/>
  <c r="H747" i="6" s="1"/>
  <c r="G755" i="6"/>
  <c r="H755" i="6" s="1"/>
  <c r="G763" i="6"/>
  <c r="H763" i="6" s="1"/>
  <c r="K1028" i="6"/>
  <c r="L1028" i="6" s="1"/>
  <c r="M1028" i="6" s="1"/>
  <c r="K1044" i="6"/>
  <c r="L1044" i="6" s="1"/>
  <c r="M1044" i="6" s="1"/>
  <c r="K1068" i="6"/>
  <c r="L1068" i="6"/>
  <c r="M1068" i="6" s="1"/>
  <c r="K1100" i="6"/>
  <c r="L1100" i="6"/>
  <c r="M1100" i="6" s="1"/>
  <c r="K1108" i="6"/>
  <c r="L1108" i="6" s="1"/>
  <c r="M1108" i="6" s="1"/>
  <c r="K1116" i="6"/>
  <c r="L1116" i="6"/>
  <c r="M1116" i="6" s="1"/>
  <c r="K1124" i="6"/>
  <c r="L1124" i="6" s="1"/>
  <c r="M1124" i="6" s="1"/>
  <c r="G24" i="6"/>
  <c r="H24" i="6"/>
  <c r="K1021" i="6"/>
  <c r="D66" i="6"/>
  <c r="E66" i="6" s="1"/>
  <c r="D162" i="6"/>
  <c r="E162" i="6" s="1"/>
  <c r="D226" i="6"/>
  <c r="E226" i="6" s="1"/>
  <c r="D1019" i="6"/>
  <c r="E1019" i="6" s="1"/>
  <c r="D1131" i="6"/>
  <c r="E1131" i="6" s="1"/>
  <c r="D1179" i="6"/>
  <c r="E1179" i="6" s="1"/>
  <c r="D1227" i="6"/>
  <c r="E1227" i="6" s="1"/>
  <c r="D1275" i="6"/>
  <c r="E1275" i="6" s="1"/>
  <c r="D106" i="6"/>
  <c r="E106" i="6" s="1"/>
  <c r="D202" i="6"/>
  <c r="E202" i="6" s="1"/>
  <c r="D142" i="6"/>
  <c r="E142" i="6" s="1"/>
  <c r="D238" i="6"/>
  <c r="E238" i="6" s="1"/>
  <c r="D286" i="6"/>
  <c r="E286" i="6" s="1"/>
  <c r="D318" i="6"/>
  <c r="E318" i="6" s="1"/>
  <c r="D366" i="6"/>
  <c r="E366" i="6" s="1"/>
  <c r="D414" i="6"/>
  <c r="E414" i="6" s="1"/>
  <c r="D462" i="6"/>
  <c r="E462" i="6" s="1"/>
  <c r="D904" i="6"/>
  <c r="E904" i="6" s="1"/>
  <c r="G37" i="6"/>
  <c r="H37" i="6" s="1"/>
  <c r="G85" i="6"/>
  <c r="H85" i="6" s="1"/>
  <c r="G133" i="6"/>
  <c r="H133" i="6" s="1"/>
  <c r="G181" i="6"/>
  <c r="H181" i="6" s="1"/>
  <c r="G229" i="6"/>
  <c r="H229" i="6" s="1"/>
  <c r="G277" i="6"/>
  <c r="H277" i="6" s="1"/>
  <c r="G309" i="6"/>
  <c r="H309" i="6" s="1"/>
  <c r="G357" i="6"/>
  <c r="H357" i="6" s="1"/>
  <c r="G405" i="6"/>
  <c r="H405" i="6" s="1"/>
  <c r="G421" i="6"/>
  <c r="H421" i="6" s="1"/>
  <c r="G469" i="6"/>
  <c r="H469" i="6" s="1"/>
  <c r="G46" i="6"/>
  <c r="H46" i="6" s="1"/>
  <c r="G78" i="6"/>
  <c r="H78" i="6" s="1"/>
  <c r="G126" i="6"/>
  <c r="H126" i="6" s="1"/>
  <c r="G174" i="6"/>
  <c r="H174" i="6" s="1"/>
  <c r="G222" i="6"/>
  <c r="H222" i="6" s="1"/>
  <c r="G270" i="6"/>
  <c r="H270" i="6" s="1"/>
  <c r="G318" i="6"/>
  <c r="H318" i="6" s="1"/>
  <c r="G366" i="6"/>
  <c r="H366" i="6" s="1"/>
  <c r="G414" i="6"/>
  <c r="H414" i="6" s="1"/>
  <c r="G462" i="6"/>
  <c r="H462" i="6" s="1"/>
  <c r="G494" i="6"/>
  <c r="H494" i="6" s="1"/>
  <c r="G787" i="6"/>
  <c r="H787" i="6" s="1"/>
  <c r="G811" i="6"/>
  <c r="H811" i="6" s="1"/>
  <c r="G835" i="6"/>
  <c r="H835" i="6" s="1"/>
  <c r="G859" i="6"/>
  <c r="H859" i="6" s="1"/>
  <c r="G883" i="6"/>
  <c r="H883" i="6" s="1"/>
  <c r="G907" i="6"/>
  <c r="H907" i="6" s="1"/>
  <c r="G931" i="6"/>
  <c r="H931" i="6" s="1"/>
  <c r="G963" i="6"/>
  <c r="H963" i="6" s="1"/>
  <c r="G987" i="6"/>
  <c r="H987" i="6" s="1"/>
  <c r="G1011" i="6"/>
  <c r="H1011" i="6" s="1"/>
  <c r="G1043" i="6"/>
  <c r="H1043" i="6" s="1"/>
  <c r="G1067" i="6"/>
  <c r="H1067" i="6" s="1"/>
  <c r="G1091" i="6"/>
  <c r="H1091" i="6" s="1"/>
  <c r="G1131" i="6"/>
  <c r="H1131" i="6" s="1"/>
  <c r="G1163" i="6"/>
  <c r="H1163" i="6" s="1"/>
  <c r="G1195" i="6"/>
  <c r="H1195" i="6" s="1"/>
  <c r="G1235" i="6"/>
  <c r="H1235" i="6" s="1"/>
  <c r="G1275" i="6"/>
  <c r="H1275" i="6" s="1"/>
  <c r="G23" i="6"/>
  <c r="H23" i="6" s="1"/>
  <c r="D46" i="6"/>
  <c r="E46" i="6" s="1"/>
  <c r="D82" i="6"/>
  <c r="E82" i="6" s="1"/>
  <c r="D146" i="6"/>
  <c r="E146" i="6" s="1"/>
  <c r="D178" i="6"/>
  <c r="E178" i="6" s="1"/>
  <c r="D210" i="6"/>
  <c r="E210" i="6" s="1"/>
  <c r="D256" i="6"/>
  <c r="E256" i="6" s="1"/>
  <c r="D272" i="6"/>
  <c r="E272" i="6" s="1"/>
  <c r="D288" i="6"/>
  <c r="E288" i="6" s="1"/>
  <c r="D320" i="6"/>
  <c r="E320" i="6" s="1"/>
  <c r="D336" i="6"/>
  <c r="E336" i="6" s="1"/>
  <c r="D352" i="6"/>
  <c r="E352" i="6" s="1"/>
  <c r="D384" i="6"/>
  <c r="E384" i="6" s="1"/>
  <c r="D400" i="6"/>
  <c r="E400" i="6" s="1"/>
  <c r="D416" i="6"/>
  <c r="E416" i="6" s="1"/>
  <c r="D448" i="6"/>
  <c r="E448" i="6" s="1"/>
  <c r="D464" i="6"/>
  <c r="E464" i="6" s="1"/>
  <c r="D496" i="6"/>
  <c r="E496" i="6" s="1"/>
  <c r="D596" i="6"/>
  <c r="E596" i="6" s="1"/>
  <c r="D1011" i="6"/>
  <c r="E1011" i="6" s="1"/>
  <c r="D1043" i="6"/>
  <c r="E1043" i="6" s="1"/>
  <c r="D1059" i="6"/>
  <c r="E1059" i="6" s="1"/>
  <c r="D1091" i="6"/>
  <c r="E1091" i="6" s="1"/>
  <c r="D1107" i="6"/>
  <c r="E1107" i="6"/>
  <c r="D1139" i="6"/>
  <c r="E1139" i="6" s="1"/>
  <c r="D1267" i="6"/>
  <c r="E1267" i="6" s="1"/>
  <c r="D54" i="6"/>
  <c r="E54" i="6" s="1"/>
  <c r="D86" i="6"/>
  <c r="E86" i="6" s="1"/>
  <c r="D118" i="6"/>
  <c r="E118" i="6" s="1"/>
  <c r="D150" i="6"/>
  <c r="E150" i="6" s="1"/>
  <c r="D182" i="6"/>
  <c r="E182" i="6" s="1"/>
  <c r="D214" i="6"/>
  <c r="E214" i="6" s="1"/>
  <c r="D242" i="6"/>
  <c r="E242" i="6" s="1"/>
  <c r="D258" i="6"/>
  <c r="E258" i="6" s="1"/>
  <c r="D274" i="6"/>
  <c r="E274" i="6" s="1"/>
  <c r="D290" i="6"/>
  <c r="E290" i="6" s="1"/>
  <c r="D306" i="6"/>
  <c r="E306" i="6" s="1"/>
  <c r="D322" i="6"/>
  <c r="E322" i="6" s="1"/>
  <c r="D338" i="6"/>
  <c r="E338" i="6" s="1"/>
  <c r="D354" i="6"/>
  <c r="E354" i="6" s="1"/>
  <c r="D370" i="6"/>
  <c r="E370" i="6" s="1"/>
  <c r="D386" i="6"/>
  <c r="E386" i="6" s="1"/>
  <c r="D402" i="6"/>
  <c r="E402" i="6" s="1"/>
  <c r="D418" i="6"/>
  <c r="E418" i="6" s="1"/>
  <c r="D434" i="6"/>
  <c r="E434" i="6" s="1"/>
  <c r="D450" i="6"/>
  <c r="E450" i="6" s="1"/>
  <c r="D466" i="6"/>
  <c r="E466" i="6" s="1"/>
  <c r="D482" i="6"/>
  <c r="E482" i="6" s="1"/>
  <c r="D498" i="6"/>
  <c r="E498" i="6" s="1"/>
  <c r="D612" i="6"/>
  <c r="E612" i="6" s="1"/>
  <c r="D1013" i="6"/>
  <c r="E1013" i="6" s="1"/>
  <c r="D1029" i="6"/>
  <c r="E1029" i="6" s="1"/>
  <c r="D1045" i="6"/>
  <c r="E1045" i="6" s="1"/>
  <c r="D1061" i="6"/>
  <c r="E1061" i="6" s="1"/>
  <c r="D1077" i="6"/>
  <c r="E1077" i="6" s="1"/>
  <c r="D1093" i="6"/>
  <c r="E1093" i="6" s="1"/>
  <c r="D1109" i="6"/>
  <c r="E1109" i="6" s="1"/>
  <c r="D1125" i="6"/>
  <c r="E1125" i="6" s="1"/>
  <c r="D1141" i="6"/>
  <c r="E1141" i="6" s="1"/>
  <c r="D1157" i="6"/>
  <c r="E1157" i="6" s="1"/>
  <c r="D1173" i="6"/>
  <c r="E1173" i="6" s="1"/>
  <c r="D1189" i="6"/>
  <c r="E1189" i="6" s="1"/>
  <c r="D1205" i="6"/>
  <c r="E1205" i="6" s="1"/>
  <c r="D1237" i="6"/>
  <c r="E1237" i="6" s="1"/>
  <c r="D1253" i="6"/>
  <c r="E1253" i="6" s="1"/>
  <c r="D1285" i="6"/>
  <c r="E1285" i="6" s="1"/>
  <c r="D1301" i="6"/>
  <c r="E1301" i="6" s="1"/>
  <c r="D1317" i="6"/>
  <c r="E1317" i="6" s="1"/>
  <c r="D912" i="6"/>
  <c r="E912" i="6" s="1"/>
  <c r="D944" i="6"/>
  <c r="E944" i="6" s="1"/>
  <c r="D1024" i="6"/>
  <c r="E1024" i="6" s="1"/>
  <c r="D1040" i="6"/>
  <c r="E1040" i="6" s="1"/>
  <c r="D1056" i="6"/>
  <c r="E1056" i="6" s="1"/>
  <c r="D1072" i="6"/>
  <c r="E1072" i="6" s="1"/>
  <c r="D1106" i="6"/>
  <c r="E1106" i="6" s="1"/>
  <c r="D1122" i="6"/>
  <c r="E1122" i="6" s="1"/>
  <c r="G41" i="6"/>
  <c r="H41" i="6" s="1"/>
  <c r="G57" i="6"/>
  <c r="H57" i="6" s="1"/>
  <c r="G73" i="6"/>
  <c r="H73" i="6" s="1"/>
  <c r="G89" i="6"/>
  <c r="H89" i="6" s="1"/>
  <c r="G105" i="6"/>
  <c r="H105" i="6" s="1"/>
  <c r="G121" i="6"/>
  <c r="H121" i="6" s="1"/>
  <c r="G137" i="6"/>
  <c r="H137" i="6" s="1"/>
  <c r="G153" i="6"/>
  <c r="H153" i="6" s="1"/>
  <c r="G169" i="6"/>
  <c r="H169" i="6" s="1"/>
  <c r="G185" i="6"/>
  <c r="H185" i="6" s="1"/>
  <c r="G201" i="6"/>
  <c r="H201" i="6" s="1"/>
  <c r="G217" i="6"/>
  <c r="H217" i="6" s="1"/>
  <c r="G233" i="6"/>
  <c r="H233" i="6" s="1"/>
  <c r="G249" i="6"/>
  <c r="H249" i="6" s="1"/>
  <c r="G265" i="6"/>
  <c r="H265" i="6" s="1"/>
  <c r="G281" i="6"/>
  <c r="H281" i="6" s="1"/>
  <c r="G297" i="6"/>
  <c r="H297" i="6" s="1"/>
  <c r="G313" i="6"/>
  <c r="H313" i="6" s="1"/>
  <c r="G329" i="6"/>
  <c r="H329" i="6" s="1"/>
  <c r="G345" i="6"/>
  <c r="H345" i="6" s="1"/>
  <c r="G361" i="6"/>
  <c r="H361" i="6" s="1"/>
  <c r="G377" i="6"/>
  <c r="H377" i="6" s="1"/>
  <c r="G393" i="6"/>
  <c r="H393" i="6" s="1"/>
  <c r="G409" i="6"/>
  <c r="H409" i="6" s="1"/>
  <c r="G425" i="6"/>
  <c r="H425" i="6" s="1"/>
  <c r="G441" i="6"/>
  <c r="H441" i="6" s="1"/>
  <c r="G457" i="6"/>
  <c r="H457" i="6" s="1"/>
  <c r="G473" i="6"/>
  <c r="H473" i="6" s="1"/>
  <c r="G489" i="6"/>
  <c r="H489" i="6"/>
  <c r="G34" i="6"/>
  <c r="H34" i="6" s="1"/>
  <c r="G50" i="6"/>
  <c r="H50" i="6" s="1"/>
  <c r="G66" i="6"/>
  <c r="H66" i="6" s="1"/>
  <c r="G82" i="6"/>
  <c r="H82" i="6" s="1"/>
  <c r="G98" i="6"/>
  <c r="H98" i="6" s="1"/>
  <c r="G114" i="6"/>
  <c r="H114" i="6" s="1"/>
  <c r="G130" i="6"/>
  <c r="H130" i="6" s="1"/>
  <c r="G146" i="6"/>
  <c r="H146" i="6" s="1"/>
  <c r="G162" i="6"/>
  <c r="H162" i="6" s="1"/>
  <c r="G178" i="6"/>
  <c r="H178" i="6" s="1"/>
  <c r="G194" i="6"/>
  <c r="H194" i="6" s="1"/>
  <c r="G210" i="6"/>
  <c r="H210" i="6" s="1"/>
  <c r="G226" i="6"/>
  <c r="H226" i="6" s="1"/>
  <c r="G242" i="6"/>
  <c r="H242" i="6" s="1"/>
  <c r="G258" i="6"/>
  <c r="H258" i="6" s="1"/>
  <c r="G274" i="6"/>
  <c r="H274" i="6" s="1"/>
  <c r="G290" i="6"/>
  <c r="H290" i="6" s="1"/>
  <c r="G306" i="6"/>
  <c r="H306" i="6" s="1"/>
  <c r="G322" i="6"/>
  <c r="H322" i="6" s="1"/>
  <c r="G338" i="6"/>
  <c r="H338" i="6" s="1"/>
  <c r="G354" i="6"/>
  <c r="H354" i="6" s="1"/>
  <c r="G370" i="6"/>
  <c r="H370" i="6" s="1"/>
  <c r="G386" i="6"/>
  <c r="H386" i="6" s="1"/>
  <c r="G402" i="6"/>
  <c r="H402" i="6" s="1"/>
  <c r="G418" i="6"/>
  <c r="H418" i="6" s="1"/>
  <c r="G434" i="6"/>
  <c r="H434" i="6" s="1"/>
  <c r="G450" i="6"/>
  <c r="H450" i="6" s="1"/>
  <c r="G466" i="6"/>
  <c r="H466" i="6" s="1"/>
  <c r="G482" i="6"/>
  <c r="H482" i="6" s="1"/>
  <c r="G498" i="6"/>
  <c r="H498" i="6" s="1"/>
  <c r="D98" i="6"/>
  <c r="E98" i="6" s="1"/>
  <c r="D194" i="6"/>
  <c r="E194" i="6" s="1"/>
  <c r="D1035" i="6"/>
  <c r="E1035" i="6" s="1"/>
  <c r="D1099" i="6"/>
  <c r="E1099" i="6" s="1"/>
  <c r="D1147" i="6"/>
  <c r="E1147" i="6" s="1"/>
  <c r="D1243" i="6"/>
  <c r="E1243" i="6" s="1"/>
  <c r="D1291" i="6"/>
  <c r="E1291" i="6"/>
  <c r="D74" i="6"/>
  <c r="E74" i="6" s="1"/>
  <c r="D170" i="6"/>
  <c r="E170" i="6" s="1"/>
  <c r="D78" i="6"/>
  <c r="E78" i="6" s="1"/>
  <c r="D174" i="6"/>
  <c r="E174" i="6" s="1"/>
  <c r="D254" i="6"/>
  <c r="E254" i="6" s="1"/>
  <c r="D302" i="6"/>
  <c r="E302" i="6" s="1"/>
  <c r="D350" i="6"/>
  <c r="E350" i="6" s="1"/>
  <c r="D398" i="6"/>
  <c r="E398" i="6" s="1"/>
  <c r="D446" i="6"/>
  <c r="E446" i="6" s="1"/>
  <c r="D494" i="6"/>
  <c r="E494" i="6" s="1"/>
  <c r="D936" i="6"/>
  <c r="E936" i="6" s="1"/>
  <c r="D1000" i="6"/>
  <c r="E1000" i="6" s="1"/>
  <c r="D1118" i="6"/>
  <c r="E1118" i="6" s="1"/>
  <c r="G53" i="6"/>
  <c r="H53" i="6" s="1"/>
  <c r="G101" i="6"/>
  <c r="H101" i="6" s="1"/>
  <c r="G149" i="6"/>
  <c r="H149" i="6" s="1"/>
  <c r="G197" i="6"/>
  <c r="H197" i="6" s="1"/>
  <c r="G245" i="6"/>
  <c r="H245" i="6" s="1"/>
  <c r="G293" i="6"/>
  <c r="H293" i="6" s="1"/>
  <c r="G341" i="6"/>
  <c r="H341" i="6" s="1"/>
  <c r="G389" i="6"/>
  <c r="H389" i="6"/>
  <c r="G437" i="6"/>
  <c r="H437" i="6" s="1"/>
  <c r="G485" i="6"/>
  <c r="H485" i="6"/>
  <c r="G62" i="6"/>
  <c r="H62" i="6"/>
  <c r="G110" i="6"/>
  <c r="H110" i="6" s="1"/>
  <c r="G142" i="6"/>
  <c r="H142" i="6" s="1"/>
  <c r="G190" i="6"/>
  <c r="H190" i="6" s="1"/>
  <c r="G238" i="6"/>
  <c r="H238" i="6" s="1"/>
  <c r="G286" i="6"/>
  <c r="H286" i="6" s="1"/>
  <c r="G334" i="6"/>
  <c r="H334" i="6" s="1"/>
  <c r="G382" i="6"/>
  <c r="H382" i="6" s="1"/>
  <c r="G430" i="6"/>
  <c r="H430" i="6" s="1"/>
  <c r="G478" i="6"/>
  <c r="H478" i="6" s="1"/>
  <c r="G779" i="6"/>
  <c r="H779" i="6" s="1"/>
  <c r="G803" i="6"/>
  <c r="H803" i="6" s="1"/>
  <c r="G827" i="6"/>
  <c r="H827" i="6" s="1"/>
  <c r="G851" i="6"/>
  <c r="H851" i="6" s="1"/>
  <c r="G867" i="6"/>
  <c r="H867" i="6" s="1"/>
  <c r="G891" i="6"/>
  <c r="H891" i="6" s="1"/>
  <c r="G915" i="6"/>
  <c r="H915" i="6" s="1"/>
  <c r="G939" i="6"/>
  <c r="H939" i="6" s="1"/>
  <c r="G955" i="6"/>
  <c r="H955" i="6" s="1"/>
  <c r="G979" i="6"/>
  <c r="H979" i="6" s="1"/>
  <c r="G1003" i="6"/>
  <c r="H1003" i="6" s="1"/>
  <c r="G1019" i="6"/>
  <c r="H1019" i="6" s="1"/>
  <c r="G1035" i="6"/>
  <c r="H1035" i="6" s="1"/>
  <c r="G1059" i="6"/>
  <c r="H1059" i="6" s="1"/>
  <c r="G1075" i="6"/>
  <c r="H1075" i="6" s="1"/>
  <c r="G1099" i="6"/>
  <c r="H1099" i="6" s="1"/>
  <c r="G1115" i="6"/>
  <c r="H1115" i="6" s="1"/>
  <c r="G1139" i="6"/>
  <c r="H1139" i="6" s="1"/>
  <c r="G1155" i="6"/>
  <c r="H1155" i="6" s="1"/>
  <c r="G1179" i="6"/>
  <c r="H1179" i="6" s="1"/>
  <c r="G1203" i="6"/>
  <c r="H1203" i="6" s="1"/>
  <c r="G1243" i="6"/>
  <c r="H1243" i="6" s="1"/>
  <c r="G1259" i="6"/>
  <c r="H1259" i="6" s="1"/>
  <c r="G1283" i="6"/>
  <c r="H1283" i="6" s="1"/>
  <c r="G1299" i="6"/>
  <c r="H1299" i="6" s="1"/>
  <c r="G1315" i="6"/>
  <c r="H1315" i="6" s="1"/>
  <c r="D58" i="6"/>
  <c r="E58" i="6" s="1"/>
  <c r="D90" i="6"/>
  <c r="E90" i="6" s="1"/>
  <c r="D122" i="6"/>
  <c r="E122" i="6" s="1"/>
  <c r="D154" i="6"/>
  <c r="E154" i="6" s="1"/>
  <c r="D186" i="6"/>
  <c r="E186" i="6" s="1"/>
  <c r="D218" i="6"/>
  <c r="E218" i="6" s="1"/>
  <c r="D244" i="6"/>
  <c r="E244" i="6" s="1"/>
  <c r="D260" i="6"/>
  <c r="E260" i="6" s="1"/>
  <c r="D276" i="6"/>
  <c r="E276" i="6" s="1"/>
  <c r="D292" i="6"/>
  <c r="E292" i="6" s="1"/>
  <c r="D308" i="6"/>
  <c r="E308" i="6" s="1"/>
  <c r="D324" i="6"/>
  <c r="E324" i="6" s="1"/>
  <c r="D340" i="6"/>
  <c r="E340" i="6" s="1"/>
  <c r="D356" i="6"/>
  <c r="E356" i="6" s="1"/>
  <c r="D372" i="6"/>
  <c r="E372" i="6" s="1"/>
  <c r="D388" i="6"/>
  <c r="E388" i="6" s="1"/>
  <c r="D404" i="6"/>
  <c r="E404" i="6" s="1"/>
  <c r="D420" i="6"/>
  <c r="E420" i="6" s="1"/>
  <c r="D436" i="6"/>
  <c r="E436" i="6" s="1"/>
  <c r="D452" i="6"/>
  <c r="E452" i="6" s="1"/>
  <c r="D468" i="6"/>
  <c r="E468" i="6" s="1"/>
  <c r="D484" i="6"/>
  <c r="E484" i="6" s="1"/>
  <c r="D500" i="6"/>
  <c r="E500" i="6" s="1"/>
  <c r="D628" i="6"/>
  <c r="E628" i="6" s="1"/>
  <c r="D1015" i="6"/>
  <c r="E1015" i="6" s="1"/>
  <c r="D1047" i="6"/>
  <c r="E1047" i="6" s="1"/>
  <c r="D1063" i="6"/>
  <c r="E1063" i="6" s="1"/>
  <c r="D1079" i="6"/>
  <c r="E1079" i="6" s="1"/>
  <c r="D1095" i="6"/>
  <c r="E1095" i="6" s="1"/>
  <c r="D1111" i="6"/>
  <c r="E1111" i="6" s="1"/>
  <c r="D1127" i="6"/>
  <c r="E1127" i="6" s="1"/>
  <c r="D1143" i="6"/>
  <c r="E1143" i="6" s="1"/>
  <c r="D1159" i="6"/>
  <c r="E1159" i="6" s="1"/>
  <c r="D1175" i="6"/>
  <c r="E1175" i="6" s="1"/>
  <c r="D1191" i="6"/>
  <c r="E1191" i="6" s="1"/>
  <c r="D1207" i="6"/>
  <c r="E1207" i="6" s="1"/>
  <c r="D1239" i="6"/>
  <c r="E1239" i="6" s="1"/>
  <c r="D1255" i="6"/>
  <c r="E1255" i="6" s="1"/>
  <c r="D1271" i="6"/>
  <c r="E1271" i="6" s="1"/>
  <c r="D1287" i="6"/>
  <c r="E1287" i="6" s="1"/>
  <c r="D1303" i="6"/>
  <c r="E1303" i="6" s="1"/>
  <c r="D778" i="6"/>
  <c r="E778" i="6" s="1"/>
  <c r="D884" i="6"/>
  <c r="E884" i="6" s="1"/>
  <c r="D916" i="6"/>
  <c r="E916" i="6" s="1"/>
  <c r="D948" i="6"/>
  <c r="E948" i="6" s="1"/>
  <c r="D980" i="6"/>
  <c r="E980" i="6" s="1"/>
  <c r="D1010" i="6"/>
  <c r="E1010" i="6" s="1"/>
  <c r="D1026" i="6"/>
  <c r="E1026" i="6" s="1"/>
  <c r="D1058" i="6"/>
  <c r="E1058" i="6" s="1"/>
  <c r="D1108" i="6"/>
  <c r="E1108" i="6" s="1"/>
  <c r="D1124" i="6"/>
  <c r="E1124" i="6" s="1"/>
  <c r="G508" i="6"/>
  <c r="H508" i="6" s="1"/>
  <c r="G516" i="6"/>
  <c r="H516" i="6" s="1"/>
  <c r="G524" i="6"/>
  <c r="H524" i="6" s="1"/>
  <c r="G532" i="6"/>
  <c r="H532" i="6" s="1"/>
  <c r="G540" i="6"/>
  <c r="H540" i="6" s="1"/>
  <c r="G548" i="6"/>
  <c r="H548" i="6" s="1"/>
  <c r="G556" i="6"/>
  <c r="H556" i="6" s="1"/>
  <c r="G564" i="6"/>
  <c r="H564" i="6" s="1"/>
  <c r="G572" i="6"/>
  <c r="H572" i="6" s="1"/>
  <c r="G580" i="6"/>
  <c r="H580" i="6" s="1"/>
  <c r="G588" i="6"/>
  <c r="H588" i="6" s="1"/>
  <c r="G596" i="6"/>
  <c r="H596" i="6" s="1"/>
  <c r="G604" i="6"/>
  <c r="H604" i="6" s="1"/>
  <c r="G612" i="6"/>
  <c r="H612" i="6" s="1"/>
  <c r="G620" i="6"/>
  <c r="H620" i="6" s="1"/>
  <c r="G628" i="6"/>
  <c r="H628" i="6" s="1"/>
  <c r="G636" i="6"/>
  <c r="H636" i="6" s="1"/>
  <c r="G644" i="6"/>
  <c r="H644" i="6" s="1"/>
  <c r="G652" i="6"/>
  <c r="H652" i="6" s="1"/>
  <c r="G660" i="6"/>
  <c r="H660" i="6" s="1"/>
  <c r="G668" i="6"/>
  <c r="H668" i="6" s="1"/>
  <c r="G676" i="6"/>
  <c r="H676" i="6" s="1"/>
  <c r="G684" i="6"/>
  <c r="H684" i="6" s="1"/>
  <c r="G692" i="6"/>
  <c r="H692" i="6" s="1"/>
  <c r="G700" i="6"/>
  <c r="H700" i="6" s="1"/>
  <c r="G708" i="6"/>
  <c r="H708" i="6" s="1"/>
  <c r="G716" i="6"/>
  <c r="H716" i="6" s="1"/>
  <c r="G724" i="6"/>
  <c r="H724" i="6" s="1"/>
  <c r="G732" i="6"/>
  <c r="H732" i="6" s="1"/>
  <c r="G740" i="6"/>
  <c r="H740" i="6" s="1"/>
  <c r="G748" i="6"/>
  <c r="H748" i="6" s="1"/>
  <c r="G756" i="6"/>
  <c r="H756" i="6" s="1"/>
  <c r="G764" i="6"/>
  <c r="H764" i="6" s="1"/>
  <c r="G772" i="6"/>
  <c r="H772" i="6" s="1"/>
  <c r="G780" i="6"/>
  <c r="H780" i="6" s="1"/>
  <c r="G788" i="6"/>
  <c r="H788" i="6" s="1"/>
  <c r="G796" i="6"/>
  <c r="H796" i="6" s="1"/>
  <c r="G812" i="6"/>
  <c r="H812" i="6" s="1"/>
  <c r="G820" i="6"/>
  <c r="H820" i="6" s="1"/>
  <c r="G828" i="6"/>
  <c r="H828" i="6" s="1"/>
  <c r="G836" i="6"/>
  <c r="H836" i="6" s="1"/>
  <c r="G844" i="6"/>
  <c r="H844" i="6" s="1"/>
  <c r="G852" i="6"/>
  <c r="H852" i="6" s="1"/>
  <c r="G860" i="6"/>
  <c r="H860" i="6" s="1"/>
  <c r="G868" i="6"/>
  <c r="H868" i="6" s="1"/>
  <c r="G876" i="6"/>
  <c r="H876" i="6" s="1"/>
  <c r="G884" i="6"/>
  <c r="H884" i="6" s="1"/>
  <c r="G892" i="6"/>
  <c r="H892" i="6" s="1"/>
  <c r="G900" i="6"/>
  <c r="H900" i="6" s="1"/>
  <c r="G908" i="6"/>
  <c r="H908" i="6" s="1"/>
  <c r="G916" i="6"/>
  <c r="H916" i="6" s="1"/>
  <c r="G924" i="6"/>
  <c r="H924" i="6" s="1"/>
  <c r="G932" i="6"/>
  <c r="H932" i="6" s="1"/>
  <c r="G940" i="6"/>
  <c r="H940" i="6" s="1"/>
  <c r="G948" i="6"/>
  <c r="H948" i="6" s="1"/>
  <c r="G956" i="6"/>
  <c r="H956" i="6" s="1"/>
  <c r="G964" i="6"/>
  <c r="H964" i="6" s="1"/>
  <c r="G972" i="6"/>
  <c r="H972" i="6" s="1"/>
  <c r="G980" i="6"/>
  <c r="H980" i="6" s="1"/>
  <c r="G988" i="6"/>
  <c r="H988" i="6" s="1"/>
  <c r="G996" i="6"/>
  <c r="H996" i="6" s="1"/>
  <c r="G1004" i="6"/>
  <c r="H1004" i="6" s="1"/>
  <c r="G1012" i="6"/>
  <c r="H1012" i="6" s="1"/>
  <c r="G1020" i="6"/>
  <c r="H1020" i="6" s="1"/>
  <c r="G1028" i="6"/>
  <c r="H1028" i="6" s="1"/>
  <c r="G1036" i="6"/>
  <c r="H1036" i="6" s="1"/>
  <c r="G1044" i="6"/>
  <c r="H1044" i="6" s="1"/>
  <c r="G1052" i="6"/>
  <c r="H1052" i="6" s="1"/>
  <c r="G1060" i="6"/>
  <c r="H1060" i="6" s="1"/>
  <c r="G1068" i="6"/>
  <c r="H1068" i="6" s="1"/>
  <c r="G1076" i="6"/>
  <c r="H1076" i="6" s="1"/>
  <c r="G1084" i="6"/>
  <c r="H1084" i="6" s="1"/>
  <c r="G1092" i="6"/>
  <c r="H1092" i="6" s="1"/>
  <c r="G1100" i="6"/>
  <c r="H1100" i="6" s="1"/>
  <c r="G1108" i="6"/>
  <c r="H1108" i="6" s="1"/>
  <c r="G1116" i="6"/>
  <c r="H1116" i="6" s="1"/>
  <c r="G1124" i="6"/>
  <c r="H1124" i="6" s="1"/>
  <c r="G1132" i="6"/>
  <c r="H1132" i="6" s="1"/>
  <c r="G1140" i="6"/>
  <c r="H1140" i="6" s="1"/>
  <c r="G1148" i="6"/>
  <c r="H1148" i="6" s="1"/>
  <c r="G1156" i="6"/>
  <c r="H1156" i="6" s="1"/>
  <c r="G1164" i="6"/>
  <c r="H1164" i="6" s="1"/>
  <c r="G1172" i="6"/>
  <c r="H1172" i="6" s="1"/>
  <c r="G1180" i="6"/>
  <c r="H1180" i="6" s="1"/>
  <c r="G1188" i="6"/>
  <c r="H1188" i="6" s="1"/>
  <c r="G1196" i="6"/>
  <c r="H1196" i="6" s="1"/>
  <c r="G1204" i="6"/>
  <c r="H1204" i="6" s="1"/>
  <c r="G1212" i="6"/>
  <c r="H1212" i="6" s="1"/>
  <c r="G1220" i="6"/>
  <c r="H1220" i="6" s="1"/>
  <c r="G1236" i="6"/>
  <c r="H1236" i="6" s="1"/>
  <c r="G1244" i="6"/>
  <c r="H1244" i="6" s="1"/>
  <c r="G1252" i="6"/>
  <c r="H1252" i="6" s="1"/>
  <c r="G1260" i="6"/>
  <c r="H1260" i="6" s="1"/>
  <c r="G1268" i="6"/>
  <c r="H1268" i="6" s="1"/>
  <c r="G1276" i="6"/>
  <c r="H1276" i="6" s="1"/>
  <c r="G1284" i="6"/>
  <c r="H1284" i="6" s="1"/>
  <c r="G1292" i="6"/>
  <c r="H1292" i="6" s="1"/>
  <c r="G1300" i="6"/>
  <c r="H1300" i="6" s="1"/>
  <c r="G1308" i="6"/>
  <c r="H1308" i="6" s="1"/>
  <c r="G1316" i="6"/>
  <c r="H1316" i="6" s="1"/>
  <c r="L35" i="6"/>
  <c r="M35" i="6" s="1"/>
  <c r="L39" i="6"/>
  <c r="M39" i="6" s="1"/>
  <c r="L46" i="6"/>
  <c r="M46" i="6" s="1"/>
  <c r="L50" i="6"/>
  <c r="M50" i="6" s="1"/>
  <c r="L58" i="6"/>
  <c r="M58" i="6" s="1"/>
  <c r="L66" i="6"/>
  <c r="M66" i="6" s="1"/>
  <c r="L74" i="6"/>
  <c r="M74" i="6" s="1"/>
  <c r="L78" i="6"/>
  <c r="M78" i="6" s="1"/>
  <c r="L82" i="6"/>
  <c r="M82" i="6" s="1"/>
  <c r="L86" i="6"/>
  <c r="M86" i="6" s="1"/>
  <c r="L90" i="6"/>
  <c r="M90" i="6" s="1"/>
  <c r="L98" i="6"/>
  <c r="M98" i="6" s="1"/>
  <c r="L110" i="6"/>
  <c r="M110" i="6" s="1"/>
  <c r="L114" i="6"/>
  <c r="M114" i="6" s="1"/>
  <c r="L122" i="6"/>
  <c r="M122" i="6" s="1"/>
  <c r="L126" i="6"/>
  <c r="M126" i="6"/>
  <c r="L130" i="6"/>
  <c r="M130" i="6" s="1"/>
  <c r="L134" i="6"/>
  <c r="M134" i="6" s="1"/>
  <c r="L136" i="6"/>
  <c r="M136" i="6" s="1"/>
  <c r="L138" i="6"/>
  <c r="M138" i="6" s="1"/>
  <c r="L140" i="6"/>
  <c r="M140" i="6" s="1"/>
  <c r="L142" i="6"/>
  <c r="M142" i="6" s="1"/>
  <c r="L146" i="6"/>
  <c r="M146" i="6" s="1"/>
  <c r="L148" i="6"/>
  <c r="M148" i="6" s="1"/>
  <c r="L154" i="6"/>
  <c r="M154" i="6" s="1"/>
  <c r="L158" i="6"/>
  <c r="M158" i="6" s="1"/>
  <c r="L160" i="6"/>
  <c r="M160" i="6" s="1"/>
  <c r="L162" i="6"/>
  <c r="M162" i="6" s="1"/>
  <c r="L164" i="6"/>
  <c r="M164" i="6" s="1"/>
  <c r="L166" i="6"/>
  <c r="M166" i="6" s="1"/>
  <c r="L170" i="6"/>
  <c r="M170" i="6" s="1"/>
  <c r="L172" i="6"/>
  <c r="M172" i="6" s="1"/>
  <c r="L174" i="6"/>
  <c r="M174" i="6" s="1"/>
  <c r="L178" i="6"/>
  <c r="M178" i="6" s="1"/>
  <c r="L184" i="6"/>
  <c r="M184" i="6" s="1"/>
  <c r="L186" i="6"/>
  <c r="M186" i="6" s="1"/>
  <c r="L188" i="6"/>
  <c r="M188" i="6" s="1"/>
  <c r="L192" i="6"/>
  <c r="M192" i="6" s="1"/>
  <c r="L194" i="6"/>
  <c r="M194" i="6" s="1"/>
  <c r="L198" i="6"/>
  <c r="M198" i="6" s="1"/>
  <c r="L202" i="6"/>
  <c r="M202" i="6" s="1"/>
  <c r="L206" i="6"/>
  <c r="M206" i="6" s="1"/>
  <c r="L210" i="6"/>
  <c r="M210" i="6" s="1"/>
  <c r="L212" i="6"/>
  <c r="M212" i="6" s="1"/>
  <c r="L214" i="6"/>
  <c r="M214" i="6" s="1"/>
  <c r="L216" i="6"/>
  <c r="M216" i="6" s="1"/>
  <c r="L218" i="6"/>
  <c r="M218" i="6" s="1"/>
  <c r="L224" i="6"/>
  <c r="M224" i="6" s="1"/>
  <c r="L226" i="6"/>
  <c r="M226" i="6" s="1"/>
  <c r="L234" i="6"/>
  <c r="M234" i="6" s="1"/>
  <c r="L238" i="6"/>
  <c r="M238" i="6" s="1"/>
  <c r="L240" i="6"/>
  <c r="M240" i="6" s="1"/>
  <c r="L242" i="6"/>
  <c r="M242" i="6" s="1"/>
  <c r="L244" i="6"/>
  <c r="M244" i="6" s="1"/>
  <c r="L248" i="6"/>
  <c r="M248" i="6" s="1"/>
  <c r="L250" i="6"/>
  <c r="M250" i="6" s="1"/>
  <c r="L254" i="6"/>
  <c r="M254" i="6" s="1"/>
  <c r="L258" i="6"/>
  <c r="M258" i="6" s="1"/>
  <c r="L260" i="6"/>
  <c r="M260" i="6" s="1"/>
  <c r="L266" i="6"/>
  <c r="M266" i="6" s="1"/>
  <c r="L270" i="6"/>
  <c r="M270" i="6" s="1"/>
  <c r="L274" i="6"/>
  <c r="M274" i="6" s="1"/>
  <c r="L282" i="6"/>
  <c r="M282" i="6" s="1"/>
  <c r="L286" i="6"/>
  <c r="M286" i="6" s="1"/>
  <c r="L290" i="6"/>
  <c r="M290" i="6" s="1"/>
  <c r="L294" i="6"/>
  <c r="M294" i="6" s="1"/>
  <c r="L298" i="6"/>
  <c r="M298" i="6" s="1"/>
  <c r="L300" i="6"/>
  <c r="M300" i="6" s="1"/>
  <c r="L302" i="6"/>
  <c r="M302" i="6" s="1"/>
  <c r="L306" i="6"/>
  <c r="M306" i="6" s="1"/>
  <c r="L314" i="6"/>
  <c r="M314" i="6" s="1"/>
  <c r="L316" i="6"/>
  <c r="M316" i="6" s="1"/>
  <c r="L318" i="6"/>
  <c r="M318" i="6" s="1"/>
  <c r="L320" i="6"/>
  <c r="M320" i="6" s="1"/>
  <c r="L322" i="6"/>
  <c r="M322" i="6" s="1"/>
  <c r="L330" i="6"/>
  <c r="M330" i="6" s="1"/>
  <c r="L334" i="6"/>
  <c r="M334" i="6" s="1"/>
  <c r="L338" i="6"/>
  <c r="M338" i="6" s="1"/>
  <c r="L340" i="6"/>
  <c r="M340" i="6" s="1"/>
  <c r="L344" i="6"/>
  <c r="M344" i="6" s="1"/>
  <c r="L346" i="6"/>
  <c r="M346" i="6" s="1"/>
  <c r="L350" i="6"/>
  <c r="M350" i="6" s="1"/>
  <c r="L352" i="6"/>
  <c r="M352" i="6" s="1"/>
  <c r="L354" i="6"/>
  <c r="M354" i="6" s="1"/>
  <c r="L362" i="6"/>
  <c r="M362" i="6" s="1"/>
  <c r="L364" i="6"/>
  <c r="M364" i="6" s="1"/>
  <c r="L366" i="6"/>
  <c r="M366" i="6" s="1"/>
  <c r="L368" i="6"/>
  <c r="M368" i="6" s="1"/>
  <c r="L370" i="6"/>
  <c r="M370" i="6" s="1"/>
  <c r="L372" i="6"/>
  <c r="M372" i="6" s="1"/>
  <c r="L378" i="6"/>
  <c r="M378" i="6" s="1"/>
  <c r="L382" i="6"/>
  <c r="M382" i="6" s="1"/>
  <c r="L386" i="6"/>
  <c r="M386" i="6" s="1"/>
  <c r="L392" i="6"/>
  <c r="M392" i="6" s="1"/>
  <c r="L398" i="6"/>
  <c r="M398" i="6" s="1"/>
  <c r="L402" i="6"/>
  <c r="M402" i="6" s="1"/>
  <c r="L404" i="6"/>
  <c r="M404" i="6" s="1"/>
  <c r="L410" i="6"/>
  <c r="M410" i="6" s="1"/>
  <c r="L414" i="6"/>
  <c r="M414" i="6" s="1"/>
  <c r="L418" i="6"/>
  <c r="M418" i="6" s="1"/>
  <c r="L422" i="6"/>
  <c r="M422" i="6" s="1"/>
  <c r="L426" i="6"/>
  <c r="M426" i="6" s="1"/>
  <c r="L428" i="6"/>
  <c r="M428" i="6" s="1"/>
  <c r="L430" i="6"/>
  <c r="M430" i="6" s="1"/>
  <c r="L434" i="6"/>
  <c r="M434" i="6" s="1"/>
  <c r="L442" i="6"/>
  <c r="M442" i="6" s="1"/>
  <c r="L446" i="6"/>
  <c r="M446" i="6" s="1"/>
  <c r="L448" i="6"/>
  <c r="M448" i="6" s="1"/>
  <c r="L450" i="6"/>
  <c r="M450" i="6" s="1"/>
  <c r="L458" i="6"/>
  <c r="M458" i="6" s="1"/>
  <c r="L462" i="6"/>
  <c r="M462" i="6" s="1"/>
  <c r="L466" i="6"/>
  <c r="M466" i="6" s="1"/>
  <c r="L468" i="6"/>
  <c r="M468" i="6" s="1"/>
  <c r="L472" i="6"/>
  <c r="M472" i="6" s="1"/>
  <c r="L474" i="6"/>
  <c r="M474" i="6" s="1"/>
  <c r="L478" i="6"/>
  <c r="M478" i="6" s="1"/>
  <c r="L480" i="6"/>
  <c r="M480" i="6" s="1"/>
  <c r="L482" i="6"/>
  <c r="M482" i="6" s="1"/>
  <c r="L490" i="6"/>
  <c r="M490" i="6" s="1"/>
  <c r="L494" i="6"/>
  <c r="M494" i="6" s="1"/>
  <c r="L496" i="6"/>
  <c r="M496" i="6" s="1"/>
  <c r="L498" i="6"/>
  <c r="M498" i="6" s="1"/>
  <c r="L500" i="6"/>
  <c r="M500" i="6" s="1"/>
  <c r="L508" i="6"/>
  <c r="M508" i="6" s="1"/>
  <c r="L514" i="6"/>
  <c r="M514" i="6" s="1"/>
  <c r="L518" i="6"/>
  <c r="M518" i="6" s="1"/>
  <c r="L524" i="6"/>
  <c r="M524" i="6" s="1"/>
  <c r="L530" i="6"/>
  <c r="M530" i="6" s="1"/>
  <c r="L540" i="6"/>
  <c r="M540" i="6" s="1"/>
  <c r="L546" i="6"/>
  <c r="M546" i="6" s="1"/>
  <c r="L550" i="6"/>
  <c r="M550" i="6" s="1"/>
  <c r="L556" i="6"/>
  <c r="M556" i="6"/>
  <c r="L562" i="6"/>
  <c r="M562" i="6" s="1"/>
  <c r="L566" i="6"/>
  <c r="M566" i="6" s="1"/>
  <c r="L572" i="6"/>
  <c r="M572" i="6" s="1"/>
  <c r="L578" i="6"/>
  <c r="M578" i="6" s="1"/>
  <c r="L588" i="6"/>
  <c r="M588" i="6" s="1"/>
  <c r="L598" i="6"/>
  <c r="M598" i="6" s="1"/>
  <c r="L604" i="6"/>
  <c r="M604" i="6" s="1"/>
  <c r="L620" i="6"/>
  <c r="M620" i="6" s="1"/>
  <c r="L626" i="6"/>
  <c r="M626" i="6" s="1"/>
  <c r="L630" i="6"/>
  <c r="M630" i="6" s="1"/>
  <c r="L636" i="6"/>
  <c r="M636" i="6" s="1"/>
  <c r="L646" i="6"/>
  <c r="M646" i="6" s="1"/>
  <c r="L652" i="6"/>
  <c r="M652" i="6" s="1"/>
  <c r="L658" i="6"/>
  <c r="M658" i="6" s="1"/>
  <c r="L668" i="6"/>
  <c r="M668" i="6" s="1"/>
  <c r="L674" i="6"/>
  <c r="M674" i="6" s="1"/>
  <c r="L684" i="6"/>
  <c r="M684" i="6" s="1"/>
  <c r="L694" i="6"/>
  <c r="M694" i="6" s="1"/>
  <c r="L700" i="6"/>
  <c r="M700" i="6" s="1"/>
  <c r="L710" i="6"/>
  <c r="M710" i="6" s="1"/>
  <c r="L716" i="6"/>
  <c r="M716" i="6" s="1"/>
  <c r="L732" i="6"/>
  <c r="M732" i="6" s="1"/>
  <c r="L748" i="6"/>
  <c r="M748" i="6" s="1"/>
  <c r="L764" i="6"/>
  <c r="M764" i="6" s="1"/>
  <c r="L772" i="6"/>
  <c r="M772" i="6" s="1"/>
  <c r="L780" i="6"/>
  <c r="M780" i="6" s="1"/>
  <c r="L788" i="6"/>
  <c r="M788" i="6" s="1"/>
  <c r="L796" i="6"/>
  <c r="M796" i="6" s="1"/>
  <c r="L812" i="6"/>
  <c r="M812" i="6" s="1"/>
  <c r="L820" i="6"/>
  <c r="M820" i="6" s="1"/>
  <c r="L824" i="6"/>
  <c r="M824" i="6" s="1"/>
  <c r="L828" i="6"/>
  <c r="M828" i="6" s="1"/>
  <c r="L836" i="6"/>
  <c r="M836" i="6" s="1"/>
  <c r="L844" i="6"/>
  <c r="M844" i="6" s="1"/>
  <c r="L848" i="6"/>
  <c r="M848" i="6" s="1"/>
  <c r="L852" i="6"/>
  <c r="M852" i="6" s="1"/>
  <c r="L856" i="6"/>
  <c r="M856" i="6" s="1"/>
  <c r="L860" i="6"/>
  <c r="M860" i="6" s="1"/>
  <c r="L868" i="6"/>
  <c r="M868" i="6" s="1"/>
  <c r="L872" i="6"/>
  <c r="M872" i="6" s="1"/>
  <c r="L876" i="6"/>
  <c r="M876" i="6" s="1"/>
  <c r="L884" i="6"/>
  <c r="M884" i="6" s="1"/>
  <c r="L888" i="6"/>
  <c r="M888" i="6" s="1"/>
  <c r="L892" i="6"/>
  <c r="M892" i="6" s="1"/>
  <c r="L900" i="6"/>
  <c r="M900" i="6" s="1"/>
  <c r="L908" i="6"/>
  <c r="M908" i="6" s="1"/>
  <c r="L912" i="6"/>
  <c r="M912" i="6" s="1"/>
  <c r="L916" i="6"/>
  <c r="M916" i="6" s="1"/>
  <c r="L920" i="6"/>
  <c r="M920" i="6" s="1"/>
  <c r="L924" i="6"/>
  <c r="M924" i="6" s="1"/>
  <c r="L936" i="6"/>
  <c r="M936" i="6" s="1"/>
  <c r="L940" i="6"/>
  <c r="M940" i="6" s="1"/>
  <c r="L944" i="6"/>
  <c r="M944" i="6" s="1"/>
  <c r="L948" i="6"/>
  <c r="M948" i="6" s="1"/>
  <c r="L964" i="6"/>
  <c r="M964" i="6" s="1"/>
  <c r="L972" i="6"/>
  <c r="M972" i="6" s="1"/>
  <c r="L980" i="6"/>
  <c r="M980" i="6" s="1"/>
  <c r="L992" i="6"/>
  <c r="M992" i="6" s="1"/>
  <c r="L996" i="6"/>
  <c r="M996" i="6" s="1"/>
  <c r="L1004" i="6"/>
  <c r="M1004" i="6" s="1"/>
  <c r="L1020" i="6"/>
  <c r="M1020" i="6" s="1"/>
  <c r="L1024" i="6"/>
  <c r="M1024" i="6" s="1"/>
  <c r="L1054" i="6"/>
  <c r="M1054" i="6" s="1"/>
  <c r="L1070" i="6"/>
  <c r="M1070" i="6" s="1"/>
  <c r="L1102" i="6"/>
  <c r="M1102" i="6" s="1"/>
  <c r="L1118" i="6"/>
  <c r="M1118" i="6" s="1"/>
  <c r="L1011" i="6"/>
  <c r="M1011" i="6" s="1"/>
  <c r="L1019" i="6"/>
  <c r="M1019" i="6" s="1"/>
  <c r="L1025" i="6"/>
  <c r="M1025" i="6" s="1"/>
  <c r="L1029" i="6"/>
  <c r="M1029" i="6" s="1"/>
  <c r="L1045" i="6"/>
  <c r="M1045" i="6" s="1"/>
  <c r="L1049" i="6"/>
  <c r="M1049" i="6" s="1"/>
  <c r="L1061" i="6"/>
  <c r="M1061" i="6" s="1"/>
  <c r="L1065" i="6"/>
  <c r="M1065" i="6" s="1"/>
  <c r="L1069" i="6"/>
  <c r="M1069" i="6" s="1"/>
  <c r="L1073" i="6"/>
  <c r="M1073" i="6" s="1"/>
  <c r="L1081" i="6"/>
  <c r="M1081" i="6" s="1"/>
  <c r="L1085" i="6"/>
  <c r="M1085" i="6" s="1"/>
  <c r="L1089" i="6"/>
  <c r="M1089" i="6" s="1"/>
  <c r="L1093" i="6"/>
  <c r="M1093" i="6" s="1"/>
  <c r="L1101" i="6"/>
  <c r="M1101" i="6" s="1"/>
  <c r="L1105" i="6"/>
  <c r="M1105" i="6" s="1"/>
  <c r="L1117" i="6"/>
  <c r="M1117" i="6" s="1"/>
  <c r="L1125" i="6"/>
  <c r="M1125" i="6" s="1"/>
  <c r="L1133" i="6"/>
  <c r="M1133" i="6" s="1"/>
  <c r="L1141" i="6"/>
  <c r="M1141" i="6" s="1"/>
  <c r="L1145" i="6"/>
  <c r="M1145" i="6" s="1"/>
  <c r="L1157" i="6"/>
  <c r="M1157" i="6" s="1"/>
  <c r="L1165" i="6"/>
  <c r="M1165" i="6" s="1"/>
  <c r="L1181" i="6"/>
  <c r="M1181" i="6" s="1"/>
  <c r="L1193" i="6"/>
  <c r="M1193" i="6" s="1"/>
  <c r="L1197" i="6"/>
  <c r="M1197" i="6" s="1"/>
  <c r="L1205" i="6"/>
  <c r="M1205" i="6" s="1"/>
  <c r="L1213" i="6"/>
  <c r="M1213" i="6" s="1"/>
  <c r="L1237" i="6"/>
  <c r="M1237" i="6" s="1"/>
  <c r="L1241" i="6"/>
  <c r="M1241" i="6" s="1"/>
  <c r="L1245" i="6"/>
  <c r="M1245" i="6" s="1"/>
  <c r="L1253" i="6"/>
  <c r="M1253" i="6" s="1"/>
  <c r="L1257" i="6"/>
  <c r="M1257" i="6" s="1"/>
  <c r="L1265" i="6"/>
  <c r="M1265" i="6" s="1"/>
  <c r="L1273" i="6"/>
  <c r="M1273" i="6" s="1"/>
  <c r="L1277" i="6"/>
  <c r="M1277" i="6" s="1"/>
  <c r="L1293" i="6"/>
  <c r="M1293" i="6" s="1"/>
  <c r="L1297" i="6"/>
  <c r="M1297" i="6" s="1"/>
  <c r="L1301" i="6"/>
  <c r="M1301" i="6" s="1"/>
  <c r="L1305" i="6"/>
  <c r="M1305" i="6" s="1"/>
  <c r="L1313" i="6"/>
  <c r="M1313" i="6" s="1"/>
  <c r="L1317" i="6"/>
  <c r="M1317" i="6" s="1"/>
  <c r="E426" i="6"/>
  <c r="D516" i="6"/>
  <c r="E1313" i="6"/>
  <c r="L504" i="6"/>
  <c r="M504" i="6"/>
  <c r="D504" i="6"/>
  <c r="D520" i="6"/>
  <c r="D552" i="6"/>
  <c r="D584" i="6"/>
  <c r="D600" i="6"/>
  <c r="D624" i="6"/>
  <c r="L640" i="6"/>
  <c r="M640" i="6"/>
  <c r="D640" i="6"/>
  <c r="D648" i="6"/>
  <c r="D664" i="6"/>
  <c r="D680" i="6"/>
  <c r="D688" i="6"/>
  <c r="L704" i="6"/>
  <c r="M704" i="6" s="1"/>
  <c r="D704" i="6"/>
  <c r="D712" i="6"/>
  <c r="L726" i="6"/>
  <c r="M726" i="6" s="1"/>
  <c r="D726" i="6"/>
  <c r="L742" i="6"/>
  <c r="M742" i="6" s="1"/>
  <c r="D742" i="6"/>
  <c r="L758" i="6"/>
  <c r="M758" i="6" s="1"/>
  <c r="D758" i="6"/>
  <c r="L37" i="6"/>
  <c r="M37" i="6" s="1"/>
  <c r="D37" i="6"/>
  <c r="D40" i="6"/>
  <c r="L44" i="6"/>
  <c r="M44" i="6" s="1"/>
  <c r="D44" i="6"/>
  <c r="D48" i="6"/>
  <c r="D52" i="6"/>
  <c r="D56" i="6"/>
  <c r="L60" i="6"/>
  <c r="M60" i="6" s="1"/>
  <c r="D60" i="6"/>
  <c r="L64" i="6"/>
  <c r="M64" i="6" s="1"/>
  <c r="D64" i="6"/>
  <c r="D68" i="6"/>
  <c r="D72" i="6"/>
  <c r="D76" i="6"/>
  <c r="D80" i="6"/>
  <c r="L84" i="6"/>
  <c r="M84" i="6" s="1"/>
  <c r="D84" i="6"/>
  <c r="L88" i="6"/>
  <c r="M88" i="6" s="1"/>
  <c r="D88" i="6"/>
  <c r="D92" i="6"/>
  <c r="L96" i="6"/>
  <c r="M96" i="6" s="1"/>
  <c r="D96" i="6"/>
  <c r="L100" i="6"/>
  <c r="M100" i="6" s="1"/>
  <c r="D100" i="6"/>
  <c r="D104" i="6"/>
  <c r="L108" i="6"/>
  <c r="M108" i="6" s="1"/>
  <c r="D108" i="6"/>
  <c r="L112" i="6"/>
  <c r="M112" i="6"/>
  <c r="D112" i="6"/>
  <c r="L116" i="6"/>
  <c r="M116" i="6" s="1"/>
  <c r="D116" i="6"/>
  <c r="D120" i="6"/>
  <c r="L124" i="6"/>
  <c r="M124" i="6" s="1"/>
  <c r="D124" i="6"/>
  <c r="L512" i="6"/>
  <c r="M512" i="6" s="1"/>
  <c r="D512" i="6"/>
  <c r="L528" i="6"/>
  <c r="M528" i="6" s="1"/>
  <c r="D528" i="6"/>
  <c r="D544" i="6"/>
  <c r="D560" i="6"/>
  <c r="L592" i="6"/>
  <c r="M592" i="6" s="1"/>
  <c r="D592" i="6"/>
  <c r="L608" i="6"/>
  <c r="M608" i="6"/>
  <c r="D608" i="6"/>
  <c r="D632" i="6"/>
  <c r="D35" i="6"/>
  <c r="D42" i="6"/>
  <c r="D50" i="6"/>
  <c r="D508" i="6"/>
  <c r="D524" i="6"/>
  <c r="D540" i="6"/>
  <c r="D556" i="6"/>
  <c r="D572" i="6"/>
  <c r="D588" i="6"/>
  <c r="D604" i="6"/>
  <c r="D620" i="6"/>
  <c r="D636" i="6"/>
  <c r="D652" i="6"/>
  <c r="D668" i="6"/>
  <c r="D684" i="6"/>
  <c r="D700" i="6"/>
  <c r="D716" i="6"/>
  <c r="D730" i="6"/>
  <c r="D746" i="6"/>
  <c r="D762" i="6"/>
  <c r="D128" i="6"/>
  <c r="D132" i="6"/>
  <c r="D136" i="6"/>
  <c r="D140" i="6"/>
  <c r="D144" i="6"/>
  <c r="D148" i="6"/>
  <c r="D152" i="6"/>
  <c r="D156" i="6"/>
  <c r="D160" i="6"/>
  <c r="D164" i="6"/>
  <c r="D168" i="6"/>
  <c r="D172" i="6"/>
  <c r="D176" i="6"/>
  <c r="D180" i="6"/>
  <c r="D184" i="6"/>
  <c r="D188" i="6"/>
  <c r="D192" i="6"/>
  <c r="D196" i="6"/>
  <c r="D200" i="6"/>
  <c r="D204" i="6"/>
  <c r="D208" i="6"/>
  <c r="D212" i="6"/>
  <c r="D216" i="6"/>
  <c r="D220" i="6"/>
  <c r="D224" i="6"/>
  <c r="D228" i="6"/>
  <c r="D232" i="6"/>
  <c r="D236" i="6"/>
  <c r="D794" i="6"/>
  <c r="D824" i="6"/>
  <c r="D840" i="6"/>
  <c r="D856" i="6"/>
  <c r="D868" i="6"/>
  <c r="D828" i="6"/>
  <c r="D836" i="6"/>
  <c r="D844" i="6"/>
  <c r="D852" i="6"/>
  <c r="D860" i="6"/>
  <c r="D866" i="6"/>
  <c r="D870" i="6"/>
  <c r="D874" i="6"/>
  <c r="D886" i="6"/>
  <c r="D890" i="6"/>
  <c r="D894" i="6"/>
  <c r="D902" i="6"/>
  <c r="D906" i="6"/>
  <c r="D910" i="6"/>
  <c r="D918" i="6"/>
  <c r="D922" i="6"/>
  <c r="D926" i="6"/>
  <c r="D930" i="6"/>
  <c r="D934" i="6"/>
  <c r="D938" i="6"/>
  <c r="D942" i="6"/>
  <c r="D950" i="6"/>
  <c r="D954" i="6"/>
  <c r="D958" i="6"/>
  <c r="D962" i="6"/>
  <c r="D966" i="6"/>
  <c r="D970" i="6"/>
  <c r="D982" i="6"/>
  <c r="D986" i="6"/>
  <c r="D994" i="6"/>
  <c r="D998" i="6"/>
  <c r="D1002" i="6"/>
  <c r="D1006" i="6"/>
  <c r="D774" i="6"/>
  <c r="D782" i="6"/>
  <c r="D806" i="6"/>
  <c r="D822" i="6"/>
  <c r="D826" i="6"/>
  <c r="D830" i="6"/>
  <c r="D838" i="6"/>
  <c r="D842" i="6"/>
  <c r="D854" i="6"/>
  <c r="D858" i="6"/>
  <c r="D862" i="6"/>
  <c r="G30" i="6"/>
  <c r="O1342" i="6"/>
  <c r="P1342" i="6" s="1"/>
  <c r="D768" i="6"/>
  <c r="D1080" i="6"/>
  <c r="D1082" i="6"/>
  <c r="D1084" i="6"/>
  <c r="L1084" i="6"/>
  <c r="M1084" i="6" s="1"/>
  <c r="D1086" i="6"/>
  <c r="L1086" i="6"/>
  <c r="M1086" i="6"/>
  <c r="D1088" i="6"/>
  <c r="L1088" i="6"/>
  <c r="M1088" i="6" s="1"/>
  <c r="D1090" i="6"/>
  <c r="L1090" i="6"/>
  <c r="M1090" i="6" s="1"/>
  <c r="D1092" i="6"/>
  <c r="L1092" i="6"/>
  <c r="M1092" i="6" s="1"/>
  <c r="D1094" i="6"/>
  <c r="L1094" i="6"/>
  <c r="M1094" i="6"/>
  <c r="D1096" i="6"/>
  <c r="L1096" i="6"/>
  <c r="M1096" i="6" s="1"/>
  <c r="D1128" i="6"/>
  <c r="L1128" i="6"/>
  <c r="M1128" i="6" s="1"/>
  <c r="D1132" i="6"/>
  <c r="L1132" i="6"/>
  <c r="M1132" i="6" s="1"/>
  <c r="D1134" i="6"/>
  <c r="L1134" i="6"/>
  <c r="M1134" i="6"/>
  <c r="D1136" i="6"/>
  <c r="D1138" i="6"/>
  <c r="L1138" i="6"/>
  <c r="M1138" i="6"/>
  <c r="D1140" i="6"/>
  <c r="L1140" i="6"/>
  <c r="M1140" i="6" s="1"/>
  <c r="D1142" i="6"/>
  <c r="L1142" i="6"/>
  <c r="M1142" i="6" s="1"/>
  <c r="D1146" i="6"/>
  <c r="D1148" i="6"/>
  <c r="L1148" i="6"/>
  <c r="M1148" i="6" s="1"/>
  <c r="D1150" i="6"/>
  <c r="L1150" i="6"/>
  <c r="M1150" i="6" s="1"/>
  <c r="D1152" i="6"/>
  <c r="D1154" i="6"/>
  <c r="L1154" i="6"/>
  <c r="M1154" i="6" s="1"/>
  <c r="D1156" i="6"/>
  <c r="L1156" i="6"/>
  <c r="M1156" i="6" s="1"/>
  <c r="D1164" i="6"/>
  <c r="L1164" i="6"/>
  <c r="M1164" i="6" s="1"/>
  <c r="D1166" i="6"/>
  <c r="L1166" i="6"/>
  <c r="M1166" i="6" s="1"/>
  <c r="D1168" i="6"/>
  <c r="L1168" i="6"/>
  <c r="M1168" i="6" s="1"/>
  <c r="D1170" i="6"/>
  <c r="L1170" i="6"/>
  <c r="M1170" i="6"/>
  <c r="D1172" i="6"/>
  <c r="L1172" i="6"/>
  <c r="M1172" i="6" s="1"/>
  <c r="D1174" i="6"/>
  <c r="L1174" i="6"/>
  <c r="M1174" i="6" s="1"/>
  <c r="D1176" i="6"/>
  <c r="D1178" i="6"/>
  <c r="D1180" i="6"/>
  <c r="L1180" i="6"/>
  <c r="M1180" i="6" s="1"/>
  <c r="D1182" i="6"/>
  <c r="L1182" i="6"/>
  <c r="M1182" i="6" s="1"/>
  <c r="D1186" i="6"/>
  <c r="L1186" i="6"/>
  <c r="M1186" i="6" s="1"/>
  <c r="D1188" i="6"/>
  <c r="L1188" i="6"/>
  <c r="M1188" i="6" s="1"/>
  <c r="D1196" i="6"/>
  <c r="L1196" i="6"/>
  <c r="M1196" i="6" s="1"/>
  <c r="D1198" i="6"/>
  <c r="L1198" i="6"/>
  <c r="M1198" i="6" s="1"/>
  <c r="D1202" i="6"/>
  <c r="L1202" i="6"/>
  <c r="M1202" i="6"/>
  <c r="D1204" i="6"/>
  <c r="L1204" i="6"/>
  <c r="M1204" i="6" s="1"/>
  <c r="D1206" i="6"/>
  <c r="L1206" i="6"/>
  <c r="M1206" i="6" s="1"/>
  <c r="D1210" i="6"/>
  <c r="D1212" i="6"/>
  <c r="L1212" i="6"/>
  <c r="M1212" i="6" s="1"/>
  <c r="D1218" i="6"/>
  <c r="L1218" i="6"/>
  <c r="M1218" i="6"/>
  <c r="D1220" i="6"/>
  <c r="L1220" i="6"/>
  <c r="M1220" i="6" s="1"/>
  <c r="D1230" i="6"/>
  <c r="L1230" i="6"/>
  <c r="M1230" i="6" s="1"/>
  <c r="D1234" i="6"/>
  <c r="L1234" i="6"/>
  <c r="M1234" i="6"/>
  <c r="D1236" i="6"/>
  <c r="L1236" i="6"/>
  <c r="M1236" i="6" s="1"/>
  <c r="D1244" i="6"/>
  <c r="L1244" i="6"/>
  <c r="M1244" i="6" s="1"/>
  <c r="D1246" i="6"/>
  <c r="L1246" i="6"/>
  <c r="M1246" i="6" s="1"/>
  <c r="D1250" i="6"/>
  <c r="L1250" i="6"/>
  <c r="M1250" i="6" s="1"/>
  <c r="D1252" i="6"/>
  <c r="L1252" i="6"/>
  <c r="M1252" i="6" s="1"/>
  <c r="D1258" i="6"/>
  <c r="D1260" i="6"/>
  <c r="L1260" i="6"/>
  <c r="M1260" i="6" s="1"/>
  <c r="D1266" i="6"/>
  <c r="L1266" i="6"/>
  <c r="M1266" i="6" s="1"/>
  <c r="D1268" i="6"/>
  <c r="L1268" i="6"/>
  <c r="M1268" i="6" s="1"/>
  <c r="D1270" i="6"/>
  <c r="L1270" i="6"/>
  <c r="M1270" i="6"/>
  <c r="D1272" i="6"/>
  <c r="D1274" i="6"/>
  <c r="D1276" i="6"/>
  <c r="L1276" i="6"/>
  <c r="M1276" i="6" s="1"/>
  <c r="D1278" i="6"/>
  <c r="L1278" i="6"/>
  <c r="M1278" i="6"/>
  <c r="D1280" i="6"/>
  <c r="D1282" i="6"/>
  <c r="L1282" i="6"/>
  <c r="M1282" i="6"/>
  <c r="D1284" i="6"/>
  <c r="L1284" i="6"/>
  <c r="M1284" i="6" s="1"/>
  <c r="D1288" i="6"/>
  <c r="L1288" i="6"/>
  <c r="M1288" i="6" s="1"/>
  <c r="D1290" i="6"/>
  <c r="D1292" i="6"/>
  <c r="L1292" i="6"/>
  <c r="M1292" i="6" s="1"/>
  <c r="D1294" i="6"/>
  <c r="L1294" i="6"/>
  <c r="M1294" i="6" s="1"/>
  <c r="D1298" i="6"/>
  <c r="L1298" i="6"/>
  <c r="M1298" i="6" s="1"/>
  <c r="D1300" i="6"/>
  <c r="L1300" i="6"/>
  <c r="M1300" i="6" s="1"/>
  <c r="D1302" i="6"/>
  <c r="L1302" i="6"/>
  <c r="M1302" i="6"/>
  <c r="D1308" i="6"/>
  <c r="L1308" i="6"/>
  <c r="M1308" i="6" s="1"/>
  <c r="D1310" i="6"/>
  <c r="L1310" i="6"/>
  <c r="M1310" i="6" s="1"/>
  <c r="D1312" i="6"/>
  <c r="L1312" i="6"/>
  <c r="M1312" i="6" s="1"/>
  <c r="D1314" i="6"/>
  <c r="L1314" i="6"/>
  <c r="M1314" i="6"/>
  <c r="D1316" i="6"/>
  <c r="L1316" i="6"/>
  <c r="M1316" i="6" s="1"/>
  <c r="D1318" i="6"/>
  <c r="D32" i="6"/>
  <c r="L32" i="6"/>
  <c r="M32" i="6" s="1"/>
  <c r="D34" i="6"/>
  <c r="L34" i="6"/>
  <c r="M34" i="6" s="1"/>
  <c r="D36" i="6"/>
  <c r="D38" i="6"/>
  <c r="L38" i="6"/>
  <c r="M38" i="6" s="1"/>
  <c r="D41" i="6"/>
  <c r="L41" i="6"/>
  <c r="M41" i="6" s="1"/>
  <c r="D43" i="6"/>
  <c r="L43" i="6"/>
  <c r="M43" i="6"/>
  <c r="D47" i="6"/>
  <c r="L47" i="6"/>
  <c r="M47" i="6" s="1"/>
  <c r="D49" i="6"/>
  <c r="L49" i="6"/>
  <c r="M49" i="6" s="1"/>
  <c r="D51" i="6"/>
  <c r="L51" i="6"/>
  <c r="M51" i="6" s="1"/>
  <c r="D53" i="6"/>
  <c r="L53" i="6"/>
  <c r="M53" i="6"/>
  <c r="D55" i="6"/>
  <c r="L55" i="6"/>
  <c r="M55" i="6" s="1"/>
  <c r="D57" i="6"/>
  <c r="L57" i="6"/>
  <c r="M57" i="6" s="1"/>
  <c r="D59" i="6"/>
  <c r="L59" i="6"/>
  <c r="M59" i="6" s="1"/>
  <c r="D61" i="6"/>
  <c r="D63" i="6"/>
  <c r="L63" i="6"/>
  <c r="M63" i="6" s="1"/>
  <c r="D65" i="6"/>
  <c r="L65" i="6"/>
  <c r="M65" i="6"/>
  <c r="D67" i="6"/>
  <c r="L67" i="6"/>
  <c r="M67" i="6" s="1"/>
  <c r="D69" i="6"/>
  <c r="L69" i="6"/>
  <c r="M69" i="6" s="1"/>
  <c r="D71" i="6"/>
  <c r="L71" i="6"/>
  <c r="M71" i="6" s="1"/>
  <c r="D73" i="6"/>
  <c r="L73" i="6"/>
  <c r="M73" i="6"/>
  <c r="D75" i="6"/>
  <c r="L75" i="6"/>
  <c r="M75" i="6" s="1"/>
  <c r="D77" i="6"/>
  <c r="D79" i="6"/>
  <c r="D81" i="6"/>
  <c r="L81" i="6"/>
  <c r="M81" i="6" s="1"/>
  <c r="D83" i="6"/>
  <c r="L83" i="6"/>
  <c r="M83" i="6" s="1"/>
  <c r="D85" i="6"/>
  <c r="L85" i="6"/>
  <c r="M85" i="6"/>
  <c r="D87" i="6"/>
  <c r="L87" i="6"/>
  <c r="M87" i="6" s="1"/>
  <c r="D89" i="6"/>
  <c r="L89" i="6"/>
  <c r="M89" i="6" s="1"/>
  <c r="D91" i="6"/>
  <c r="L91" i="6"/>
  <c r="M91" i="6" s="1"/>
  <c r="D93" i="6"/>
  <c r="D95" i="6"/>
  <c r="L95" i="6"/>
  <c r="M95" i="6" s="1"/>
  <c r="D97" i="6"/>
  <c r="D99" i="6"/>
  <c r="L99" i="6"/>
  <c r="M99" i="6" s="1"/>
  <c r="D101" i="6"/>
  <c r="L101" i="6"/>
  <c r="M101" i="6"/>
  <c r="D103" i="6"/>
  <c r="L103" i="6"/>
  <c r="M103" i="6"/>
  <c r="D105" i="6"/>
  <c r="E105" i="6" s="1"/>
  <c r="L105" i="6"/>
  <c r="M105" i="6" s="1"/>
  <c r="D107" i="6"/>
  <c r="D109" i="6"/>
  <c r="L109" i="6"/>
  <c r="M109" i="6" s="1"/>
  <c r="D111" i="6"/>
  <c r="L111" i="6"/>
  <c r="M111" i="6" s="1"/>
  <c r="D113" i="6"/>
  <c r="L113" i="6"/>
  <c r="M113" i="6"/>
  <c r="D115" i="6"/>
  <c r="L115" i="6"/>
  <c r="M115" i="6" s="1"/>
  <c r="D117" i="6"/>
  <c r="E117" i="6" s="1"/>
  <c r="L117" i="6"/>
  <c r="M117" i="6" s="1"/>
  <c r="D119" i="6"/>
  <c r="L119" i="6"/>
  <c r="M119" i="6" s="1"/>
  <c r="D121" i="6"/>
  <c r="L121" i="6"/>
  <c r="M121" i="6"/>
  <c r="D123" i="6"/>
  <c r="D125" i="6"/>
  <c r="L125" i="6"/>
  <c r="M125" i="6" s="1"/>
  <c r="D127" i="6"/>
  <c r="D129" i="6"/>
  <c r="L129" i="6"/>
  <c r="M129" i="6"/>
  <c r="D131" i="6"/>
  <c r="L131" i="6"/>
  <c r="M131" i="6" s="1"/>
  <c r="D133" i="6"/>
  <c r="L133" i="6"/>
  <c r="M133" i="6" s="1"/>
  <c r="D135" i="6"/>
  <c r="D137" i="6"/>
  <c r="L137" i="6"/>
  <c r="M137" i="6"/>
  <c r="D139" i="6"/>
  <c r="D141" i="6"/>
  <c r="D143" i="6"/>
  <c r="L143" i="6"/>
  <c r="M143" i="6" s="1"/>
  <c r="D145" i="6"/>
  <c r="L145" i="6"/>
  <c r="M145" i="6" s="1"/>
  <c r="D147" i="6"/>
  <c r="L147" i="6"/>
  <c r="M147" i="6" s="1"/>
  <c r="D149" i="6"/>
  <c r="L149" i="6"/>
  <c r="M149" i="6"/>
  <c r="D151" i="6"/>
  <c r="L151" i="6"/>
  <c r="M151" i="6" s="1"/>
  <c r="D153" i="6"/>
  <c r="L153" i="6"/>
  <c r="M153" i="6" s="1"/>
  <c r="D155" i="6"/>
  <c r="L155" i="6"/>
  <c r="M155" i="6" s="1"/>
  <c r="D157" i="6"/>
  <c r="L157" i="6"/>
  <c r="M157" i="6"/>
  <c r="D159" i="6"/>
  <c r="D161" i="6"/>
  <c r="L161" i="6"/>
  <c r="M161" i="6"/>
  <c r="D163" i="6"/>
  <c r="L163" i="6"/>
  <c r="M163" i="6" s="1"/>
  <c r="D165" i="6"/>
  <c r="L165" i="6"/>
  <c r="M165" i="6" s="1"/>
  <c r="D167" i="6"/>
  <c r="L167" i="6"/>
  <c r="M167" i="6" s="1"/>
  <c r="D169" i="6"/>
  <c r="L169" i="6"/>
  <c r="M169" i="6"/>
  <c r="D171" i="6"/>
  <c r="L171" i="6"/>
  <c r="M171" i="6" s="1"/>
  <c r="D173" i="6"/>
  <c r="L173" i="6"/>
  <c r="M173" i="6" s="1"/>
  <c r="D175" i="6"/>
  <c r="D177" i="6"/>
  <c r="L177" i="6"/>
  <c r="M177" i="6"/>
  <c r="D179" i="6"/>
  <c r="L179" i="6"/>
  <c r="M179" i="6" s="1"/>
  <c r="D181" i="6"/>
  <c r="L181" i="6"/>
  <c r="M181" i="6" s="1"/>
  <c r="D183" i="6"/>
  <c r="L183" i="6"/>
  <c r="M183" i="6" s="1"/>
  <c r="D185" i="6"/>
  <c r="L185" i="6"/>
  <c r="M185" i="6"/>
  <c r="D187" i="6"/>
  <c r="L187" i="6"/>
  <c r="M187" i="6" s="1"/>
  <c r="D189" i="6"/>
  <c r="D191" i="6"/>
  <c r="L191" i="6"/>
  <c r="M191" i="6" s="1"/>
  <c r="D193" i="6"/>
  <c r="L193" i="6"/>
  <c r="M193" i="6" s="1"/>
  <c r="D195" i="6"/>
  <c r="L195" i="6"/>
  <c r="M195" i="6" s="1"/>
  <c r="D197" i="6"/>
  <c r="L197" i="6"/>
  <c r="M197" i="6"/>
  <c r="D199" i="6"/>
  <c r="L199" i="6"/>
  <c r="M199" i="6" s="1"/>
  <c r="D201" i="6"/>
  <c r="L201" i="6"/>
  <c r="M201" i="6" s="1"/>
  <c r="D203" i="6"/>
  <c r="D205" i="6"/>
  <c r="D207" i="6"/>
  <c r="L207" i="6"/>
  <c r="M207" i="6" s="1"/>
  <c r="D209" i="6"/>
  <c r="L209" i="6"/>
  <c r="M209" i="6"/>
  <c r="D211" i="6"/>
  <c r="L211" i="6"/>
  <c r="M211" i="6" s="1"/>
  <c r="D213" i="6"/>
  <c r="L213" i="6"/>
  <c r="M213" i="6" s="1"/>
  <c r="D215" i="6"/>
  <c r="L215" i="6"/>
  <c r="M215" i="6" s="1"/>
  <c r="D217" i="6"/>
  <c r="L217" i="6"/>
  <c r="M217" i="6"/>
  <c r="D219" i="6"/>
  <c r="L219" i="6"/>
  <c r="M219" i="6" s="1"/>
  <c r="D221" i="6"/>
  <c r="L221" i="6"/>
  <c r="M221" i="6" s="1"/>
  <c r="D223" i="6"/>
  <c r="L223" i="6"/>
  <c r="M223" i="6" s="1"/>
  <c r="D225" i="6"/>
  <c r="L225" i="6"/>
  <c r="M225" i="6"/>
  <c r="D227" i="6"/>
  <c r="D229" i="6"/>
  <c r="L229" i="6"/>
  <c r="M229" i="6" s="1"/>
  <c r="D231" i="6"/>
  <c r="L231" i="6"/>
  <c r="M231" i="6" s="1"/>
  <c r="D233" i="6"/>
  <c r="L233" i="6"/>
  <c r="M233" i="6"/>
  <c r="D235" i="6"/>
  <c r="D237" i="6"/>
  <c r="L237" i="6"/>
  <c r="M237" i="6"/>
  <c r="D239" i="6"/>
  <c r="D241" i="6"/>
  <c r="L241" i="6"/>
  <c r="M241" i="6" s="1"/>
  <c r="D243" i="6"/>
  <c r="L243" i="6"/>
  <c r="M243" i="6" s="1"/>
  <c r="D245" i="6"/>
  <c r="L245" i="6"/>
  <c r="M245" i="6"/>
  <c r="D247" i="6"/>
  <c r="L247" i="6"/>
  <c r="M247" i="6" s="1"/>
  <c r="D249" i="6"/>
  <c r="L249" i="6"/>
  <c r="M249" i="6" s="1"/>
  <c r="D251" i="6"/>
  <c r="L251" i="6"/>
  <c r="M251" i="6" s="1"/>
  <c r="D253" i="6"/>
  <c r="L253" i="6"/>
  <c r="M253" i="6"/>
  <c r="D255" i="6"/>
  <c r="L255" i="6"/>
  <c r="M255" i="6" s="1"/>
  <c r="D257" i="6"/>
  <c r="L257" i="6"/>
  <c r="M257" i="6" s="1"/>
  <c r="D259" i="6"/>
  <c r="D261" i="6"/>
  <c r="L261" i="6"/>
  <c r="M261" i="6" s="1"/>
  <c r="D263" i="6"/>
  <c r="L263" i="6"/>
  <c r="M263" i="6" s="1"/>
  <c r="D265" i="6"/>
  <c r="L265" i="6"/>
  <c r="M265" i="6"/>
  <c r="D267" i="6"/>
  <c r="D269" i="6"/>
  <c r="D271" i="6"/>
  <c r="L271" i="6"/>
  <c r="M271" i="6" s="1"/>
  <c r="D273" i="6"/>
  <c r="D275" i="6"/>
  <c r="L275" i="6"/>
  <c r="M275" i="6" s="1"/>
  <c r="D277" i="6"/>
  <c r="L277" i="6"/>
  <c r="M277" i="6" s="1"/>
  <c r="D279" i="6"/>
  <c r="L279" i="6"/>
  <c r="M279" i="6" s="1"/>
  <c r="D281" i="6"/>
  <c r="L281" i="6"/>
  <c r="M281" i="6"/>
  <c r="D283" i="6"/>
  <c r="D285" i="6"/>
  <c r="D287" i="6"/>
  <c r="L287" i="6"/>
  <c r="M287" i="6" s="1"/>
  <c r="D289" i="6"/>
  <c r="L289" i="6"/>
  <c r="M289" i="6" s="1"/>
  <c r="D291" i="6"/>
  <c r="L291" i="6"/>
  <c r="M291" i="6" s="1"/>
  <c r="D293" i="6"/>
  <c r="L293" i="6"/>
  <c r="M293" i="6"/>
  <c r="D295" i="6"/>
  <c r="D297" i="6"/>
  <c r="L297" i="6"/>
  <c r="M297" i="6" s="1"/>
  <c r="D299" i="6"/>
  <c r="L299" i="6"/>
  <c r="M299" i="6" s="1"/>
  <c r="D301" i="6"/>
  <c r="L301" i="6"/>
  <c r="M301" i="6"/>
  <c r="D303" i="6"/>
  <c r="L303" i="6"/>
  <c r="M303" i="6" s="1"/>
  <c r="D305" i="6"/>
  <c r="L305" i="6"/>
  <c r="M305" i="6" s="1"/>
  <c r="D307" i="6"/>
  <c r="L307" i="6"/>
  <c r="M307" i="6" s="1"/>
  <c r="D309" i="6"/>
  <c r="L309" i="6"/>
  <c r="M309" i="6"/>
  <c r="D311" i="6"/>
  <c r="L311" i="6"/>
  <c r="M311" i="6" s="1"/>
  <c r="D313" i="6"/>
  <c r="L313" i="6"/>
  <c r="M313" i="6" s="1"/>
  <c r="D315" i="6"/>
  <c r="D317" i="6"/>
  <c r="D319" i="6"/>
  <c r="L319" i="6"/>
  <c r="M319" i="6" s="1"/>
  <c r="D321" i="6"/>
  <c r="L321" i="6"/>
  <c r="M321" i="6"/>
  <c r="D323" i="6"/>
  <c r="L323" i="6"/>
  <c r="M323" i="6" s="1"/>
  <c r="D325" i="6"/>
  <c r="L325" i="6"/>
  <c r="M325" i="6" s="1"/>
  <c r="D327" i="6"/>
  <c r="L327" i="6"/>
  <c r="M327" i="6" s="1"/>
  <c r="D329" i="6"/>
  <c r="L329" i="6"/>
  <c r="M329" i="6"/>
  <c r="D331" i="6"/>
  <c r="L331" i="6"/>
  <c r="M331" i="6" s="1"/>
  <c r="D333" i="6"/>
  <c r="D335" i="6"/>
  <c r="D337" i="6"/>
  <c r="L337" i="6"/>
  <c r="M337" i="6" s="1"/>
  <c r="D339" i="6"/>
  <c r="L339" i="6"/>
  <c r="M339" i="6" s="1"/>
  <c r="D341" i="6"/>
  <c r="L341" i="6"/>
  <c r="M341" i="6"/>
  <c r="D343" i="6"/>
  <c r="L343" i="6"/>
  <c r="M343" i="6" s="1"/>
  <c r="D345" i="6"/>
  <c r="L345" i="6"/>
  <c r="M345" i="6" s="1"/>
  <c r="D347" i="6"/>
  <c r="L347" i="6"/>
  <c r="M347" i="6" s="1"/>
  <c r="D349" i="6"/>
  <c r="D351" i="6"/>
  <c r="D353" i="6"/>
  <c r="L353" i="6"/>
  <c r="M353" i="6"/>
  <c r="D355" i="6"/>
  <c r="D357" i="6"/>
  <c r="L357" i="6"/>
  <c r="M357" i="6"/>
  <c r="D359" i="6"/>
  <c r="D361" i="6"/>
  <c r="L361" i="6"/>
  <c r="M361" i="6" s="1"/>
  <c r="D363" i="6"/>
  <c r="D365" i="6"/>
  <c r="L365" i="6"/>
  <c r="M365" i="6"/>
  <c r="D367" i="6"/>
  <c r="L367" i="6"/>
  <c r="M367" i="6" s="1"/>
  <c r="D369" i="6"/>
  <c r="L369" i="6"/>
  <c r="M369" i="6" s="1"/>
  <c r="D371" i="6"/>
  <c r="L371" i="6"/>
  <c r="M371" i="6" s="1"/>
  <c r="D373" i="6"/>
  <c r="L373" i="6"/>
  <c r="M373" i="6"/>
  <c r="D375" i="6"/>
  <c r="L375" i="6"/>
  <c r="M375" i="6"/>
  <c r="D377" i="6"/>
  <c r="L377" i="6"/>
  <c r="M377" i="6" s="1"/>
  <c r="D379" i="6"/>
  <c r="L379" i="6"/>
  <c r="M379" i="6" s="1"/>
  <c r="D381" i="6"/>
  <c r="L381" i="6"/>
  <c r="M381" i="6"/>
  <c r="D383" i="6"/>
  <c r="L383" i="6"/>
  <c r="M383" i="6"/>
  <c r="D385" i="6"/>
  <c r="L385" i="6"/>
  <c r="M385" i="6" s="1"/>
  <c r="D387" i="6"/>
  <c r="L387" i="6"/>
  <c r="M387" i="6" s="1"/>
  <c r="D389" i="6"/>
  <c r="L389" i="6"/>
  <c r="M389" i="6"/>
  <c r="D391" i="6"/>
  <c r="L391" i="6"/>
  <c r="M391" i="6" s="1"/>
  <c r="D393" i="6"/>
  <c r="L393" i="6"/>
  <c r="M393" i="6" s="1"/>
  <c r="D395" i="6"/>
  <c r="L395" i="6"/>
  <c r="M395" i="6" s="1"/>
  <c r="D397" i="6"/>
  <c r="L397" i="6"/>
  <c r="M397" i="6"/>
  <c r="D399" i="6"/>
  <c r="D401" i="6"/>
  <c r="L401" i="6"/>
  <c r="M401" i="6" s="1"/>
  <c r="D403" i="6"/>
  <c r="L403" i="6"/>
  <c r="M403" i="6" s="1"/>
  <c r="D405" i="6"/>
  <c r="L405" i="6"/>
  <c r="M405" i="6"/>
  <c r="D407" i="6"/>
  <c r="L407" i="6"/>
  <c r="M407" i="6" s="1"/>
  <c r="D409" i="6"/>
  <c r="L409" i="6"/>
  <c r="M409" i="6" s="1"/>
  <c r="D411" i="6"/>
  <c r="L411" i="6"/>
  <c r="M411" i="6" s="1"/>
  <c r="D413" i="6"/>
  <c r="L413" i="6"/>
  <c r="M413" i="6"/>
  <c r="D415" i="6"/>
  <c r="L415" i="6"/>
  <c r="M415" i="6" s="1"/>
  <c r="D417" i="6"/>
  <c r="L417" i="6"/>
  <c r="M417" i="6" s="1"/>
  <c r="D419" i="6"/>
  <c r="L419" i="6"/>
  <c r="M419" i="6" s="1"/>
  <c r="D421" i="6"/>
  <c r="L421" i="6"/>
  <c r="M421" i="6"/>
  <c r="D423" i="6"/>
  <c r="L423" i="6"/>
  <c r="M423" i="6" s="1"/>
  <c r="D425" i="6"/>
  <c r="L425" i="6"/>
  <c r="M425" i="6" s="1"/>
  <c r="D427" i="6"/>
  <c r="L427" i="6"/>
  <c r="M427" i="6" s="1"/>
  <c r="D429" i="6"/>
  <c r="L429" i="6"/>
  <c r="M429" i="6"/>
  <c r="D431" i="6"/>
  <c r="L431" i="6"/>
  <c r="M431" i="6" s="1"/>
  <c r="D433" i="6"/>
  <c r="D435" i="6"/>
  <c r="L435" i="6"/>
  <c r="M435" i="6" s="1"/>
  <c r="D437" i="6"/>
  <c r="L437" i="6"/>
  <c r="M437" i="6"/>
  <c r="D439" i="6"/>
  <c r="D441" i="6"/>
  <c r="L441" i="6"/>
  <c r="M441" i="6"/>
  <c r="D443" i="6"/>
  <c r="L443" i="6"/>
  <c r="M443" i="6" s="1"/>
  <c r="D445" i="6"/>
  <c r="L445" i="6"/>
  <c r="M445" i="6" s="1"/>
  <c r="D447" i="6"/>
  <c r="D449" i="6"/>
  <c r="L449" i="6"/>
  <c r="M449" i="6"/>
  <c r="D451" i="6"/>
  <c r="L451" i="6"/>
  <c r="M451" i="6"/>
  <c r="D453" i="6"/>
  <c r="L453" i="6"/>
  <c r="M453" i="6" s="1"/>
  <c r="D455" i="6"/>
  <c r="L455" i="6"/>
  <c r="M455" i="6" s="1"/>
  <c r="D457" i="6"/>
  <c r="L457" i="6"/>
  <c r="M457" i="6"/>
  <c r="D459" i="6"/>
  <c r="D461" i="6"/>
  <c r="L461" i="6"/>
  <c r="M461" i="6" s="1"/>
  <c r="D463" i="6"/>
  <c r="L463" i="6"/>
  <c r="M463" i="6" s="1"/>
  <c r="D465" i="6"/>
  <c r="L465" i="6"/>
  <c r="M465" i="6"/>
  <c r="D467" i="6"/>
  <c r="L467" i="6"/>
  <c r="M467" i="6" s="1"/>
  <c r="D469" i="6"/>
  <c r="L469" i="6"/>
  <c r="M469" i="6" s="1"/>
  <c r="D471" i="6"/>
  <c r="L471" i="6"/>
  <c r="M471" i="6" s="1"/>
  <c r="D473" i="6"/>
  <c r="L473" i="6"/>
  <c r="M473" i="6"/>
  <c r="D475" i="6"/>
  <c r="D477" i="6"/>
  <c r="L477" i="6"/>
  <c r="M477" i="6"/>
  <c r="D479" i="6"/>
  <c r="L479" i="6"/>
  <c r="M479" i="6" s="1"/>
  <c r="D481" i="6"/>
  <c r="L481" i="6"/>
  <c r="M481" i="6" s="1"/>
  <c r="D483" i="6"/>
  <c r="L483" i="6"/>
  <c r="M483" i="6" s="1"/>
  <c r="D485" i="6"/>
  <c r="L485" i="6"/>
  <c r="M485" i="6"/>
  <c r="D487" i="6"/>
  <c r="L487" i="6"/>
  <c r="M487" i="6" s="1"/>
  <c r="D489" i="6"/>
  <c r="L489" i="6"/>
  <c r="M489" i="6" s="1"/>
  <c r="D491" i="6"/>
  <c r="L491" i="6"/>
  <c r="M491" i="6" s="1"/>
  <c r="D493" i="6"/>
  <c r="L493" i="6"/>
  <c r="M493" i="6"/>
  <c r="D495" i="6"/>
  <c r="L495" i="6"/>
  <c r="M495" i="6"/>
  <c r="D497" i="6"/>
  <c r="L497" i="6"/>
  <c r="M497" i="6" s="1"/>
  <c r="D499" i="6"/>
  <c r="L499" i="6"/>
  <c r="M499" i="6" s="1"/>
  <c r="O500" i="6"/>
  <c r="P500" i="6"/>
  <c r="O501" i="6"/>
  <c r="P501" i="6" s="1"/>
  <c r="D503" i="6"/>
  <c r="D505" i="6"/>
  <c r="L505" i="6"/>
  <c r="M505" i="6"/>
  <c r="D507" i="6"/>
  <c r="L507" i="6"/>
  <c r="M507" i="6" s="1"/>
  <c r="D509" i="6"/>
  <c r="L509" i="6"/>
  <c r="M509" i="6" s="1"/>
  <c r="D511" i="6"/>
  <c r="L511" i="6"/>
  <c r="M511" i="6"/>
  <c r="D513" i="6"/>
  <c r="L513" i="6"/>
  <c r="M513" i="6" s="1"/>
  <c r="D515" i="6"/>
  <c r="L515" i="6"/>
  <c r="M515" i="6" s="1"/>
  <c r="D517" i="6"/>
  <c r="L517" i="6"/>
  <c r="M517" i="6" s="1"/>
  <c r="D519" i="6"/>
  <c r="L519" i="6"/>
  <c r="M519" i="6"/>
  <c r="D521" i="6"/>
  <c r="L521" i="6"/>
  <c r="M521" i="6" s="1"/>
  <c r="D523" i="6"/>
  <c r="L523" i="6"/>
  <c r="M523" i="6" s="1"/>
  <c r="D525" i="6"/>
  <c r="L525" i="6"/>
  <c r="M525" i="6" s="1"/>
  <c r="D527" i="6"/>
  <c r="L527" i="6"/>
  <c r="M527" i="6"/>
  <c r="D529" i="6"/>
  <c r="L529" i="6"/>
  <c r="M529" i="6" s="1"/>
  <c r="D531" i="6"/>
  <c r="L531" i="6"/>
  <c r="M531" i="6" s="1"/>
  <c r="D533" i="6"/>
  <c r="L533" i="6"/>
  <c r="M533" i="6" s="1"/>
  <c r="D539" i="6"/>
  <c r="E539" i="6" s="1"/>
  <c r="L539" i="6"/>
  <c r="M539" i="6" s="1"/>
  <c r="D541" i="6"/>
  <c r="L541" i="6"/>
  <c r="M541" i="6" s="1"/>
  <c r="D543" i="6"/>
  <c r="L543" i="6"/>
  <c r="M543" i="6"/>
  <c r="D545" i="6"/>
  <c r="L545" i="6"/>
  <c r="M545" i="6"/>
  <c r="D547" i="6"/>
  <c r="L547" i="6"/>
  <c r="M547" i="6" s="1"/>
  <c r="D549" i="6"/>
  <c r="L549" i="6"/>
  <c r="M549" i="6" s="1"/>
  <c r="D551" i="6"/>
  <c r="L551" i="6"/>
  <c r="M551" i="6"/>
  <c r="D553" i="6"/>
  <c r="L553" i="6"/>
  <c r="M553" i="6" s="1"/>
  <c r="D555" i="6"/>
  <c r="L555" i="6"/>
  <c r="M555" i="6" s="1"/>
  <c r="D557" i="6"/>
  <c r="L557" i="6"/>
  <c r="M557" i="6" s="1"/>
  <c r="D559" i="6"/>
  <c r="D561" i="6"/>
  <c r="L561" i="6"/>
  <c r="M561" i="6" s="1"/>
  <c r="D563" i="6"/>
  <c r="L563" i="6"/>
  <c r="M563" i="6"/>
  <c r="D565" i="6"/>
  <c r="L565" i="6"/>
  <c r="M565" i="6"/>
  <c r="D567" i="6"/>
  <c r="E567" i="6" s="1"/>
  <c r="L567" i="6"/>
  <c r="M567" i="6" s="1"/>
  <c r="D571" i="6"/>
  <c r="L571" i="6"/>
  <c r="M571" i="6"/>
  <c r="D573" i="6"/>
  <c r="L573" i="6"/>
  <c r="M573" i="6"/>
  <c r="D575" i="6"/>
  <c r="L575" i="6"/>
  <c r="M575" i="6" s="1"/>
  <c r="D577" i="6"/>
  <c r="L577" i="6"/>
  <c r="M577" i="6" s="1"/>
  <c r="D579" i="6"/>
  <c r="L579" i="6"/>
  <c r="M579" i="6"/>
  <c r="D581" i="6"/>
  <c r="L581" i="6"/>
  <c r="M581" i="6"/>
  <c r="D583" i="6"/>
  <c r="L583" i="6"/>
  <c r="M583" i="6" s="1"/>
  <c r="D587" i="6"/>
  <c r="L587" i="6"/>
  <c r="M587" i="6"/>
  <c r="D589" i="6"/>
  <c r="L589" i="6"/>
  <c r="M589" i="6"/>
  <c r="D591" i="6"/>
  <c r="E591" i="6" s="1"/>
  <c r="L591" i="6"/>
  <c r="M591" i="6" s="1"/>
  <c r="D593" i="6"/>
  <c r="L593" i="6"/>
  <c r="M593" i="6" s="1"/>
  <c r="D595" i="6"/>
  <c r="L595" i="6"/>
  <c r="M595" i="6"/>
  <c r="D597" i="6"/>
  <c r="L597" i="6"/>
  <c r="M597" i="6"/>
  <c r="D601" i="6"/>
  <c r="L601" i="6"/>
  <c r="M601" i="6" s="1"/>
  <c r="D603" i="6"/>
  <c r="L603" i="6"/>
  <c r="M603" i="6"/>
  <c r="D605" i="6"/>
  <c r="L605" i="6"/>
  <c r="M605" i="6"/>
  <c r="D607" i="6"/>
  <c r="L607" i="6"/>
  <c r="M607" i="6" s="1"/>
  <c r="D609" i="6"/>
  <c r="L609" i="6"/>
  <c r="M609" i="6" s="1"/>
  <c r="D611" i="6"/>
  <c r="L611" i="6"/>
  <c r="M611" i="6"/>
  <c r="D613" i="6"/>
  <c r="L613" i="6"/>
  <c r="M613" i="6"/>
  <c r="D619" i="6"/>
  <c r="L619" i="6"/>
  <c r="M619" i="6"/>
  <c r="D621" i="6"/>
  <c r="L621" i="6"/>
  <c r="M621" i="6"/>
  <c r="D623" i="6"/>
  <c r="D625" i="6"/>
  <c r="L625" i="6"/>
  <c r="M625" i="6" s="1"/>
  <c r="D627" i="6"/>
  <c r="L627" i="6"/>
  <c r="M627" i="6"/>
  <c r="D629" i="6"/>
  <c r="L629" i="6"/>
  <c r="M629" i="6"/>
  <c r="D631" i="6"/>
  <c r="D633" i="6"/>
  <c r="L633" i="6"/>
  <c r="M633" i="6"/>
  <c r="D635" i="6"/>
  <c r="L635" i="6"/>
  <c r="M635" i="6" s="1"/>
  <c r="D637" i="6"/>
  <c r="L637" i="6"/>
  <c r="M637" i="6" s="1"/>
  <c r="D639" i="6"/>
  <c r="L639" i="6"/>
  <c r="M639" i="6"/>
  <c r="D641" i="6"/>
  <c r="D643" i="6"/>
  <c r="L643" i="6"/>
  <c r="M643" i="6" s="1"/>
  <c r="D645" i="6"/>
  <c r="L645" i="6"/>
  <c r="M645" i="6" s="1"/>
  <c r="D647" i="6"/>
  <c r="D649" i="6"/>
  <c r="L649" i="6"/>
  <c r="M649" i="6" s="1"/>
  <c r="D651" i="6"/>
  <c r="L651" i="6"/>
  <c r="M651" i="6"/>
  <c r="D653" i="6"/>
  <c r="L653" i="6"/>
  <c r="M653" i="6"/>
  <c r="D655" i="6"/>
  <c r="L655" i="6"/>
  <c r="M655" i="6" s="1"/>
  <c r="D657" i="6"/>
  <c r="L657" i="6"/>
  <c r="M657" i="6" s="1"/>
  <c r="D659" i="6"/>
  <c r="L659" i="6"/>
  <c r="M659" i="6"/>
  <c r="D661" i="6"/>
  <c r="L661" i="6"/>
  <c r="M661" i="6"/>
  <c r="D663" i="6"/>
  <c r="L663" i="6"/>
  <c r="M663" i="6" s="1"/>
  <c r="D667" i="6"/>
  <c r="L667" i="6"/>
  <c r="M667" i="6"/>
  <c r="D669" i="6"/>
  <c r="L669" i="6"/>
  <c r="M669" i="6"/>
  <c r="D671" i="6"/>
  <c r="L671" i="6"/>
  <c r="M671" i="6" s="1"/>
  <c r="D673" i="6"/>
  <c r="L673" i="6"/>
  <c r="M673" i="6" s="1"/>
  <c r="D675" i="6"/>
  <c r="L675" i="6"/>
  <c r="M675" i="6"/>
  <c r="D677" i="6"/>
  <c r="L677" i="6"/>
  <c r="M677" i="6"/>
  <c r="D681" i="6"/>
  <c r="L681" i="6"/>
  <c r="M681" i="6" s="1"/>
  <c r="D683" i="6"/>
  <c r="L683" i="6"/>
  <c r="M683" i="6"/>
  <c r="D685" i="6"/>
  <c r="L685" i="6"/>
  <c r="M685" i="6"/>
  <c r="D687" i="6"/>
  <c r="L687" i="6"/>
  <c r="M687" i="6" s="1"/>
  <c r="D689" i="6"/>
  <c r="L689" i="6"/>
  <c r="M689" i="6" s="1"/>
  <c r="D691" i="6"/>
  <c r="L691" i="6"/>
  <c r="M691" i="6"/>
  <c r="D693" i="6"/>
  <c r="L693" i="6"/>
  <c r="M693" i="6"/>
  <c r="D695" i="6"/>
  <c r="L695" i="6"/>
  <c r="M695" i="6" s="1"/>
  <c r="D697" i="6"/>
  <c r="L697" i="6"/>
  <c r="M697" i="6" s="1"/>
  <c r="D699" i="6"/>
  <c r="L699" i="6"/>
  <c r="M699" i="6"/>
  <c r="D701" i="6"/>
  <c r="L701" i="6"/>
  <c r="M701" i="6"/>
  <c r="D703" i="6"/>
  <c r="L703" i="6"/>
  <c r="M703" i="6" s="1"/>
  <c r="D705" i="6"/>
  <c r="L705" i="6"/>
  <c r="M705" i="6" s="1"/>
  <c r="D707" i="6"/>
  <c r="L707" i="6"/>
  <c r="M707" i="6"/>
  <c r="D709" i="6"/>
  <c r="L709" i="6"/>
  <c r="M709" i="6"/>
  <c r="D713" i="6"/>
  <c r="L713" i="6"/>
  <c r="M713" i="6" s="1"/>
  <c r="D715" i="6"/>
  <c r="L715" i="6"/>
  <c r="M715" i="6"/>
  <c r="D717" i="6"/>
  <c r="L717" i="6"/>
  <c r="M717" i="6"/>
  <c r="D719" i="6"/>
  <c r="D721" i="6"/>
  <c r="L721" i="6"/>
  <c r="M721" i="6" s="1"/>
  <c r="D723" i="6"/>
  <c r="L723" i="6"/>
  <c r="M723" i="6"/>
  <c r="D725" i="6"/>
  <c r="L725" i="6"/>
  <c r="M725" i="6"/>
  <c r="D729" i="6"/>
  <c r="L729" i="6"/>
  <c r="M729" i="6" s="1"/>
  <c r="D731" i="6"/>
  <c r="L731" i="6"/>
  <c r="M731" i="6"/>
  <c r="D735" i="6"/>
  <c r="L735" i="6"/>
  <c r="M735" i="6" s="1"/>
  <c r="D737" i="6"/>
  <c r="L737" i="6"/>
  <c r="M737" i="6" s="1"/>
  <c r="D739" i="6"/>
  <c r="L739" i="6"/>
  <c r="M739" i="6"/>
  <c r="D741" i="6"/>
  <c r="L741" i="6"/>
  <c r="M741" i="6"/>
  <c r="D743" i="6"/>
  <c r="L743" i="6"/>
  <c r="M743" i="6" s="1"/>
  <c r="D745" i="6"/>
  <c r="L745" i="6"/>
  <c r="M745" i="6" s="1"/>
  <c r="D747" i="6"/>
  <c r="L747" i="6"/>
  <c r="M747" i="6"/>
  <c r="D749" i="6"/>
  <c r="L749" i="6"/>
  <c r="M749" i="6"/>
  <c r="D751" i="6"/>
  <c r="L751" i="6"/>
  <c r="M751" i="6" s="1"/>
  <c r="D753" i="6"/>
  <c r="L753" i="6"/>
  <c r="M753" i="6" s="1"/>
  <c r="D755" i="6"/>
  <c r="L755" i="6"/>
  <c r="M755" i="6"/>
  <c r="D757" i="6"/>
  <c r="D761" i="6"/>
  <c r="L761" i="6"/>
  <c r="M761" i="6"/>
  <c r="D763" i="6"/>
  <c r="L763" i="6"/>
  <c r="M763" i="6" s="1"/>
  <c r="D765" i="6"/>
  <c r="L765" i="6"/>
  <c r="M765" i="6" s="1"/>
  <c r="D767" i="6"/>
  <c r="L767" i="6"/>
  <c r="M767" i="6"/>
  <c r="D769" i="6"/>
  <c r="L769" i="6"/>
  <c r="M769" i="6"/>
  <c r="D771" i="6"/>
  <c r="L771" i="6"/>
  <c r="M771" i="6" s="1"/>
  <c r="D773" i="6"/>
  <c r="L773" i="6"/>
  <c r="M773" i="6" s="1"/>
  <c r="D775" i="6"/>
  <c r="L775" i="6"/>
  <c r="M775" i="6"/>
  <c r="D777" i="6"/>
  <c r="D779" i="6"/>
  <c r="L779" i="6"/>
  <c r="M779" i="6" s="1"/>
  <c r="D781" i="6"/>
  <c r="L781" i="6"/>
  <c r="M781" i="6" s="1"/>
  <c r="D783" i="6"/>
  <c r="D785" i="6"/>
  <c r="L785" i="6"/>
  <c r="M785" i="6" s="1"/>
  <c r="D787" i="6"/>
  <c r="L787" i="6"/>
  <c r="M787" i="6"/>
  <c r="D789" i="6"/>
  <c r="L789" i="6"/>
  <c r="M789" i="6"/>
  <c r="D801" i="6"/>
  <c r="L801" i="6"/>
  <c r="M801" i="6" s="1"/>
  <c r="D803" i="6"/>
  <c r="L803" i="6"/>
  <c r="M803" i="6"/>
  <c r="D805" i="6"/>
  <c r="L805" i="6"/>
  <c r="M805" i="6"/>
  <c r="D807" i="6"/>
  <c r="L807" i="6"/>
  <c r="M807" i="6" s="1"/>
  <c r="D813" i="6"/>
  <c r="L813" i="6"/>
  <c r="M813" i="6"/>
  <c r="D815" i="6"/>
  <c r="L815" i="6"/>
  <c r="M815" i="6" s="1"/>
  <c r="D817" i="6"/>
  <c r="L817" i="6"/>
  <c r="M817" i="6" s="1"/>
  <c r="D819" i="6"/>
  <c r="L819" i="6"/>
  <c r="M819" i="6"/>
  <c r="D821" i="6"/>
  <c r="L821" i="6"/>
  <c r="M821" i="6"/>
  <c r="D827" i="6"/>
  <c r="L827" i="6"/>
  <c r="M827" i="6"/>
  <c r="D829" i="6"/>
  <c r="D831" i="6"/>
  <c r="D833" i="6"/>
  <c r="L833" i="6"/>
  <c r="M833" i="6" s="1"/>
  <c r="D835" i="6"/>
  <c r="L835" i="6"/>
  <c r="M835" i="6"/>
  <c r="D837" i="6"/>
  <c r="L837" i="6"/>
  <c r="M837" i="6"/>
  <c r="D839" i="6"/>
  <c r="L839" i="6"/>
  <c r="M839" i="6" s="1"/>
  <c r="D841" i="6"/>
  <c r="L841" i="6"/>
  <c r="M841" i="6" s="1"/>
  <c r="D843" i="6"/>
  <c r="L843" i="6"/>
  <c r="M843" i="6"/>
  <c r="D845" i="6"/>
  <c r="L845" i="6"/>
  <c r="M845" i="6"/>
  <c r="D847" i="6"/>
  <c r="E847" i="6" s="1"/>
  <c r="D849" i="6"/>
  <c r="L849" i="6"/>
  <c r="M849" i="6"/>
  <c r="D851" i="6"/>
  <c r="E851" i="6" s="1"/>
  <c r="L851" i="6"/>
  <c r="M851" i="6" s="1"/>
  <c r="D853" i="6"/>
  <c r="D855" i="6"/>
  <c r="L855" i="6"/>
  <c r="M855" i="6"/>
  <c r="D857" i="6"/>
  <c r="L857" i="6"/>
  <c r="M857" i="6"/>
  <c r="D859" i="6"/>
  <c r="L859" i="6"/>
  <c r="M859" i="6" s="1"/>
  <c r="D861" i="6"/>
  <c r="L861" i="6"/>
  <c r="M861" i="6" s="1"/>
  <c r="D863" i="6"/>
  <c r="L863" i="6"/>
  <c r="M863" i="6"/>
  <c r="D865" i="6"/>
  <c r="L865" i="6"/>
  <c r="M865" i="6" s="1"/>
  <c r="D867" i="6"/>
  <c r="L867" i="6"/>
  <c r="M867" i="6" s="1"/>
  <c r="D869" i="6"/>
  <c r="D871" i="6"/>
  <c r="L871" i="6"/>
  <c r="M871" i="6" s="1"/>
  <c r="D873" i="6"/>
  <c r="L873" i="6"/>
  <c r="M873" i="6" s="1"/>
  <c r="D877" i="6"/>
  <c r="L877" i="6"/>
  <c r="M877" i="6" s="1"/>
  <c r="D879" i="6"/>
  <c r="D881" i="6"/>
  <c r="L881" i="6"/>
  <c r="M881" i="6" s="1"/>
  <c r="D883" i="6"/>
  <c r="E883" i="6" s="1"/>
  <c r="L883" i="6"/>
  <c r="M883" i="6" s="1"/>
  <c r="D885" i="6"/>
  <c r="L885" i="6"/>
  <c r="M885" i="6" s="1"/>
  <c r="D891" i="6"/>
  <c r="L891" i="6"/>
  <c r="M891" i="6" s="1"/>
  <c r="D893" i="6"/>
  <c r="L893" i="6"/>
  <c r="M893" i="6" s="1"/>
  <c r="D895" i="6"/>
  <c r="L895" i="6"/>
  <c r="M895" i="6"/>
  <c r="D897" i="6"/>
  <c r="L897" i="6"/>
  <c r="M897" i="6" s="1"/>
  <c r="D899" i="6"/>
  <c r="L899" i="6"/>
  <c r="M899" i="6" s="1"/>
  <c r="D901" i="6"/>
  <c r="L901" i="6"/>
  <c r="M901" i="6" s="1"/>
  <c r="D905" i="6"/>
  <c r="L905" i="6"/>
  <c r="M905" i="6" s="1"/>
  <c r="D907" i="6"/>
  <c r="L907" i="6"/>
  <c r="M907" i="6" s="1"/>
  <c r="D909" i="6"/>
  <c r="L909" i="6"/>
  <c r="M909" i="6" s="1"/>
  <c r="D911" i="6"/>
  <c r="L911" i="6"/>
  <c r="M911" i="6"/>
  <c r="D913" i="6"/>
  <c r="L913" i="6"/>
  <c r="M913" i="6" s="1"/>
  <c r="D915" i="6"/>
  <c r="L915" i="6"/>
  <c r="M915" i="6" s="1"/>
  <c r="D917" i="6"/>
  <c r="L917" i="6"/>
  <c r="M917" i="6" s="1"/>
  <c r="D919" i="6"/>
  <c r="L919" i="6"/>
  <c r="M919" i="6"/>
  <c r="D921" i="6"/>
  <c r="L921" i="6"/>
  <c r="M921" i="6" s="1"/>
  <c r="D923" i="6"/>
  <c r="L923" i="6"/>
  <c r="M923" i="6" s="1"/>
  <c r="D925" i="6"/>
  <c r="L925" i="6"/>
  <c r="M925" i="6" s="1"/>
  <c r="D927" i="6"/>
  <c r="L927" i="6"/>
  <c r="M927" i="6"/>
  <c r="D929" i="6"/>
  <c r="D931" i="6"/>
  <c r="L931" i="6"/>
  <c r="M931" i="6"/>
  <c r="D933" i="6"/>
  <c r="L933" i="6"/>
  <c r="M933" i="6" s="1"/>
  <c r="D935" i="6"/>
  <c r="E935" i="6" s="1"/>
  <c r="L935" i="6"/>
  <c r="M935" i="6" s="1"/>
  <c r="D937" i="6"/>
  <c r="L937" i="6"/>
  <c r="M937" i="6" s="1"/>
  <c r="D939" i="6"/>
  <c r="L939" i="6"/>
  <c r="M939" i="6"/>
  <c r="D941" i="6"/>
  <c r="L941" i="6"/>
  <c r="M941" i="6" s="1"/>
  <c r="D943" i="6"/>
  <c r="L943" i="6"/>
  <c r="M943" i="6" s="1"/>
  <c r="D945" i="6"/>
  <c r="L945" i="6"/>
  <c r="M945" i="6" s="1"/>
  <c r="D947" i="6"/>
  <c r="L947" i="6"/>
  <c r="M947" i="6"/>
  <c r="D949" i="6"/>
  <c r="D951" i="6"/>
  <c r="L951" i="6"/>
  <c r="M951" i="6"/>
  <c r="D953" i="6"/>
  <c r="L953" i="6"/>
  <c r="M953" i="6" s="1"/>
  <c r="D955" i="6"/>
  <c r="L955" i="6"/>
  <c r="M955" i="6" s="1"/>
  <c r="D957" i="6"/>
  <c r="L957" i="6"/>
  <c r="M957" i="6" s="1"/>
  <c r="D959" i="6"/>
  <c r="L959" i="6"/>
  <c r="M959" i="6"/>
  <c r="D961" i="6"/>
  <c r="L961" i="6"/>
  <c r="M961" i="6" s="1"/>
  <c r="D963" i="6"/>
  <c r="L963" i="6"/>
  <c r="M963" i="6" s="1"/>
  <c r="D965" i="6"/>
  <c r="L965" i="6"/>
  <c r="M965" i="6" s="1"/>
  <c r="D967" i="6"/>
  <c r="D973" i="6"/>
  <c r="L973" i="6"/>
  <c r="M973" i="6" s="1"/>
  <c r="D975" i="6"/>
  <c r="L975" i="6"/>
  <c r="M975" i="6"/>
  <c r="D977" i="6"/>
  <c r="L977" i="6"/>
  <c r="M977" i="6" s="1"/>
  <c r="D979" i="6"/>
  <c r="E979" i="6" s="1"/>
  <c r="L979" i="6"/>
  <c r="M979" i="6" s="1"/>
  <c r="D981" i="6"/>
  <c r="L981" i="6"/>
  <c r="M981" i="6" s="1"/>
  <c r="D987" i="6"/>
  <c r="L987" i="6"/>
  <c r="M987" i="6" s="1"/>
  <c r="D989" i="6"/>
  <c r="D991" i="6"/>
  <c r="E991" i="6" s="1"/>
  <c r="L991" i="6"/>
  <c r="M991" i="6" s="1"/>
  <c r="D993" i="6"/>
  <c r="L993" i="6"/>
  <c r="M993" i="6" s="1"/>
  <c r="D995" i="6"/>
  <c r="L995" i="6"/>
  <c r="M995" i="6"/>
  <c r="D997" i="6"/>
  <c r="D999" i="6"/>
  <c r="L999" i="6"/>
  <c r="M999" i="6"/>
  <c r="D1001" i="6"/>
  <c r="L1001" i="6"/>
  <c r="M1001" i="6" s="1"/>
  <c r="D1003" i="6"/>
  <c r="L1003" i="6"/>
  <c r="M1003" i="6" s="1"/>
  <c r="D1005" i="6"/>
  <c r="L1005" i="6"/>
  <c r="M1005" i="6" s="1"/>
  <c r="D1007" i="6"/>
  <c r="L1007" i="6"/>
  <c r="M1007" i="6"/>
  <c r="D1009" i="6"/>
  <c r="L1009" i="6"/>
  <c r="M1009" i="6" s="1"/>
  <c r="O24" i="6"/>
  <c r="P24" i="6" s="1"/>
  <c r="O28" i="6"/>
  <c r="P28" i="6" s="1"/>
  <c r="O30" i="6"/>
  <c r="L501" i="6"/>
  <c r="M501" i="6"/>
  <c r="O565" i="6"/>
  <c r="P565" i="6" s="1"/>
  <c r="O573" i="6"/>
  <c r="P573" i="6" s="1"/>
  <c r="O577" i="6"/>
  <c r="P577" i="6"/>
  <c r="O585" i="6"/>
  <c r="P585" i="6" s="1"/>
  <c r="O589" i="6"/>
  <c r="P589" i="6"/>
  <c r="O685" i="6"/>
  <c r="P685" i="6" s="1"/>
  <c r="O689" i="6"/>
  <c r="P689" i="6"/>
  <c r="O697" i="6"/>
  <c r="P697" i="6" s="1"/>
  <c r="O705" i="6"/>
  <c r="P705" i="6"/>
  <c r="O713" i="6"/>
  <c r="P713" i="6" s="1"/>
  <c r="O721" i="6"/>
  <c r="P721" i="6"/>
  <c r="O729" i="6"/>
  <c r="P729" i="6" s="1"/>
  <c r="O733" i="6"/>
  <c r="P733" i="6"/>
  <c r="O745" i="6"/>
  <c r="P745" i="6" s="1"/>
  <c r="O753" i="6"/>
  <c r="P753" i="6"/>
  <c r="O769" i="6"/>
  <c r="P769" i="6" s="1"/>
  <c r="O785" i="6"/>
  <c r="P785" i="6" s="1"/>
  <c r="O801" i="6"/>
  <c r="P801" i="6"/>
  <c r="O813" i="6"/>
  <c r="P813" i="6" s="1"/>
  <c r="O837" i="6"/>
  <c r="P837" i="6"/>
  <c r="O845" i="6"/>
  <c r="P845" i="6" s="1"/>
  <c r="O861" i="6"/>
  <c r="P861" i="6"/>
  <c r="O865" i="6"/>
  <c r="P865" i="6" s="1"/>
  <c r="O881" i="6"/>
  <c r="P881" i="6"/>
  <c r="O893" i="6"/>
  <c r="P893" i="6" s="1"/>
  <c r="O905" i="6"/>
  <c r="P905" i="6"/>
  <c r="O917" i="6"/>
  <c r="P917" i="6" s="1"/>
  <c r="O921" i="6"/>
  <c r="P921" i="6"/>
  <c r="O945" i="6"/>
  <c r="P945" i="6" s="1"/>
  <c r="O953" i="6"/>
  <c r="P953" i="6"/>
  <c r="O1005" i="6"/>
  <c r="P1005" i="6" s="1"/>
  <c r="O1017" i="6"/>
  <c r="P1017" i="6"/>
  <c r="O1028" i="6"/>
  <c r="P1028" i="6" s="1"/>
  <c r="O1036" i="6"/>
  <c r="P1036" i="6"/>
  <c r="O1040" i="6"/>
  <c r="P1040" i="6" s="1"/>
  <c r="O1044" i="6"/>
  <c r="P1044" i="6"/>
  <c r="O1052" i="6"/>
  <c r="P1052" i="6" s="1"/>
  <c r="O1060" i="6"/>
  <c r="P1060" i="6"/>
  <c r="O1068" i="6"/>
  <c r="P1068" i="6" s="1"/>
  <c r="O1072" i="6"/>
  <c r="P1072" i="6"/>
  <c r="O1076" i="6"/>
  <c r="P1076" i="6" s="1"/>
  <c r="O1084" i="6"/>
  <c r="P1084" i="6"/>
  <c r="O1088" i="6"/>
  <c r="P1088" i="6" s="1"/>
  <c r="O1092" i="6"/>
  <c r="P1092" i="6"/>
  <c r="O1096" i="6"/>
  <c r="P1096" i="6" s="1"/>
  <c r="O1100" i="6"/>
  <c r="P1100" i="6"/>
  <c r="O1104" i="6"/>
  <c r="P1104" i="6" s="1"/>
  <c r="O1108" i="6"/>
  <c r="P1108" i="6"/>
  <c r="O1116" i="6"/>
  <c r="P1116" i="6" s="1"/>
  <c r="O1124" i="6"/>
  <c r="P1124" i="6"/>
  <c r="O1132" i="6"/>
  <c r="P1132" i="6" s="1"/>
  <c r="O1160" i="6"/>
  <c r="P1160" i="6"/>
  <c r="O581" i="6"/>
  <c r="P581" i="6" s="1"/>
  <c r="O693" i="6"/>
  <c r="P693" i="6"/>
  <c r="O701" i="6"/>
  <c r="P701" i="6" s="1"/>
  <c r="O709" i="6"/>
  <c r="P709" i="6"/>
  <c r="O717" i="6"/>
  <c r="P717" i="6" s="1"/>
  <c r="O725" i="6"/>
  <c r="P725" i="6"/>
  <c r="O737" i="6"/>
  <c r="P737" i="6" s="1"/>
  <c r="O741" i="6"/>
  <c r="P741" i="6"/>
  <c r="O749" i="6"/>
  <c r="P749" i="6" s="1"/>
  <c r="O761" i="6"/>
  <c r="P761" i="6"/>
  <c r="O765" i="6"/>
  <c r="P765" i="6" s="1"/>
  <c r="O773" i="6"/>
  <c r="P773" i="6"/>
  <c r="O781" i="6"/>
  <c r="P781" i="6" s="1"/>
  <c r="O789" i="6"/>
  <c r="P789" i="6"/>
  <c r="O805" i="6"/>
  <c r="P805" i="6" s="1"/>
  <c r="O809" i="6"/>
  <c r="P809" i="6"/>
  <c r="O817" i="6"/>
  <c r="P817" i="6" s="1"/>
  <c r="O821" i="6"/>
  <c r="P821" i="6"/>
  <c r="O825" i="6"/>
  <c r="P825" i="6" s="1"/>
  <c r="O833" i="6"/>
  <c r="P833" i="6"/>
  <c r="O841" i="6"/>
  <c r="P841" i="6" s="1"/>
  <c r="O849" i="6"/>
  <c r="P849" i="6"/>
  <c r="O857" i="6"/>
  <c r="P857" i="6"/>
  <c r="O873" i="6"/>
  <c r="P873" i="6" s="1"/>
  <c r="O877" i="6"/>
  <c r="P877" i="6"/>
  <c r="O885" i="6"/>
  <c r="P885" i="6" s="1"/>
  <c r="O889" i="6"/>
  <c r="P889" i="6"/>
  <c r="O897" i="6"/>
  <c r="P897" i="6" s="1"/>
  <c r="O901" i="6"/>
  <c r="P901" i="6"/>
  <c r="O909" i="6"/>
  <c r="P909" i="6" s="1"/>
  <c r="O913" i="6"/>
  <c r="P913" i="6"/>
  <c r="O925" i="6"/>
  <c r="P925" i="6" s="1"/>
  <c r="O933" i="6"/>
  <c r="P933" i="6"/>
  <c r="O937" i="6"/>
  <c r="P937" i="6" s="1"/>
  <c r="O941" i="6"/>
  <c r="P941" i="6"/>
  <c r="O957" i="6"/>
  <c r="P957" i="6" s="1"/>
  <c r="O961" i="6"/>
  <c r="P961" i="6"/>
  <c r="O965" i="6"/>
  <c r="P965" i="6" s="1"/>
  <c r="O973" i="6"/>
  <c r="P973" i="6"/>
  <c r="O977" i="6"/>
  <c r="P977" i="6" s="1"/>
  <c r="O981" i="6"/>
  <c r="P981" i="6"/>
  <c r="O985" i="6"/>
  <c r="P985" i="6" s="1"/>
  <c r="O993" i="6"/>
  <c r="P993" i="6"/>
  <c r="O997" i="6"/>
  <c r="P997" i="6" s="1"/>
  <c r="O1001" i="6"/>
  <c r="P1001" i="6"/>
  <c r="O1009" i="6"/>
  <c r="P1009" i="6" s="1"/>
  <c r="O1013" i="6"/>
  <c r="P1013" i="6"/>
  <c r="O1128" i="6"/>
  <c r="P1128" i="6" s="1"/>
  <c r="O1140" i="6"/>
  <c r="P1140" i="6"/>
  <c r="O1148" i="6"/>
  <c r="P1148" i="6" s="1"/>
  <c r="O1156" i="6"/>
  <c r="P1156" i="6"/>
  <c r="O1164" i="6"/>
  <c r="P1164" i="6" s="1"/>
  <c r="O1168" i="6"/>
  <c r="P1168" i="6"/>
  <c r="O1172" i="6"/>
  <c r="P1172" i="6" s="1"/>
  <c r="O1180" i="6"/>
  <c r="P1180" i="6"/>
  <c r="D506" i="6"/>
  <c r="D510" i="6"/>
  <c r="D514" i="6"/>
  <c r="D518" i="6"/>
  <c r="D522" i="6"/>
  <c r="D526" i="6"/>
  <c r="D530" i="6"/>
  <c r="D538" i="6"/>
  <c r="D542" i="6"/>
  <c r="D546" i="6"/>
  <c r="D550" i="6"/>
  <c r="D554" i="6"/>
  <c r="D558" i="6"/>
  <c r="D562" i="6"/>
  <c r="D566" i="6"/>
  <c r="D570" i="6"/>
  <c r="D574" i="6"/>
  <c r="D578" i="6"/>
  <c r="D586" i="6"/>
  <c r="D598" i="6"/>
  <c r="D602" i="6"/>
  <c r="D606" i="6"/>
  <c r="D618" i="6"/>
  <c r="D622" i="6"/>
  <c r="D626" i="6"/>
  <c r="D630" i="6"/>
  <c r="D634" i="6"/>
  <c r="D638" i="6"/>
  <c r="D646" i="6"/>
  <c r="D650" i="6"/>
  <c r="D654" i="6"/>
  <c r="D658" i="6"/>
  <c r="D666" i="6"/>
  <c r="D674" i="6"/>
  <c r="D678" i="6"/>
  <c r="E678" i="6" s="1"/>
  <c r="D682" i="6"/>
  <c r="D694" i="6"/>
  <c r="D698" i="6"/>
  <c r="D702" i="6"/>
  <c r="D710" i="6"/>
  <c r="D714" i="6"/>
  <c r="D724" i="6"/>
  <c r="D732" i="6"/>
  <c r="D740" i="6"/>
  <c r="D744" i="6"/>
  <c r="D748" i="6"/>
  <c r="D756" i="6"/>
  <c r="D760" i="6"/>
  <c r="D764" i="6"/>
  <c r="D772" i="6"/>
  <c r="D776" i="6"/>
  <c r="D780" i="6"/>
  <c r="D784" i="6"/>
  <c r="D788" i="6"/>
  <c r="D796" i="6"/>
  <c r="D808" i="6"/>
  <c r="D812" i="6"/>
  <c r="D820" i="6"/>
  <c r="D1324" i="6"/>
  <c r="L1324" i="6"/>
  <c r="M1324" i="6" s="1"/>
  <c r="D31" i="6"/>
  <c r="L31" i="6"/>
  <c r="O31" i="6"/>
  <c r="P31" i="6" s="1"/>
  <c r="O32" i="6"/>
  <c r="P32" i="6"/>
  <c r="O34" i="6"/>
  <c r="P34" i="6"/>
  <c r="O35" i="6"/>
  <c r="P35" i="6" s="1"/>
  <c r="O37" i="6"/>
  <c r="P37" i="6"/>
  <c r="O38" i="6"/>
  <c r="P38" i="6" s="1"/>
  <c r="O39" i="6"/>
  <c r="P39" i="6"/>
  <c r="O41" i="6"/>
  <c r="P41" i="6" s="1"/>
  <c r="O43" i="6"/>
  <c r="P43" i="6" s="1"/>
  <c r="O44" i="6"/>
  <c r="P44" i="6"/>
  <c r="O46" i="6"/>
  <c r="P46" i="6"/>
  <c r="O47" i="6"/>
  <c r="P47" i="6" s="1"/>
  <c r="O49" i="6"/>
  <c r="P49" i="6" s="1"/>
  <c r="O50" i="6"/>
  <c r="P50" i="6"/>
  <c r="O51" i="6"/>
  <c r="P51" i="6" s="1"/>
  <c r="O53" i="6"/>
  <c r="P53" i="6"/>
  <c r="O55" i="6"/>
  <c r="P55" i="6" s="1"/>
  <c r="O57" i="6"/>
  <c r="P57" i="6" s="1"/>
  <c r="O58" i="6"/>
  <c r="P58" i="6"/>
  <c r="O59" i="6"/>
  <c r="P59" i="6" s="1"/>
  <c r="O60" i="6"/>
  <c r="P60" i="6"/>
  <c r="O62" i="6"/>
  <c r="P62" i="6" s="1"/>
  <c r="O63" i="6"/>
  <c r="P63" i="6"/>
  <c r="O64" i="6"/>
  <c r="P64" i="6" s="1"/>
  <c r="O65" i="6"/>
  <c r="P65" i="6"/>
  <c r="O66" i="6"/>
  <c r="P66" i="6" s="1"/>
  <c r="O67" i="6"/>
  <c r="P67" i="6"/>
  <c r="O69" i="6"/>
  <c r="P69" i="6" s="1"/>
  <c r="O71" i="6"/>
  <c r="P71" i="6" s="1"/>
  <c r="O73" i="6"/>
  <c r="P73" i="6" s="1"/>
  <c r="O74" i="6"/>
  <c r="P74" i="6" s="1"/>
  <c r="O75" i="6"/>
  <c r="P75" i="6" s="1"/>
  <c r="O78" i="6"/>
  <c r="P78" i="6" s="1"/>
  <c r="O81" i="6"/>
  <c r="P81" i="6" s="1"/>
  <c r="O82" i="6"/>
  <c r="P82" i="6" s="1"/>
  <c r="O83" i="6"/>
  <c r="P83" i="6" s="1"/>
  <c r="O84" i="6"/>
  <c r="P84" i="6" s="1"/>
  <c r="O85" i="6"/>
  <c r="P85" i="6" s="1"/>
  <c r="O86" i="6"/>
  <c r="P86" i="6" s="1"/>
  <c r="O87" i="6"/>
  <c r="P87" i="6" s="1"/>
  <c r="O88" i="6"/>
  <c r="P88" i="6" s="1"/>
  <c r="O89" i="6"/>
  <c r="P89" i="6" s="1"/>
  <c r="O90" i="6"/>
  <c r="P90" i="6" s="1"/>
  <c r="O91" i="6"/>
  <c r="P91" i="6" s="1"/>
  <c r="O94" i="6"/>
  <c r="P94" i="6" s="1"/>
  <c r="O95" i="6"/>
  <c r="P95" i="6" s="1"/>
  <c r="O96" i="6"/>
  <c r="P96" i="6" s="1"/>
  <c r="O98" i="6"/>
  <c r="P98" i="6" s="1"/>
  <c r="O99" i="6"/>
  <c r="P99" i="6" s="1"/>
  <c r="O100" i="6"/>
  <c r="P100" i="6" s="1"/>
  <c r="O101" i="6"/>
  <c r="P101" i="6" s="1"/>
  <c r="O103" i="6"/>
  <c r="P103" i="6" s="1"/>
  <c r="O105" i="6"/>
  <c r="P105" i="6" s="1"/>
  <c r="O108" i="6"/>
  <c r="P108" i="6" s="1"/>
  <c r="O109" i="6"/>
  <c r="P109" i="6" s="1"/>
  <c r="O110" i="6"/>
  <c r="P110" i="6" s="1"/>
  <c r="O111" i="6"/>
  <c r="P111" i="6" s="1"/>
  <c r="O112" i="6"/>
  <c r="P112" i="6" s="1"/>
  <c r="O113" i="6"/>
  <c r="P113" i="6" s="1"/>
  <c r="O114" i="6"/>
  <c r="P114" i="6" s="1"/>
  <c r="O115" i="6"/>
  <c r="P115" i="6" s="1"/>
  <c r="O116" i="6"/>
  <c r="P116" i="6" s="1"/>
  <c r="O117" i="6"/>
  <c r="P117" i="6" s="1"/>
  <c r="O119" i="6"/>
  <c r="P119" i="6" s="1"/>
  <c r="O121" i="6"/>
  <c r="P121" i="6" s="1"/>
  <c r="O122" i="6"/>
  <c r="P122" i="6" s="1"/>
  <c r="O124" i="6"/>
  <c r="P124" i="6" s="1"/>
  <c r="O125" i="6"/>
  <c r="P125" i="6" s="1"/>
  <c r="O126" i="6"/>
  <c r="P126" i="6" s="1"/>
  <c r="O129" i="6"/>
  <c r="P129" i="6" s="1"/>
  <c r="O130" i="6"/>
  <c r="P130" i="6" s="1"/>
  <c r="O131" i="6"/>
  <c r="P131" i="6" s="1"/>
  <c r="O133" i="6"/>
  <c r="P133" i="6" s="1"/>
  <c r="O134" i="6"/>
  <c r="P134" i="6" s="1"/>
  <c r="O136" i="6"/>
  <c r="P136" i="6" s="1"/>
  <c r="O137" i="6"/>
  <c r="P137" i="6" s="1"/>
  <c r="O138" i="6"/>
  <c r="P138" i="6" s="1"/>
  <c r="O140" i="6"/>
  <c r="P140" i="6" s="1"/>
  <c r="O142" i="6"/>
  <c r="P142" i="6" s="1"/>
  <c r="O143" i="6"/>
  <c r="P143" i="6" s="1"/>
  <c r="O145" i="6"/>
  <c r="P145" i="6" s="1"/>
  <c r="O146" i="6"/>
  <c r="P146" i="6" s="1"/>
  <c r="O147" i="6"/>
  <c r="P147" i="6" s="1"/>
  <c r="O148" i="6"/>
  <c r="P148" i="6"/>
  <c r="O149" i="6"/>
  <c r="P149" i="6" s="1"/>
  <c r="O151" i="6"/>
  <c r="P151" i="6" s="1"/>
  <c r="O153" i="6"/>
  <c r="P153" i="6"/>
  <c r="O154" i="6"/>
  <c r="P154" i="6" s="1"/>
  <c r="O155" i="6"/>
  <c r="P155" i="6"/>
  <c r="O157" i="6"/>
  <c r="P157" i="6" s="1"/>
  <c r="O158" i="6"/>
  <c r="P158" i="6"/>
  <c r="O160" i="6"/>
  <c r="P160" i="6" s="1"/>
  <c r="O161" i="6"/>
  <c r="P161" i="6"/>
  <c r="O162" i="6"/>
  <c r="P162" i="6" s="1"/>
  <c r="O163" i="6"/>
  <c r="P163" i="6"/>
  <c r="O164" i="6"/>
  <c r="P164" i="6" s="1"/>
  <c r="O165" i="6"/>
  <c r="P165" i="6"/>
  <c r="O166" i="6"/>
  <c r="P166" i="6" s="1"/>
  <c r="O167" i="6"/>
  <c r="P167" i="6"/>
  <c r="O169" i="6"/>
  <c r="P169" i="6" s="1"/>
  <c r="O170" i="6"/>
  <c r="P170" i="6" s="1"/>
  <c r="O171" i="6"/>
  <c r="P171" i="6" s="1"/>
  <c r="O172" i="6"/>
  <c r="P172" i="6" s="1"/>
  <c r="O173" i="6"/>
  <c r="P173" i="6" s="1"/>
  <c r="O174" i="6"/>
  <c r="P174" i="6" s="1"/>
  <c r="O177" i="6"/>
  <c r="P177" i="6" s="1"/>
  <c r="O178" i="6"/>
  <c r="P178" i="6" s="1"/>
  <c r="O179" i="6"/>
  <c r="P179" i="6" s="1"/>
  <c r="O181" i="6"/>
  <c r="P181" i="6" s="1"/>
  <c r="O183" i="6"/>
  <c r="P183" i="6" s="1"/>
  <c r="O184" i="6"/>
  <c r="P184" i="6" s="1"/>
  <c r="O185" i="6"/>
  <c r="P185" i="6" s="1"/>
  <c r="O186" i="6"/>
  <c r="P186" i="6" s="1"/>
  <c r="O187" i="6"/>
  <c r="P187" i="6" s="1"/>
  <c r="O188" i="6"/>
  <c r="P188" i="6" s="1"/>
  <c r="O191" i="6"/>
  <c r="P191" i="6" s="1"/>
  <c r="O192" i="6"/>
  <c r="P192" i="6" s="1"/>
  <c r="O193" i="6"/>
  <c r="P193" i="6" s="1"/>
  <c r="O194" i="6"/>
  <c r="P194" i="6" s="1"/>
  <c r="O195" i="6"/>
  <c r="P195" i="6" s="1"/>
  <c r="O197" i="6"/>
  <c r="P197" i="6" s="1"/>
  <c r="O198" i="6"/>
  <c r="P198" i="6" s="1"/>
  <c r="O199" i="6"/>
  <c r="P199" i="6" s="1"/>
  <c r="O201" i="6"/>
  <c r="P201" i="6" s="1"/>
  <c r="O202" i="6"/>
  <c r="P202" i="6" s="1"/>
  <c r="O206" i="6"/>
  <c r="P206" i="6" s="1"/>
  <c r="O207" i="6"/>
  <c r="P207" i="6" s="1"/>
  <c r="O209" i="6"/>
  <c r="P209" i="6" s="1"/>
  <c r="O210" i="6"/>
  <c r="P210" i="6" s="1"/>
  <c r="O211" i="6"/>
  <c r="P211" i="6" s="1"/>
  <c r="O212" i="6"/>
  <c r="P212" i="6" s="1"/>
  <c r="O213" i="6"/>
  <c r="P213" i="6" s="1"/>
  <c r="O214" i="6"/>
  <c r="P214" i="6" s="1"/>
  <c r="O215" i="6"/>
  <c r="P215" i="6" s="1"/>
  <c r="O216" i="6"/>
  <c r="P216" i="6" s="1"/>
  <c r="O217" i="6"/>
  <c r="P217" i="6" s="1"/>
  <c r="O218" i="6"/>
  <c r="P218" i="6" s="1"/>
  <c r="O219" i="6"/>
  <c r="P219" i="6" s="1"/>
  <c r="O221" i="6"/>
  <c r="P221" i="6" s="1"/>
  <c r="O222" i="6"/>
  <c r="P222" i="6" s="1"/>
  <c r="O223" i="6"/>
  <c r="P223" i="6" s="1"/>
  <c r="O224" i="6"/>
  <c r="P224" i="6" s="1"/>
  <c r="O225" i="6"/>
  <c r="P225" i="6" s="1"/>
  <c r="O226" i="6"/>
  <c r="P226" i="6" s="1"/>
  <c r="O229" i="6"/>
  <c r="P229" i="6" s="1"/>
  <c r="O231" i="6"/>
  <c r="P231" i="6" s="1"/>
  <c r="O233" i="6"/>
  <c r="P233" i="6" s="1"/>
  <c r="O234" i="6"/>
  <c r="P234" i="6" s="1"/>
  <c r="O237" i="6"/>
  <c r="P237" i="6" s="1"/>
  <c r="O238" i="6"/>
  <c r="P238" i="6" s="1"/>
  <c r="O240" i="6"/>
  <c r="P240" i="6" s="1"/>
  <c r="O241" i="6"/>
  <c r="P241" i="6" s="1"/>
  <c r="O242" i="6"/>
  <c r="P242" i="6" s="1"/>
  <c r="O243" i="6"/>
  <c r="P243" i="6" s="1"/>
  <c r="O244" i="6"/>
  <c r="P244" i="6" s="1"/>
  <c r="O245" i="6"/>
  <c r="P245" i="6" s="1"/>
  <c r="O247" i="6"/>
  <c r="P247" i="6" s="1"/>
  <c r="O248" i="6"/>
  <c r="P248" i="6" s="1"/>
  <c r="O249" i="6"/>
  <c r="P249" i="6" s="1"/>
  <c r="O250" i="6"/>
  <c r="P250" i="6" s="1"/>
  <c r="O251" i="6"/>
  <c r="P251" i="6" s="1"/>
  <c r="O253" i="6"/>
  <c r="P253" i="6" s="1"/>
  <c r="O254" i="6"/>
  <c r="P254" i="6" s="1"/>
  <c r="O255" i="6"/>
  <c r="P255" i="6" s="1"/>
  <c r="O257" i="6"/>
  <c r="P257" i="6" s="1"/>
  <c r="O258" i="6"/>
  <c r="P258" i="6" s="1"/>
  <c r="O261" i="6"/>
  <c r="P261" i="6" s="1"/>
  <c r="O262" i="6"/>
  <c r="P262" i="6" s="1"/>
  <c r="O263" i="6"/>
  <c r="P263" i="6" s="1"/>
  <c r="O264" i="6"/>
  <c r="P264" i="6" s="1"/>
  <c r="O265" i="6"/>
  <c r="P265" i="6" s="1"/>
  <c r="O266" i="6"/>
  <c r="P266" i="6" s="1"/>
  <c r="O270" i="6"/>
  <c r="P270" i="6" s="1"/>
  <c r="O271" i="6"/>
  <c r="P271" i="6" s="1"/>
  <c r="O274" i="6"/>
  <c r="P274" i="6" s="1"/>
  <c r="O275" i="6"/>
  <c r="P275" i="6" s="1"/>
  <c r="O277" i="6"/>
  <c r="P277" i="6" s="1"/>
  <c r="O279" i="6"/>
  <c r="P279" i="6" s="1"/>
  <c r="O281" i="6"/>
  <c r="P281" i="6" s="1"/>
  <c r="O282" i="6"/>
  <c r="P282" i="6" s="1"/>
  <c r="O286" i="6"/>
  <c r="P286" i="6" s="1"/>
  <c r="O287" i="6"/>
  <c r="P287" i="6" s="1"/>
  <c r="O289" i="6"/>
  <c r="P289" i="6" s="1"/>
  <c r="O290" i="6"/>
  <c r="P290" i="6" s="1"/>
  <c r="O291" i="6"/>
  <c r="P291" i="6" s="1"/>
  <c r="O293" i="6"/>
  <c r="P293" i="6" s="1"/>
  <c r="O294" i="6"/>
  <c r="P294" i="6" s="1"/>
  <c r="O297" i="6"/>
  <c r="P297" i="6" s="1"/>
  <c r="O298" i="6"/>
  <c r="P298" i="6" s="1"/>
  <c r="O299" i="6"/>
  <c r="P299" i="6" s="1"/>
  <c r="O300" i="6"/>
  <c r="P300" i="6" s="1"/>
  <c r="O301" i="6"/>
  <c r="P301" i="6" s="1"/>
  <c r="O302" i="6"/>
  <c r="P302" i="6" s="1"/>
  <c r="O303" i="6"/>
  <c r="P303" i="6" s="1"/>
  <c r="O305" i="6"/>
  <c r="P305" i="6" s="1"/>
  <c r="O306" i="6"/>
  <c r="P306" i="6" s="1"/>
  <c r="O307" i="6"/>
  <c r="P307" i="6" s="1"/>
  <c r="O309" i="6"/>
  <c r="P309" i="6" s="1"/>
  <c r="O311" i="6"/>
  <c r="P311" i="6" s="1"/>
  <c r="O313" i="6"/>
  <c r="P313" i="6" s="1"/>
  <c r="O314" i="6"/>
  <c r="P314" i="6" s="1"/>
  <c r="O316" i="6"/>
  <c r="P316" i="6" s="1"/>
  <c r="O318" i="6"/>
  <c r="P318" i="6" s="1"/>
  <c r="O319" i="6"/>
  <c r="P319" i="6" s="1"/>
  <c r="O320" i="6"/>
  <c r="P320" i="6" s="1"/>
  <c r="O321" i="6"/>
  <c r="P321" i="6" s="1"/>
  <c r="O322" i="6"/>
  <c r="P322" i="6" s="1"/>
  <c r="O323" i="6"/>
  <c r="P323" i="6" s="1"/>
  <c r="O325" i="6"/>
  <c r="P325" i="6" s="1"/>
  <c r="O326" i="6"/>
  <c r="P326" i="6" s="1"/>
  <c r="O327" i="6"/>
  <c r="P327" i="6" s="1"/>
  <c r="O329" i="6"/>
  <c r="P329" i="6" s="1"/>
  <c r="O330" i="6"/>
  <c r="P330" i="6" s="1"/>
  <c r="O331" i="6"/>
  <c r="P331" i="6" s="1"/>
  <c r="O334" i="6"/>
  <c r="P334" i="6" s="1"/>
  <c r="O337" i="6"/>
  <c r="P337" i="6" s="1"/>
  <c r="O338" i="6"/>
  <c r="P338" i="6" s="1"/>
  <c r="O339" i="6"/>
  <c r="P339" i="6" s="1"/>
  <c r="O340" i="6"/>
  <c r="P340" i="6" s="1"/>
  <c r="O341" i="6"/>
  <c r="P341" i="6" s="1"/>
  <c r="O342" i="6"/>
  <c r="P342" i="6" s="1"/>
  <c r="O343" i="6"/>
  <c r="P343" i="6" s="1"/>
  <c r="O344" i="6"/>
  <c r="P344" i="6" s="1"/>
  <c r="O345" i="6"/>
  <c r="P345" i="6" s="1"/>
  <c r="O346" i="6"/>
  <c r="P346" i="6" s="1"/>
  <c r="O347" i="6"/>
  <c r="P347" i="6" s="1"/>
  <c r="O350" i="6"/>
  <c r="P350" i="6" s="1"/>
  <c r="O352" i="6"/>
  <c r="P352" i="6" s="1"/>
  <c r="O353" i="6"/>
  <c r="P353" i="6" s="1"/>
  <c r="O354" i="6"/>
  <c r="P354" i="6" s="1"/>
  <c r="O357" i="6"/>
  <c r="P357" i="6" s="1"/>
  <c r="O361" i="6"/>
  <c r="P361" i="6" s="1"/>
  <c r="O362" i="6"/>
  <c r="P362" i="6" s="1"/>
  <c r="O364" i="6"/>
  <c r="P364" i="6" s="1"/>
  <c r="O365" i="6"/>
  <c r="P365" i="6" s="1"/>
  <c r="O366" i="6"/>
  <c r="P366" i="6" s="1"/>
  <c r="O367" i="6"/>
  <c r="P367" i="6" s="1"/>
  <c r="O368" i="6"/>
  <c r="P368" i="6" s="1"/>
  <c r="O369" i="6"/>
  <c r="P369" i="6" s="1"/>
  <c r="O370" i="6"/>
  <c r="P370" i="6" s="1"/>
  <c r="O371" i="6"/>
  <c r="P371" i="6" s="1"/>
  <c r="O372" i="6"/>
  <c r="P372" i="6" s="1"/>
  <c r="O373" i="6"/>
  <c r="P373" i="6" s="1"/>
  <c r="O375" i="6"/>
  <c r="P375" i="6" s="1"/>
  <c r="O376" i="6"/>
  <c r="P376" i="6" s="1"/>
  <c r="O377" i="6"/>
  <c r="P377" i="6" s="1"/>
  <c r="O378" i="6"/>
  <c r="P378" i="6" s="1"/>
  <c r="O379" i="6"/>
  <c r="P379" i="6" s="1"/>
  <c r="O381" i="6"/>
  <c r="P381" i="6" s="1"/>
  <c r="O382" i="6"/>
  <c r="P382" i="6" s="1"/>
  <c r="O383" i="6"/>
  <c r="P383" i="6" s="1"/>
  <c r="O385" i="6"/>
  <c r="P385" i="6" s="1"/>
  <c r="O386" i="6"/>
  <c r="P386" i="6" s="1"/>
  <c r="O387" i="6"/>
  <c r="P387" i="6" s="1"/>
  <c r="O389" i="6"/>
  <c r="P389" i="6" s="1"/>
  <c r="O390" i="6"/>
  <c r="P390" i="6" s="1"/>
  <c r="O391" i="6"/>
  <c r="P391" i="6" s="1"/>
  <c r="O392" i="6"/>
  <c r="P392" i="6" s="1"/>
  <c r="O393" i="6"/>
  <c r="P393" i="6" s="1"/>
  <c r="O395" i="6"/>
  <c r="P395" i="6" s="1"/>
  <c r="O397" i="6"/>
  <c r="P397" i="6" s="1"/>
  <c r="O398" i="6"/>
  <c r="P398" i="6" s="1"/>
  <c r="O401" i="6"/>
  <c r="P401" i="6" s="1"/>
  <c r="O402" i="6"/>
  <c r="P402" i="6" s="1"/>
  <c r="O403" i="6"/>
  <c r="P403" i="6" s="1"/>
  <c r="O404" i="6"/>
  <c r="P404" i="6" s="1"/>
  <c r="O405" i="6"/>
  <c r="P405" i="6" s="1"/>
  <c r="O407" i="6"/>
  <c r="P407" i="6" s="1"/>
  <c r="O409" i="6"/>
  <c r="P409" i="6" s="1"/>
  <c r="O410" i="6"/>
  <c r="P410" i="6" s="1"/>
  <c r="O411" i="6"/>
  <c r="P411" i="6" s="1"/>
  <c r="O413" i="6"/>
  <c r="P413" i="6" s="1"/>
  <c r="O414" i="6"/>
  <c r="P414" i="6" s="1"/>
  <c r="O415" i="6"/>
  <c r="P415" i="6" s="1"/>
  <c r="O417" i="6"/>
  <c r="P417" i="6" s="1"/>
  <c r="O418" i="6"/>
  <c r="P418" i="6" s="1"/>
  <c r="O419" i="6"/>
  <c r="P419" i="6" s="1"/>
  <c r="O420" i="6"/>
  <c r="P420" i="6" s="1"/>
  <c r="O421" i="6"/>
  <c r="P421" i="6" s="1"/>
  <c r="O422" i="6"/>
  <c r="P422" i="6" s="1"/>
  <c r="O423" i="6"/>
  <c r="P423" i="6" s="1"/>
  <c r="O425" i="6"/>
  <c r="P425" i="6" s="1"/>
  <c r="O426" i="6"/>
  <c r="P426" i="6" s="1"/>
  <c r="O427" i="6"/>
  <c r="P427" i="6" s="1"/>
  <c r="O428" i="6"/>
  <c r="P428" i="6" s="1"/>
  <c r="O429" i="6"/>
  <c r="P429" i="6" s="1"/>
  <c r="O430" i="6"/>
  <c r="P430" i="6" s="1"/>
  <c r="O431" i="6"/>
  <c r="P431" i="6" s="1"/>
  <c r="O434" i="6"/>
  <c r="P434" i="6" s="1"/>
  <c r="O435" i="6"/>
  <c r="P435" i="6" s="1"/>
  <c r="O437" i="6"/>
  <c r="P437" i="6" s="1"/>
  <c r="O440" i="6"/>
  <c r="P440" i="6" s="1"/>
  <c r="O441" i="6"/>
  <c r="P441" i="6" s="1"/>
  <c r="O442" i="6"/>
  <c r="P442" i="6" s="1"/>
  <c r="O443" i="6"/>
  <c r="P443" i="6" s="1"/>
  <c r="O445" i="6"/>
  <c r="P445" i="6" s="1"/>
  <c r="O446" i="6"/>
  <c r="P446" i="6" s="1"/>
  <c r="O448" i="6"/>
  <c r="P448" i="6" s="1"/>
  <c r="O449" i="6"/>
  <c r="P449" i="6" s="1"/>
  <c r="O450" i="6"/>
  <c r="P450" i="6" s="1"/>
  <c r="O451" i="6"/>
  <c r="P451" i="6" s="1"/>
  <c r="O453" i="6"/>
  <c r="P453" i="6" s="1"/>
  <c r="O454" i="6"/>
  <c r="P454" i="6" s="1"/>
  <c r="O455" i="6"/>
  <c r="P455" i="6" s="1"/>
  <c r="O457" i="6"/>
  <c r="P457" i="6" s="1"/>
  <c r="O458" i="6"/>
  <c r="P458" i="6" s="1"/>
  <c r="O461" i="6"/>
  <c r="P461" i="6" s="1"/>
  <c r="O462" i="6"/>
  <c r="P462" i="6" s="1"/>
  <c r="O463" i="6"/>
  <c r="P463" i="6" s="1"/>
  <c r="O465" i="6"/>
  <c r="P465" i="6" s="1"/>
  <c r="O466" i="6"/>
  <c r="P466" i="6" s="1"/>
  <c r="O467" i="6"/>
  <c r="P467" i="6" s="1"/>
  <c r="O468" i="6"/>
  <c r="P468" i="6" s="1"/>
  <c r="O469" i="6"/>
  <c r="P469" i="6" s="1"/>
  <c r="O470" i="6"/>
  <c r="P470" i="6" s="1"/>
  <c r="O471" i="6"/>
  <c r="P471" i="6" s="1"/>
  <c r="O472" i="6"/>
  <c r="P472" i="6" s="1"/>
  <c r="O473" i="6"/>
  <c r="P473" i="6" s="1"/>
  <c r="O474" i="6"/>
  <c r="P474" i="6" s="1"/>
  <c r="O477" i="6"/>
  <c r="P477" i="6" s="1"/>
  <c r="O478" i="6"/>
  <c r="P478" i="6" s="1"/>
  <c r="O479" i="6"/>
  <c r="P479" i="6" s="1"/>
  <c r="O480" i="6"/>
  <c r="P480" i="6" s="1"/>
  <c r="O481" i="6"/>
  <c r="P481" i="6" s="1"/>
  <c r="O482" i="6"/>
  <c r="P482" i="6" s="1"/>
  <c r="O483" i="6"/>
  <c r="P483" i="6" s="1"/>
  <c r="O485" i="6"/>
  <c r="P485" i="6" s="1"/>
  <c r="O487" i="6"/>
  <c r="P487" i="6" s="1"/>
  <c r="O489" i="6"/>
  <c r="P489" i="6" s="1"/>
  <c r="O490" i="6"/>
  <c r="P490" i="6" s="1"/>
  <c r="O491" i="6"/>
  <c r="P491" i="6" s="1"/>
  <c r="O493" i="6"/>
  <c r="P493" i="6" s="1"/>
  <c r="O494" i="6"/>
  <c r="P494" i="6" s="1"/>
  <c r="O495" i="6"/>
  <c r="P495" i="6" s="1"/>
  <c r="O496" i="6"/>
  <c r="P496" i="6" s="1"/>
  <c r="O497" i="6"/>
  <c r="P497" i="6" s="1"/>
  <c r="O498" i="6"/>
  <c r="P498" i="6" s="1"/>
  <c r="O499" i="6"/>
  <c r="P499" i="6" s="1"/>
  <c r="O23" i="6"/>
  <c r="P23" i="6" s="1"/>
  <c r="O25" i="6"/>
  <c r="P25" i="6" s="1"/>
  <c r="O27" i="6"/>
  <c r="P27" i="6" s="1"/>
  <c r="O29" i="6"/>
  <c r="P29" i="6" s="1"/>
  <c r="D501" i="6"/>
  <c r="O259" i="6"/>
  <c r="P259" i="6" s="1"/>
  <c r="O1144" i="6"/>
  <c r="P1144" i="6"/>
  <c r="O1152" i="6"/>
  <c r="P1152" i="6" s="1"/>
  <c r="D1320" i="6"/>
  <c r="L267" i="6"/>
  <c r="M267" i="6" s="1"/>
  <c r="L235" i="6"/>
  <c r="M235" i="6" s="1"/>
  <c r="O92" i="6"/>
  <c r="P92" i="6" s="1"/>
  <c r="L439" i="6"/>
  <c r="M439" i="6" s="1"/>
  <c r="L333" i="6"/>
  <c r="M333" i="6" s="1"/>
  <c r="L484" i="6"/>
  <c r="M484" i="6" s="1"/>
  <c r="O284" i="6"/>
  <c r="P284" i="6" s="1"/>
  <c r="O36" i="6"/>
  <c r="P36" i="6" s="1"/>
  <c r="K1325" i="6"/>
  <c r="L1325" i="6" s="1"/>
  <c r="M1325" i="6" s="1"/>
  <c r="L438" i="6"/>
  <c r="M438" i="6"/>
  <c r="L1097" i="6"/>
  <c r="M1097" i="6" s="1"/>
  <c r="O424" i="6"/>
  <c r="P424" i="6"/>
  <c r="O1176" i="6"/>
  <c r="P1176" i="6" s="1"/>
  <c r="O328" i="6"/>
  <c r="P328" i="6"/>
  <c r="O355" i="6"/>
  <c r="P355" i="6" s="1"/>
  <c r="L1064" i="6"/>
  <c r="M1064" i="6" s="1"/>
  <c r="O408" i="6"/>
  <c r="P408" i="6"/>
  <c r="O283" i="6"/>
  <c r="P283" i="6" s="1"/>
  <c r="L159" i="6"/>
  <c r="M159" i="6" s="1"/>
  <c r="L304" i="6"/>
  <c r="M304" i="6"/>
  <c r="L869" i="6"/>
  <c r="M869" i="6" s="1"/>
  <c r="L475" i="6"/>
  <c r="M475" i="6"/>
  <c r="O351" i="6"/>
  <c r="P351" i="6" s="1"/>
  <c r="D1319" i="6"/>
  <c r="E1319" i="6"/>
  <c r="O144" i="6"/>
  <c r="P144" i="6" s="1"/>
  <c r="O460" i="6"/>
  <c r="P460" i="6"/>
  <c r="O432" i="6"/>
  <c r="P432" i="6" s="1"/>
  <c r="O929" i="6"/>
  <c r="P929" i="6"/>
  <c r="L989" i="6"/>
  <c r="M989" i="6" s="1"/>
  <c r="C1327" i="1"/>
  <c r="C1326" i="6"/>
  <c r="O332" i="6"/>
  <c r="P332" i="6"/>
  <c r="O324" i="6"/>
  <c r="P324" i="6" s="1"/>
  <c r="O107" i="6"/>
  <c r="P107" i="6"/>
  <c r="L1080" i="6"/>
  <c r="M1080" i="6" s="1"/>
  <c r="L1322" i="6"/>
  <c r="M1322" i="6" s="1"/>
  <c r="O358" i="6"/>
  <c r="P358" i="6"/>
  <c r="O374" i="6"/>
  <c r="P374" i="6" s="1"/>
  <c r="O348" i="6"/>
  <c r="P348" i="6"/>
  <c r="L76" i="6"/>
  <c r="M76" i="6" s="1"/>
  <c r="L196" i="6"/>
  <c r="M196" i="6"/>
  <c r="H1350" i="6"/>
  <c r="O102" i="6"/>
  <c r="P102" i="6" s="1"/>
  <c r="L182" i="6"/>
  <c r="M182" i="6"/>
  <c r="O152" i="6"/>
  <c r="P152" i="6" s="1"/>
  <c r="O176" i="6"/>
  <c r="P176" i="6"/>
  <c r="L360" i="6"/>
  <c r="M360" i="6"/>
  <c r="L232" i="6"/>
  <c r="M232" i="6" s="1"/>
  <c r="L54" i="6"/>
  <c r="M54" i="6"/>
  <c r="L272" i="6"/>
  <c r="M272" i="6" s="1"/>
  <c r="O204" i="6"/>
  <c r="P204" i="6"/>
  <c r="L356" i="6"/>
  <c r="M356" i="6"/>
  <c r="L230" i="6"/>
  <c r="M230" i="6" s="1"/>
  <c r="L189" i="6"/>
  <c r="M189" i="6" s="1"/>
  <c r="L488" i="6"/>
  <c r="M488" i="6"/>
  <c r="L228" i="6"/>
  <c r="M228" i="6" s="1"/>
  <c r="L1120" i="6"/>
  <c r="M1120" i="6" s="1"/>
  <c r="L1032" i="6"/>
  <c r="M1032" i="6"/>
  <c r="O388" i="6"/>
  <c r="P388" i="6" s="1"/>
  <c r="O296" i="6"/>
  <c r="P296" i="6"/>
  <c r="O77" i="6"/>
  <c r="P77" i="6" s="1"/>
  <c r="L80" i="6"/>
  <c r="M80" i="6"/>
  <c r="K1331" i="6"/>
  <c r="L1331" i="6" s="1"/>
  <c r="M1331" i="6" s="1"/>
  <c r="O310" i="6"/>
  <c r="P310" i="6"/>
  <c r="O141" i="6"/>
  <c r="P141" i="6" s="1"/>
  <c r="O317" i="6"/>
  <c r="P317" i="6"/>
  <c r="L1021" i="6"/>
  <c r="M1021" i="6" s="1"/>
  <c r="L1056" i="6"/>
  <c r="M1056" i="6"/>
  <c r="L1289" i="6"/>
  <c r="M1289" i="6" s="1"/>
  <c r="G1350" i="6"/>
  <c r="L829" i="6"/>
  <c r="M829" i="6"/>
  <c r="O1136" i="6"/>
  <c r="P1136" i="6" s="1"/>
  <c r="K1321" i="6"/>
  <c r="L1321" i="6"/>
  <c r="M1321" i="6" s="1"/>
  <c r="O336" i="6"/>
  <c r="P336" i="6"/>
  <c r="O280" i="6"/>
  <c r="P280" i="6" s="1"/>
  <c r="O104" i="6"/>
  <c r="P104" i="6"/>
  <c r="O969" i="6"/>
  <c r="P969" i="6" s="1"/>
  <c r="L308" i="6"/>
  <c r="M308" i="6"/>
  <c r="C1333" i="1"/>
  <c r="C1339" i="6" s="1"/>
  <c r="K1339" i="6" s="1"/>
  <c r="C1332" i="6"/>
  <c r="O400" i="6"/>
  <c r="P400" i="6" s="1"/>
  <c r="O252" i="6"/>
  <c r="P252" i="6"/>
  <c r="L1048" i="6"/>
  <c r="M1048" i="6" s="1"/>
  <c r="O68" i="6"/>
  <c r="P68" i="6"/>
  <c r="O464" i="6"/>
  <c r="P464" i="6" s="1"/>
  <c r="L949" i="6"/>
  <c r="M949" i="6"/>
  <c r="L486" i="6"/>
  <c r="M486" i="6" s="1"/>
  <c r="L452" i="6"/>
  <c r="M452" i="6"/>
  <c r="L436" i="6"/>
  <c r="M436" i="6" s="1"/>
  <c r="L208" i="6"/>
  <c r="M208" i="6"/>
  <c r="C1331" i="1"/>
  <c r="C1330" i="6"/>
  <c r="C1330" i="1"/>
  <c r="C1329" i="6"/>
  <c r="L205" i="6"/>
  <c r="M205" i="6" s="1"/>
  <c r="L180" i="6"/>
  <c r="M180" i="6"/>
  <c r="D1322" i="6"/>
  <c r="E1322" i="6"/>
  <c r="L380" i="6"/>
  <c r="M380" i="6" s="1"/>
  <c r="C1339" i="1"/>
  <c r="C1345" i="6"/>
  <c r="C1338" i="6"/>
  <c r="D1338" i="6" s="1"/>
  <c r="C1329" i="1"/>
  <c r="C1328" i="6"/>
  <c r="L52" i="6"/>
  <c r="M52" i="6"/>
  <c r="K1323" i="6"/>
  <c r="L1323" i="6" s="1"/>
  <c r="M1323" i="6" s="1"/>
  <c r="C1328" i="1"/>
  <c r="C1327" i="6"/>
  <c r="O412" i="6"/>
  <c r="P412" i="6" s="1"/>
  <c r="L278" i="6"/>
  <c r="M278" i="6"/>
  <c r="O61" i="6"/>
  <c r="P61" i="6" s="1"/>
  <c r="O269" i="6"/>
  <c r="P269" i="6" s="1"/>
  <c r="O220" i="6"/>
  <c r="P220" i="6"/>
  <c r="O156" i="6"/>
  <c r="P156" i="6" s="1"/>
  <c r="L118" i="6"/>
  <c r="M118" i="6"/>
  <c r="L384" i="6"/>
  <c r="M384" i="6" s="1"/>
  <c r="L256" i="6"/>
  <c r="M256" i="6"/>
  <c r="L128" i="6"/>
  <c r="M128" i="6" s="1"/>
  <c r="M31" i="6"/>
  <c r="O1318" i="6"/>
  <c r="P1318" i="6"/>
  <c r="P1350" i="6" s="1"/>
  <c r="O21" i="6"/>
  <c r="P21" i="6"/>
  <c r="O1317" i="6"/>
  <c r="P1317" i="6" s="1"/>
  <c r="O1315" i="6"/>
  <c r="P1315" i="6"/>
  <c r="O1313" i="6"/>
  <c r="P1313" i="6" s="1"/>
  <c r="O1311" i="6"/>
  <c r="P1311" i="6"/>
  <c r="O1309" i="6"/>
  <c r="P1309" i="6" s="1"/>
  <c r="O1307" i="6"/>
  <c r="P1307" i="6" s="1"/>
  <c r="O1305" i="6"/>
  <c r="P1305" i="6" s="1"/>
  <c r="O1303" i="6"/>
  <c r="P1303" i="6" s="1"/>
  <c r="O1301" i="6"/>
  <c r="P1301" i="6" s="1"/>
  <c r="O1299" i="6"/>
  <c r="P1299" i="6" s="1"/>
  <c r="O1297" i="6"/>
  <c r="P1297" i="6" s="1"/>
  <c r="O1295" i="6"/>
  <c r="P1295" i="6" s="1"/>
  <c r="O1293" i="6"/>
  <c r="P1293" i="6" s="1"/>
  <c r="O1291" i="6"/>
  <c r="P1291" i="6" s="1"/>
  <c r="O1289" i="6"/>
  <c r="P1289" i="6" s="1"/>
  <c r="O1285" i="6"/>
  <c r="P1285" i="6" s="1"/>
  <c r="O1283" i="6"/>
  <c r="P1283" i="6" s="1"/>
  <c r="O1281" i="6"/>
  <c r="P1281" i="6" s="1"/>
  <c r="O1279" i="6"/>
  <c r="P1279" i="6" s="1"/>
  <c r="O1277" i="6"/>
  <c r="P1277" i="6" s="1"/>
  <c r="O1275" i="6"/>
  <c r="P1275" i="6" s="1"/>
  <c r="O1273" i="6"/>
  <c r="P1273" i="6" s="1"/>
  <c r="O1271" i="6"/>
  <c r="P1271" i="6" s="1"/>
  <c r="O1269" i="6"/>
  <c r="P1269" i="6" s="1"/>
  <c r="O1267" i="6"/>
  <c r="P1267" i="6" s="1"/>
  <c r="O1265" i="6"/>
  <c r="P1265" i="6" s="1"/>
  <c r="O1263" i="6"/>
  <c r="P1263" i="6" s="1"/>
  <c r="O1261" i="6"/>
  <c r="P1261" i="6" s="1"/>
  <c r="O1259" i="6"/>
  <c r="P1259" i="6" s="1"/>
  <c r="O1257" i="6"/>
  <c r="P1257" i="6" s="1"/>
  <c r="O1255" i="6"/>
  <c r="P1255" i="6" s="1"/>
  <c r="O1253" i="6"/>
  <c r="P1253" i="6" s="1"/>
  <c r="O1251" i="6"/>
  <c r="P1251" i="6" s="1"/>
  <c r="O1249" i="6"/>
  <c r="P1249" i="6" s="1"/>
  <c r="O1247" i="6"/>
  <c r="P1247" i="6" s="1"/>
  <c r="O1245" i="6"/>
  <c r="P1245" i="6" s="1"/>
  <c r="O1243" i="6"/>
  <c r="P1243" i="6" s="1"/>
  <c r="O1241" i="6"/>
  <c r="P1241" i="6" s="1"/>
  <c r="O1239" i="6"/>
  <c r="P1239" i="6" s="1"/>
  <c r="O1237" i="6"/>
  <c r="P1237" i="6" s="1"/>
  <c r="O1235" i="6"/>
  <c r="P1235" i="6" s="1"/>
  <c r="O1233" i="6"/>
  <c r="P1233" i="6" s="1"/>
  <c r="O1231" i="6"/>
  <c r="P1231" i="6" s="1"/>
  <c r="O1229" i="6"/>
  <c r="P1229" i="6" s="1"/>
  <c r="O1227" i="6"/>
  <c r="P1227" i="6" s="1"/>
  <c r="O1225" i="6"/>
  <c r="P1225" i="6" s="1"/>
  <c r="O1215" i="6"/>
  <c r="P1215" i="6" s="1"/>
  <c r="O1213" i="6"/>
  <c r="P1213" i="6" s="1"/>
  <c r="O1211" i="6"/>
  <c r="P1211" i="6" s="1"/>
  <c r="O1209" i="6"/>
  <c r="P1209" i="6" s="1"/>
  <c r="O1207" i="6"/>
  <c r="P1207" i="6" s="1"/>
  <c r="O1205" i="6"/>
  <c r="P1205" i="6" s="1"/>
  <c r="O1203" i="6"/>
  <c r="P1203" i="6" s="1"/>
  <c r="O1201" i="6"/>
  <c r="P1201" i="6" s="1"/>
  <c r="O1199" i="6"/>
  <c r="P1199" i="6" s="1"/>
  <c r="O1197" i="6"/>
  <c r="P1197" i="6" s="1"/>
  <c r="O1195" i="6"/>
  <c r="P1195" i="6" s="1"/>
  <c r="O1193" i="6"/>
  <c r="P1193" i="6" s="1"/>
  <c r="O1191" i="6"/>
  <c r="P1191" i="6" s="1"/>
  <c r="O1189" i="6"/>
  <c r="P1189" i="6" s="1"/>
  <c r="O1187" i="6"/>
  <c r="P1187" i="6" s="1"/>
  <c r="O1185" i="6"/>
  <c r="P1185" i="6" s="1"/>
  <c r="O1183" i="6"/>
  <c r="P1183" i="6" s="1"/>
  <c r="O1181" i="6"/>
  <c r="P1181" i="6" s="1"/>
  <c r="O1179" i="6"/>
  <c r="P1179" i="6" s="1"/>
  <c r="O1177" i="6"/>
  <c r="P1177" i="6" s="1"/>
  <c r="O1175" i="6"/>
  <c r="P1175" i="6" s="1"/>
  <c r="O1173" i="6"/>
  <c r="P1173" i="6" s="1"/>
  <c r="O1171" i="6"/>
  <c r="P1171" i="6" s="1"/>
  <c r="O1169" i="6"/>
  <c r="P1169" i="6" s="1"/>
  <c r="O1167" i="6"/>
  <c r="P1167" i="6" s="1"/>
  <c r="O1165" i="6"/>
  <c r="P1165" i="6" s="1"/>
  <c r="O1163" i="6"/>
  <c r="P1163" i="6" s="1"/>
  <c r="O1161" i="6"/>
  <c r="P1161" i="6" s="1"/>
  <c r="O1159" i="6"/>
  <c r="P1159" i="6" s="1"/>
  <c r="O1157" i="6"/>
  <c r="P1157" i="6" s="1"/>
  <c r="O1155" i="6"/>
  <c r="P1155" i="6" s="1"/>
  <c r="O1153" i="6"/>
  <c r="P1153" i="6" s="1"/>
  <c r="O1151" i="6"/>
  <c r="P1151" i="6" s="1"/>
  <c r="O1149" i="6"/>
  <c r="P1149" i="6" s="1"/>
  <c r="O1147" i="6"/>
  <c r="P1147" i="6" s="1"/>
  <c r="O1145" i="6"/>
  <c r="P1145" i="6" s="1"/>
  <c r="O1143" i="6"/>
  <c r="P1143" i="6" s="1"/>
  <c r="O1141" i="6"/>
  <c r="P1141" i="6" s="1"/>
  <c r="O1139" i="6"/>
  <c r="P1139" i="6" s="1"/>
  <c r="O1137" i="6"/>
  <c r="P1137" i="6" s="1"/>
  <c r="O1135" i="6"/>
  <c r="P1135" i="6" s="1"/>
  <c r="O1133" i="6"/>
  <c r="P1133" i="6" s="1"/>
  <c r="O1131" i="6"/>
  <c r="P1131" i="6" s="1"/>
  <c r="O1129" i="6"/>
  <c r="P1129" i="6" s="1"/>
  <c r="O1127" i="6"/>
  <c r="P1127" i="6" s="1"/>
  <c r="O1125" i="6"/>
  <c r="P1125" i="6" s="1"/>
  <c r="O1123" i="6"/>
  <c r="P1123" i="6" s="1"/>
  <c r="O1121" i="6"/>
  <c r="P1121" i="6" s="1"/>
  <c r="O1119" i="6"/>
  <c r="P1119" i="6" s="1"/>
  <c r="O1117" i="6"/>
  <c r="P1117" i="6" s="1"/>
  <c r="O1115" i="6"/>
  <c r="P1115" i="6" s="1"/>
  <c r="O1113" i="6"/>
  <c r="P1113" i="6" s="1"/>
  <c r="O1111" i="6"/>
  <c r="P1111" i="6" s="1"/>
  <c r="O1109" i="6"/>
  <c r="P1109" i="6" s="1"/>
  <c r="O1107" i="6"/>
  <c r="P1107" i="6" s="1"/>
  <c r="O1105" i="6"/>
  <c r="P1105" i="6" s="1"/>
  <c r="O1103" i="6"/>
  <c r="P1103" i="6" s="1"/>
  <c r="O1101" i="6"/>
  <c r="P1101" i="6" s="1"/>
  <c r="O1099" i="6"/>
  <c r="P1099" i="6" s="1"/>
  <c r="O1097" i="6"/>
  <c r="P1097" i="6" s="1"/>
  <c r="O1095" i="6"/>
  <c r="P1095" i="6" s="1"/>
  <c r="O1093" i="6"/>
  <c r="P1093" i="6" s="1"/>
  <c r="O1091" i="6"/>
  <c r="P1091" i="6" s="1"/>
  <c r="O1089" i="6"/>
  <c r="P1089" i="6" s="1"/>
  <c r="O1087" i="6"/>
  <c r="P1087" i="6" s="1"/>
  <c r="O1085" i="6"/>
  <c r="P1085" i="6" s="1"/>
  <c r="O1083" i="6"/>
  <c r="P1083" i="6" s="1"/>
  <c r="O1081" i="6"/>
  <c r="P1081" i="6" s="1"/>
  <c r="O1079" i="6"/>
  <c r="P1079" i="6" s="1"/>
  <c r="O1077" i="6"/>
  <c r="P1077" i="6" s="1"/>
  <c r="O1075" i="6"/>
  <c r="P1075" i="6" s="1"/>
  <c r="O1073" i="6"/>
  <c r="P1073" i="6" s="1"/>
  <c r="O1071" i="6"/>
  <c r="P1071" i="6" s="1"/>
  <c r="O1069" i="6"/>
  <c r="P1069" i="6" s="1"/>
  <c r="O1067" i="6"/>
  <c r="P1067" i="6" s="1"/>
  <c r="O1065" i="6"/>
  <c r="P1065" i="6" s="1"/>
  <c r="O1063" i="6"/>
  <c r="P1063" i="6" s="1"/>
  <c r="O1061" i="6"/>
  <c r="P1061" i="6" s="1"/>
  <c r="O1059" i="6"/>
  <c r="P1059" i="6" s="1"/>
  <c r="O1057" i="6"/>
  <c r="P1057" i="6" s="1"/>
  <c r="O1055" i="6"/>
  <c r="P1055" i="6" s="1"/>
  <c r="O1053" i="6"/>
  <c r="P1053" i="6" s="1"/>
  <c r="O1051" i="6"/>
  <c r="P1051" i="6" s="1"/>
  <c r="O1049" i="6"/>
  <c r="P1049" i="6" s="1"/>
  <c r="O1047" i="6"/>
  <c r="P1047" i="6" s="1"/>
  <c r="O1045" i="6"/>
  <c r="P1045" i="6" s="1"/>
  <c r="O1043" i="6"/>
  <c r="P1043" i="6" s="1"/>
  <c r="O1041" i="6"/>
  <c r="P1041" i="6" s="1"/>
  <c r="O1039" i="6"/>
  <c r="P1039" i="6" s="1"/>
  <c r="O1037" i="6"/>
  <c r="P1037" i="6" s="1"/>
  <c r="O1035" i="6"/>
  <c r="P1035" i="6" s="1"/>
  <c r="O1033" i="6"/>
  <c r="P1033" i="6" s="1"/>
  <c r="O1031" i="6"/>
  <c r="P1031" i="6" s="1"/>
  <c r="O1029" i="6"/>
  <c r="P1029" i="6" s="1"/>
  <c r="O1027" i="6"/>
  <c r="P1027" i="6" s="1"/>
  <c r="O1025" i="6"/>
  <c r="P1025" i="6" s="1"/>
  <c r="O1023" i="6"/>
  <c r="P1023" i="6" s="1"/>
  <c r="O1019" i="6"/>
  <c r="P1019" i="6" s="1"/>
  <c r="O1015" i="6"/>
  <c r="P1015" i="6" s="1"/>
  <c r="O1011" i="6"/>
  <c r="P1011" i="6" s="1"/>
  <c r="O1007" i="6"/>
  <c r="P1007" i="6" s="1"/>
  <c r="O1003" i="6"/>
  <c r="P1003" i="6" s="1"/>
  <c r="O999" i="6"/>
  <c r="P999" i="6" s="1"/>
  <c r="O995" i="6"/>
  <c r="P995" i="6" s="1"/>
  <c r="O991" i="6"/>
  <c r="P991" i="6" s="1"/>
  <c r="O987" i="6"/>
  <c r="P987" i="6" s="1"/>
  <c r="O983" i="6"/>
  <c r="P983" i="6" s="1"/>
  <c r="O979" i="6"/>
  <c r="P979" i="6" s="1"/>
  <c r="O975" i="6"/>
  <c r="P975" i="6" s="1"/>
  <c r="O971" i="6"/>
  <c r="P971" i="6" s="1"/>
  <c r="O967" i="6"/>
  <c r="P967" i="6" s="1"/>
  <c r="O963" i="6"/>
  <c r="P963" i="6" s="1"/>
  <c r="O959" i="6"/>
  <c r="P959" i="6" s="1"/>
  <c r="O955" i="6"/>
  <c r="P955" i="6" s="1"/>
  <c r="O951" i="6"/>
  <c r="P951" i="6" s="1"/>
  <c r="O947" i="6"/>
  <c r="P947" i="6" s="1"/>
  <c r="O943" i="6"/>
  <c r="P943" i="6" s="1"/>
  <c r="O939" i="6"/>
  <c r="P939" i="6" s="1"/>
  <c r="O935" i="6"/>
  <c r="P935" i="6" s="1"/>
  <c r="O931" i="6"/>
  <c r="P931" i="6" s="1"/>
  <c r="O927" i="6"/>
  <c r="P927" i="6" s="1"/>
  <c r="O923" i="6"/>
  <c r="P923" i="6" s="1"/>
  <c r="O919" i="6"/>
  <c r="P919" i="6" s="1"/>
  <c r="O915" i="6"/>
  <c r="P915" i="6" s="1"/>
  <c r="O911" i="6"/>
  <c r="P911" i="6" s="1"/>
  <c r="O907" i="6"/>
  <c r="P907" i="6" s="1"/>
  <c r="O903" i="6"/>
  <c r="P903" i="6" s="1"/>
  <c r="O899" i="6"/>
  <c r="P899" i="6" s="1"/>
  <c r="O895" i="6"/>
  <c r="P895" i="6" s="1"/>
  <c r="O891" i="6"/>
  <c r="P891" i="6" s="1"/>
  <c r="O887" i="6"/>
  <c r="P887" i="6" s="1"/>
  <c r="O883" i="6"/>
  <c r="P883" i="6" s="1"/>
  <c r="O879" i="6"/>
  <c r="P879" i="6" s="1"/>
  <c r="O875" i="6"/>
  <c r="P875" i="6" s="1"/>
  <c r="O871" i="6"/>
  <c r="P871" i="6" s="1"/>
  <c r="O867" i="6"/>
  <c r="P867" i="6" s="1"/>
  <c r="O863" i="6"/>
  <c r="P863" i="6" s="1"/>
  <c r="O859" i="6"/>
  <c r="P859" i="6" s="1"/>
  <c r="O855" i="6"/>
  <c r="P855" i="6" s="1"/>
  <c r="O851" i="6"/>
  <c r="P851" i="6" s="1"/>
  <c r="O847" i="6"/>
  <c r="P847" i="6" s="1"/>
  <c r="O843" i="6"/>
  <c r="P843" i="6" s="1"/>
  <c r="O839" i="6"/>
  <c r="P839" i="6" s="1"/>
  <c r="O835" i="6"/>
  <c r="P835" i="6" s="1"/>
  <c r="O831" i="6"/>
  <c r="P831" i="6" s="1"/>
  <c r="O827" i="6"/>
  <c r="P827" i="6" s="1"/>
  <c r="O823" i="6"/>
  <c r="P823" i="6" s="1"/>
  <c r="O819" i="6"/>
  <c r="P819" i="6" s="1"/>
  <c r="O815" i="6"/>
  <c r="P815" i="6" s="1"/>
  <c r="O811" i="6"/>
  <c r="P811" i="6" s="1"/>
  <c r="O807" i="6"/>
  <c r="P807" i="6" s="1"/>
  <c r="O803" i="6"/>
  <c r="P803" i="6" s="1"/>
  <c r="O791" i="6"/>
  <c r="P791" i="6" s="1"/>
  <c r="O787" i="6"/>
  <c r="P787" i="6" s="1"/>
  <c r="O783" i="6"/>
  <c r="P783" i="6" s="1"/>
  <c r="O779" i="6"/>
  <c r="P779" i="6" s="1"/>
  <c r="O775" i="6"/>
  <c r="P775" i="6" s="1"/>
  <c r="O771" i="6"/>
  <c r="P771" i="6" s="1"/>
  <c r="O767" i="6"/>
  <c r="P767" i="6" s="1"/>
  <c r="O763" i="6"/>
  <c r="P763" i="6" s="1"/>
  <c r="O759" i="6"/>
  <c r="P759" i="6" s="1"/>
  <c r="O755" i="6"/>
  <c r="P755" i="6" s="1"/>
  <c r="O751" i="6"/>
  <c r="P751" i="6" s="1"/>
  <c r="O747" i="6"/>
  <c r="P747" i="6" s="1"/>
  <c r="O743" i="6"/>
  <c r="P743" i="6" s="1"/>
  <c r="O739" i="6"/>
  <c r="P739" i="6" s="1"/>
  <c r="O735" i="6"/>
  <c r="P735" i="6" s="1"/>
  <c r="O731" i="6"/>
  <c r="P731" i="6" s="1"/>
  <c r="O723" i="6"/>
  <c r="P723" i="6" s="1"/>
  <c r="O715" i="6"/>
  <c r="P715" i="6" s="1"/>
  <c r="O711" i="6"/>
  <c r="P711" i="6" s="1"/>
  <c r="O707" i="6"/>
  <c r="P707" i="6" s="1"/>
  <c r="O703" i="6"/>
  <c r="P703" i="6" s="1"/>
  <c r="O699" i="6"/>
  <c r="P699" i="6" s="1"/>
  <c r="O695" i="6"/>
  <c r="P695" i="6" s="1"/>
  <c r="O691" i="6"/>
  <c r="P691" i="6" s="1"/>
  <c r="O687" i="6"/>
  <c r="P687" i="6" s="1"/>
  <c r="O683" i="6"/>
  <c r="P683" i="6" s="1"/>
  <c r="O681" i="6"/>
  <c r="P681" i="6" s="1"/>
  <c r="O679" i="6"/>
  <c r="P679" i="6" s="1"/>
  <c r="O677" i="6"/>
  <c r="P677" i="6" s="1"/>
  <c r="O675" i="6"/>
  <c r="P675" i="6" s="1"/>
  <c r="O673" i="6"/>
  <c r="P673" i="6" s="1"/>
  <c r="O671" i="6"/>
  <c r="P671" i="6" s="1"/>
  <c r="O669" i="6"/>
  <c r="P669" i="6" s="1"/>
  <c r="O667" i="6"/>
  <c r="P667" i="6" s="1"/>
  <c r="O665" i="6"/>
  <c r="P665" i="6" s="1"/>
  <c r="O663" i="6"/>
  <c r="P663" i="6" s="1"/>
  <c r="O661" i="6"/>
  <c r="P661" i="6" s="1"/>
  <c r="O659" i="6"/>
  <c r="P659" i="6" s="1"/>
  <c r="O657" i="6"/>
  <c r="P657" i="6" s="1"/>
  <c r="O655" i="6"/>
  <c r="P655" i="6" s="1"/>
  <c r="O653" i="6"/>
  <c r="P653" i="6" s="1"/>
  <c r="O651" i="6"/>
  <c r="P651" i="6" s="1"/>
  <c r="O649" i="6"/>
  <c r="P649" i="6" s="1"/>
  <c r="O647" i="6"/>
  <c r="P647" i="6" s="1"/>
  <c r="O645" i="6"/>
  <c r="P645" i="6" s="1"/>
  <c r="O643" i="6"/>
  <c r="P643" i="6" s="1"/>
  <c r="O639" i="6"/>
  <c r="P639" i="6" s="1"/>
  <c r="O637" i="6"/>
  <c r="P637" i="6" s="1"/>
  <c r="O635" i="6"/>
  <c r="P635" i="6" s="1"/>
  <c r="O633" i="6"/>
  <c r="P633" i="6" s="1"/>
  <c r="O631" i="6"/>
  <c r="P631" i="6" s="1"/>
  <c r="O629" i="6"/>
  <c r="P629" i="6" s="1"/>
  <c r="O627" i="6"/>
  <c r="P627" i="6" s="1"/>
  <c r="O625" i="6"/>
  <c r="P625" i="6" s="1"/>
  <c r="O621" i="6"/>
  <c r="P621" i="6" s="1"/>
  <c r="O619" i="6"/>
  <c r="P619" i="6" s="1"/>
  <c r="O617" i="6"/>
  <c r="P617" i="6" s="1"/>
  <c r="O615" i="6"/>
  <c r="P615" i="6" s="1"/>
  <c r="O613" i="6"/>
  <c r="P613" i="6" s="1"/>
  <c r="O611" i="6"/>
  <c r="P611" i="6" s="1"/>
  <c r="O609" i="6"/>
  <c r="P609" i="6" s="1"/>
  <c r="O607" i="6"/>
  <c r="P607" i="6" s="1"/>
  <c r="O605" i="6"/>
  <c r="P605" i="6" s="1"/>
  <c r="O603" i="6"/>
  <c r="P603" i="6" s="1"/>
  <c r="O601" i="6"/>
  <c r="P601" i="6" s="1"/>
  <c r="O599" i="6"/>
  <c r="P599" i="6" s="1"/>
  <c r="O597" i="6"/>
  <c r="P597" i="6" s="1"/>
  <c r="O595" i="6"/>
  <c r="P595" i="6" s="1"/>
  <c r="O593" i="6"/>
  <c r="P593" i="6" s="1"/>
  <c r="O591" i="6"/>
  <c r="P591" i="6" s="1"/>
  <c r="O587" i="6"/>
  <c r="P587" i="6" s="1"/>
  <c r="O583" i="6"/>
  <c r="P583" i="6" s="1"/>
  <c r="O579" i="6"/>
  <c r="P579" i="6" s="1"/>
  <c r="O575" i="6"/>
  <c r="P575" i="6" s="1"/>
  <c r="O571" i="6"/>
  <c r="P571" i="6" s="1"/>
  <c r="O567" i="6"/>
  <c r="P567" i="6" s="1"/>
  <c r="O563" i="6"/>
  <c r="P563" i="6" s="1"/>
  <c r="O561" i="6"/>
  <c r="P561" i="6" s="1"/>
  <c r="O559" i="6"/>
  <c r="P559" i="6" s="1"/>
  <c r="O557" i="6"/>
  <c r="P557" i="6" s="1"/>
  <c r="O555" i="6"/>
  <c r="P555" i="6" s="1"/>
  <c r="O553" i="6"/>
  <c r="P553" i="6" s="1"/>
  <c r="O551" i="6"/>
  <c r="P551" i="6" s="1"/>
  <c r="O549" i="6"/>
  <c r="P549" i="6" s="1"/>
  <c r="O547" i="6"/>
  <c r="P547" i="6" s="1"/>
  <c r="O545" i="6"/>
  <c r="P545" i="6" s="1"/>
  <c r="O543" i="6"/>
  <c r="P543" i="6" s="1"/>
  <c r="O541" i="6"/>
  <c r="P541" i="6" s="1"/>
  <c r="O539" i="6"/>
  <c r="P539" i="6" s="1"/>
  <c r="O537" i="6"/>
  <c r="P537" i="6" s="1"/>
  <c r="O535" i="6"/>
  <c r="P535" i="6" s="1"/>
  <c r="O533" i="6"/>
  <c r="P533" i="6" s="1"/>
  <c r="O531" i="6"/>
  <c r="P531" i="6" s="1"/>
  <c r="O529" i="6"/>
  <c r="P529" i="6" s="1"/>
  <c r="O527" i="6"/>
  <c r="P527" i="6" s="1"/>
  <c r="O525" i="6"/>
  <c r="P525" i="6" s="1"/>
  <c r="O523" i="6"/>
  <c r="P523" i="6" s="1"/>
  <c r="O521" i="6"/>
  <c r="P521" i="6" s="1"/>
  <c r="O519" i="6"/>
  <c r="P519" i="6" s="1"/>
  <c r="O517" i="6"/>
  <c r="P517" i="6" s="1"/>
  <c r="O515" i="6"/>
  <c r="P515" i="6" s="1"/>
  <c r="O513" i="6"/>
  <c r="P513" i="6" s="1"/>
  <c r="O511" i="6"/>
  <c r="P511" i="6" s="1"/>
  <c r="O509" i="6"/>
  <c r="P509" i="6" s="1"/>
  <c r="O507" i="6"/>
  <c r="P507" i="6" s="1"/>
  <c r="O505" i="6"/>
  <c r="P505" i="6" s="1"/>
  <c r="O502" i="6"/>
  <c r="P502" i="6" s="1"/>
  <c r="O22" i="6"/>
  <c r="P22" i="6" s="1"/>
  <c r="O1316" i="6"/>
  <c r="P1316" i="6" s="1"/>
  <c r="O1314" i="6"/>
  <c r="P1314" i="6" s="1"/>
  <c r="O1312" i="6"/>
  <c r="P1312" i="6" s="1"/>
  <c r="O1310" i="6"/>
  <c r="P1310" i="6" s="1"/>
  <c r="O1308" i="6"/>
  <c r="P1308" i="6" s="1"/>
  <c r="O1306" i="6"/>
  <c r="P1306" i="6" s="1"/>
  <c r="O1304" i="6"/>
  <c r="P1304" i="6" s="1"/>
  <c r="O1302" i="6"/>
  <c r="P1302" i="6" s="1"/>
  <c r="O1300" i="6"/>
  <c r="P1300" i="6" s="1"/>
  <c r="O1298" i="6"/>
  <c r="P1298" i="6" s="1"/>
  <c r="O1296" i="6"/>
  <c r="P1296" i="6" s="1"/>
  <c r="O1294" i="6"/>
  <c r="P1294" i="6" s="1"/>
  <c r="O1292" i="6"/>
  <c r="P1292" i="6" s="1"/>
  <c r="O1290" i="6"/>
  <c r="P1290" i="6" s="1"/>
  <c r="O1288" i="6"/>
  <c r="P1288" i="6" s="1"/>
  <c r="O1286" i="6"/>
  <c r="P1286" i="6" s="1"/>
  <c r="O1284" i="6"/>
  <c r="P1284" i="6" s="1"/>
  <c r="O1282" i="6"/>
  <c r="P1282" i="6" s="1"/>
  <c r="O1278" i="6"/>
  <c r="P1278" i="6" s="1"/>
  <c r="O1276" i="6"/>
  <c r="P1276" i="6" s="1"/>
  <c r="O1272" i="6"/>
  <c r="P1272" i="6" s="1"/>
  <c r="O1270" i="6"/>
  <c r="P1270" i="6" s="1"/>
  <c r="O1268" i="6"/>
  <c r="P1268" i="6" s="1"/>
  <c r="O1266" i="6"/>
  <c r="P1266" i="6" s="1"/>
  <c r="O1264" i="6"/>
  <c r="P1264" i="6" s="1"/>
  <c r="O1262" i="6"/>
  <c r="P1262" i="6" s="1"/>
  <c r="O1260" i="6"/>
  <c r="P1260" i="6" s="1"/>
  <c r="O1258" i="6"/>
  <c r="P1258" i="6" s="1"/>
  <c r="O1256" i="6"/>
  <c r="P1256" i="6" s="1"/>
  <c r="O1254" i="6"/>
  <c r="P1254" i="6" s="1"/>
  <c r="O1252" i="6"/>
  <c r="P1252" i="6" s="1"/>
  <c r="O1250" i="6"/>
  <c r="P1250" i="6" s="1"/>
  <c r="O1248" i="6"/>
  <c r="P1248" i="6" s="1"/>
  <c r="O1246" i="6"/>
  <c r="P1246" i="6" s="1"/>
  <c r="O1244" i="6"/>
  <c r="P1244" i="6" s="1"/>
  <c r="O1242" i="6"/>
  <c r="P1242" i="6" s="1"/>
  <c r="O1240" i="6"/>
  <c r="P1240" i="6" s="1"/>
  <c r="O1238" i="6"/>
  <c r="P1238" i="6" s="1"/>
  <c r="O1236" i="6"/>
  <c r="P1236" i="6" s="1"/>
  <c r="O1234" i="6"/>
  <c r="P1234" i="6" s="1"/>
  <c r="O1232" i="6"/>
  <c r="P1232" i="6" s="1"/>
  <c r="O1230" i="6"/>
  <c r="P1230" i="6" s="1"/>
  <c r="O1224" i="6"/>
  <c r="P1224" i="6" s="1"/>
  <c r="O1222" i="6"/>
  <c r="P1222" i="6" s="1"/>
  <c r="O1220" i="6"/>
  <c r="P1220" i="6" s="1"/>
  <c r="O1218" i="6"/>
  <c r="P1218" i="6" s="1"/>
  <c r="O1212" i="6"/>
  <c r="P1212" i="6" s="1"/>
  <c r="O1210" i="6"/>
  <c r="P1210" i="6" s="1"/>
  <c r="O1208" i="6"/>
  <c r="P1208" i="6" s="1"/>
  <c r="O1206" i="6"/>
  <c r="P1206" i="6" s="1"/>
  <c r="O1204" i="6"/>
  <c r="P1204" i="6" s="1"/>
  <c r="O1202" i="6"/>
  <c r="P1202" i="6" s="1"/>
  <c r="O1200" i="6"/>
  <c r="P1200" i="6" s="1"/>
  <c r="O1198" i="6"/>
  <c r="P1198" i="6" s="1"/>
  <c r="O1196" i="6"/>
  <c r="P1196" i="6" s="1"/>
  <c r="O1194" i="6"/>
  <c r="P1194" i="6" s="1"/>
  <c r="O1192" i="6"/>
  <c r="P1192" i="6" s="1"/>
  <c r="O1190" i="6"/>
  <c r="P1190" i="6" s="1"/>
  <c r="O1188" i="6"/>
  <c r="P1188" i="6" s="1"/>
  <c r="O1186" i="6"/>
  <c r="P1186" i="6" s="1"/>
  <c r="O1184" i="6"/>
  <c r="P1184" i="6" s="1"/>
  <c r="O1182" i="6"/>
  <c r="P1182" i="6" s="1"/>
  <c r="O1178" i="6"/>
  <c r="P1178" i="6" s="1"/>
  <c r="O1174" i="6"/>
  <c r="P1174" i="6" s="1"/>
  <c r="O1170" i="6"/>
  <c r="P1170" i="6" s="1"/>
  <c r="O1166" i="6"/>
  <c r="P1166" i="6" s="1"/>
  <c r="O1162" i="6"/>
  <c r="P1162" i="6" s="1"/>
  <c r="O1158" i="6"/>
  <c r="P1158" i="6" s="1"/>
  <c r="O1154" i="6"/>
  <c r="P1154" i="6" s="1"/>
  <c r="O1150" i="6"/>
  <c r="P1150" i="6" s="1"/>
  <c r="O1146" i="6"/>
  <c r="P1146" i="6" s="1"/>
  <c r="O1142" i="6"/>
  <c r="P1142" i="6" s="1"/>
  <c r="O1138" i="6"/>
  <c r="P1138" i="6" s="1"/>
  <c r="O1134" i="6"/>
  <c r="P1134" i="6" s="1"/>
  <c r="O1130" i="6"/>
  <c r="P1130" i="6" s="1"/>
  <c r="O1126" i="6"/>
  <c r="P1126" i="6" s="1"/>
  <c r="O1122" i="6"/>
  <c r="P1122" i="6" s="1"/>
  <c r="O1118" i="6"/>
  <c r="P1118" i="6" s="1"/>
  <c r="O1114" i="6"/>
  <c r="P1114" i="6" s="1"/>
  <c r="O1110" i="6"/>
  <c r="P1110" i="6" s="1"/>
  <c r="O1106" i="6"/>
  <c r="P1106" i="6" s="1"/>
  <c r="O1102" i="6"/>
  <c r="P1102" i="6" s="1"/>
  <c r="O1098" i="6"/>
  <c r="P1098" i="6" s="1"/>
  <c r="O1094" i="6"/>
  <c r="P1094" i="6" s="1"/>
  <c r="O1090" i="6"/>
  <c r="P1090" i="6" s="1"/>
  <c r="O1086" i="6"/>
  <c r="P1086" i="6" s="1"/>
  <c r="O1082" i="6"/>
  <c r="P1082" i="6" s="1"/>
  <c r="O1078" i="6"/>
  <c r="P1078" i="6" s="1"/>
  <c r="O1074" i="6"/>
  <c r="P1074" i="6" s="1"/>
  <c r="O1070" i="6"/>
  <c r="P1070" i="6" s="1"/>
  <c r="O1066" i="6"/>
  <c r="P1066" i="6" s="1"/>
  <c r="O1062" i="6"/>
  <c r="P1062" i="6" s="1"/>
  <c r="O1058" i="6"/>
  <c r="P1058" i="6" s="1"/>
  <c r="O1054" i="6"/>
  <c r="P1054" i="6" s="1"/>
  <c r="O1050" i="6"/>
  <c r="P1050" i="6" s="1"/>
  <c r="O1046" i="6"/>
  <c r="P1046" i="6" s="1"/>
  <c r="O1042" i="6"/>
  <c r="P1042" i="6" s="1"/>
  <c r="O1038" i="6"/>
  <c r="P1038" i="6" s="1"/>
  <c r="O1034" i="6"/>
  <c r="P1034" i="6" s="1"/>
  <c r="O1030" i="6"/>
  <c r="P1030" i="6" s="1"/>
  <c r="O1026" i="6"/>
  <c r="P1026" i="6" s="1"/>
  <c r="O1024" i="6"/>
  <c r="P1024" i="6" s="1"/>
  <c r="O1022" i="6"/>
  <c r="P1022" i="6" s="1"/>
  <c r="O1020" i="6"/>
  <c r="P1020" i="6" s="1"/>
  <c r="O1018" i="6"/>
  <c r="P1018" i="6" s="1"/>
  <c r="O1016" i="6"/>
  <c r="P1016" i="6" s="1"/>
  <c r="O1014" i="6"/>
  <c r="P1014" i="6" s="1"/>
  <c r="O1012" i="6"/>
  <c r="P1012" i="6" s="1"/>
  <c r="O1010" i="6"/>
  <c r="P1010" i="6" s="1"/>
  <c r="O1008" i="6"/>
  <c r="P1008" i="6" s="1"/>
  <c r="O1006" i="6"/>
  <c r="P1006" i="6" s="1"/>
  <c r="O1004" i="6"/>
  <c r="P1004" i="6" s="1"/>
  <c r="O1002" i="6"/>
  <c r="P1002" i="6" s="1"/>
  <c r="O1000" i="6"/>
  <c r="P1000" i="6" s="1"/>
  <c r="O998" i="6"/>
  <c r="P998" i="6" s="1"/>
  <c r="O996" i="6"/>
  <c r="P996" i="6" s="1"/>
  <c r="O994" i="6"/>
  <c r="P994" i="6" s="1"/>
  <c r="O992" i="6"/>
  <c r="P992" i="6" s="1"/>
  <c r="O990" i="6"/>
  <c r="P990" i="6" s="1"/>
  <c r="O986" i="6"/>
  <c r="P986" i="6" s="1"/>
  <c r="O984" i="6"/>
  <c r="P984" i="6" s="1"/>
  <c r="O982" i="6"/>
  <c r="P982" i="6" s="1"/>
  <c r="O980" i="6"/>
  <c r="P980" i="6" s="1"/>
  <c r="O978" i="6"/>
  <c r="P978" i="6" s="1"/>
  <c r="O976" i="6"/>
  <c r="P976" i="6" s="1"/>
  <c r="O974" i="6"/>
  <c r="P974" i="6" s="1"/>
  <c r="O972" i="6"/>
  <c r="P972" i="6" s="1"/>
  <c r="O970" i="6"/>
  <c r="P970" i="6" s="1"/>
  <c r="O968" i="6"/>
  <c r="P968" i="6" s="1"/>
  <c r="O966" i="6"/>
  <c r="P966" i="6" s="1"/>
  <c r="O964" i="6"/>
  <c r="P964" i="6" s="1"/>
  <c r="O962" i="6"/>
  <c r="P962" i="6" s="1"/>
  <c r="O960" i="6"/>
  <c r="P960" i="6" s="1"/>
  <c r="O958" i="6"/>
  <c r="P958" i="6" s="1"/>
  <c r="O956" i="6"/>
  <c r="P956" i="6" s="1"/>
  <c r="O954" i="6"/>
  <c r="P954" i="6" s="1"/>
  <c r="O952" i="6"/>
  <c r="P952" i="6" s="1"/>
  <c r="O950" i="6"/>
  <c r="P950" i="6" s="1"/>
  <c r="O948" i="6"/>
  <c r="P948" i="6" s="1"/>
  <c r="O946" i="6"/>
  <c r="P946" i="6" s="1"/>
  <c r="O944" i="6"/>
  <c r="P944" i="6" s="1"/>
  <c r="O942" i="6"/>
  <c r="P942" i="6" s="1"/>
  <c r="O940" i="6"/>
  <c r="P940" i="6" s="1"/>
  <c r="O938" i="6"/>
  <c r="P938" i="6" s="1"/>
  <c r="O936" i="6"/>
  <c r="P936" i="6" s="1"/>
  <c r="O934" i="6"/>
  <c r="P934" i="6" s="1"/>
  <c r="O932" i="6"/>
  <c r="P932" i="6" s="1"/>
  <c r="O930" i="6"/>
  <c r="P930" i="6" s="1"/>
  <c r="O928" i="6"/>
  <c r="P928" i="6" s="1"/>
  <c r="O926" i="6"/>
  <c r="P926" i="6" s="1"/>
  <c r="O924" i="6"/>
  <c r="P924" i="6" s="1"/>
  <c r="O922" i="6"/>
  <c r="P922" i="6" s="1"/>
  <c r="O920" i="6"/>
  <c r="P920" i="6" s="1"/>
  <c r="O918" i="6"/>
  <c r="P918" i="6" s="1"/>
  <c r="O916" i="6"/>
  <c r="P916" i="6" s="1"/>
  <c r="O914" i="6"/>
  <c r="P914" i="6" s="1"/>
  <c r="O912" i="6"/>
  <c r="P912" i="6" s="1"/>
  <c r="O910" i="6"/>
  <c r="P910" i="6" s="1"/>
  <c r="O908" i="6"/>
  <c r="P908" i="6" s="1"/>
  <c r="O906" i="6"/>
  <c r="P906" i="6" s="1"/>
  <c r="O904" i="6"/>
  <c r="P904" i="6" s="1"/>
  <c r="O902" i="6"/>
  <c r="P902" i="6" s="1"/>
  <c r="O900" i="6"/>
  <c r="P900" i="6" s="1"/>
  <c r="O898" i="6"/>
  <c r="P898" i="6" s="1"/>
  <c r="O896" i="6"/>
  <c r="P896" i="6" s="1"/>
  <c r="O894" i="6"/>
  <c r="P894" i="6" s="1"/>
  <c r="O892" i="6"/>
  <c r="P892" i="6" s="1"/>
  <c r="O890" i="6"/>
  <c r="P890" i="6" s="1"/>
  <c r="O888" i="6"/>
  <c r="P888" i="6" s="1"/>
  <c r="O886" i="6"/>
  <c r="P886" i="6" s="1"/>
  <c r="O884" i="6"/>
  <c r="P884" i="6" s="1"/>
  <c r="O882" i="6"/>
  <c r="P882" i="6" s="1"/>
  <c r="O880" i="6"/>
  <c r="P880" i="6" s="1"/>
  <c r="O878" i="6"/>
  <c r="P878" i="6" s="1"/>
  <c r="O876" i="6"/>
  <c r="P876" i="6" s="1"/>
  <c r="O874" i="6"/>
  <c r="P874" i="6" s="1"/>
  <c r="O872" i="6"/>
  <c r="P872" i="6" s="1"/>
  <c r="O870" i="6"/>
  <c r="P870" i="6" s="1"/>
  <c r="O868" i="6"/>
  <c r="P868" i="6" s="1"/>
  <c r="O866" i="6"/>
  <c r="P866" i="6" s="1"/>
  <c r="O864" i="6"/>
  <c r="P864" i="6" s="1"/>
  <c r="O862" i="6"/>
  <c r="P862" i="6" s="1"/>
  <c r="O860" i="6"/>
  <c r="P860" i="6" s="1"/>
  <c r="O858" i="6"/>
  <c r="P858" i="6" s="1"/>
  <c r="O856" i="6"/>
  <c r="P856" i="6" s="1"/>
  <c r="O854" i="6"/>
  <c r="P854" i="6" s="1"/>
  <c r="O852" i="6"/>
  <c r="P852" i="6" s="1"/>
  <c r="O850" i="6"/>
  <c r="P850" i="6" s="1"/>
  <c r="O848" i="6"/>
  <c r="P848" i="6" s="1"/>
  <c r="O846" i="6"/>
  <c r="P846" i="6" s="1"/>
  <c r="O844" i="6"/>
  <c r="P844" i="6" s="1"/>
  <c r="O842" i="6"/>
  <c r="P842" i="6" s="1"/>
  <c r="O840" i="6"/>
  <c r="P840" i="6" s="1"/>
  <c r="O838" i="6"/>
  <c r="P838" i="6" s="1"/>
  <c r="O836" i="6"/>
  <c r="P836" i="6" s="1"/>
  <c r="O834" i="6"/>
  <c r="P834" i="6" s="1"/>
  <c r="O832" i="6"/>
  <c r="P832" i="6" s="1"/>
  <c r="O830" i="6"/>
  <c r="P830" i="6" s="1"/>
  <c r="O828" i="6"/>
  <c r="P828" i="6" s="1"/>
  <c r="O826" i="6"/>
  <c r="P826" i="6" s="1"/>
  <c r="O824" i="6"/>
  <c r="P824" i="6" s="1"/>
  <c r="O822" i="6"/>
  <c r="P822" i="6" s="1"/>
  <c r="O820" i="6"/>
  <c r="P820" i="6" s="1"/>
  <c r="O818" i="6"/>
  <c r="P818" i="6" s="1"/>
  <c r="O816" i="6"/>
  <c r="P816" i="6" s="1"/>
  <c r="O814" i="6"/>
  <c r="P814" i="6" s="1"/>
  <c r="O812" i="6"/>
  <c r="P812" i="6" s="1"/>
  <c r="O810" i="6"/>
  <c r="P810" i="6" s="1"/>
  <c r="O808" i="6"/>
  <c r="P808" i="6" s="1"/>
  <c r="O806" i="6"/>
  <c r="P806" i="6" s="1"/>
  <c r="O800" i="6"/>
  <c r="P800" i="6" s="1"/>
  <c r="O798" i="6"/>
  <c r="P798" i="6" s="1"/>
  <c r="O796" i="6"/>
  <c r="P796" i="6" s="1"/>
  <c r="O794" i="6"/>
  <c r="P794" i="6" s="1"/>
  <c r="O788" i="6"/>
  <c r="P788" i="6" s="1"/>
  <c r="O786" i="6"/>
  <c r="P786" i="6" s="1"/>
  <c r="O784" i="6"/>
  <c r="P784" i="6" s="1"/>
  <c r="O782" i="6"/>
  <c r="P782" i="6" s="1"/>
  <c r="O780" i="6"/>
  <c r="P780" i="6" s="1"/>
  <c r="O778" i="6"/>
  <c r="P778" i="6" s="1"/>
  <c r="O776" i="6"/>
  <c r="P776" i="6" s="1"/>
  <c r="O774" i="6"/>
  <c r="P774" i="6" s="1"/>
  <c r="O772" i="6"/>
  <c r="P772" i="6" s="1"/>
  <c r="O770" i="6"/>
  <c r="P770" i="6" s="1"/>
  <c r="O768" i="6"/>
  <c r="P768" i="6" s="1"/>
  <c r="O766" i="6"/>
  <c r="P766" i="6" s="1"/>
  <c r="O764" i="6"/>
  <c r="P764" i="6" s="1"/>
  <c r="O762" i="6"/>
  <c r="P762" i="6" s="1"/>
  <c r="O760" i="6"/>
  <c r="P760" i="6" s="1"/>
  <c r="O758" i="6"/>
  <c r="P758" i="6" s="1"/>
  <c r="O756" i="6"/>
  <c r="P756" i="6" s="1"/>
  <c r="O754" i="6"/>
  <c r="P754" i="6" s="1"/>
  <c r="O752" i="6"/>
  <c r="P752" i="6" s="1"/>
  <c r="O750" i="6"/>
  <c r="P750" i="6" s="1"/>
  <c r="O748" i="6"/>
  <c r="P748" i="6" s="1"/>
  <c r="O746" i="6"/>
  <c r="P746" i="6" s="1"/>
  <c r="O742" i="6"/>
  <c r="P742" i="6" s="1"/>
  <c r="O740" i="6"/>
  <c r="P740" i="6" s="1"/>
  <c r="O738" i="6"/>
  <c r="P738" i="6" s="1"/>
  <c r="O736" i="6"/>
  <c r="P736" i="6" s="1"/>
  <c r="O734" i="6"/>
  <c r="P734" i="6" s="1"/>
  <c r="O732" i="6"/>
  <c r="P732" i="6" s="1"/>
  <c r="O730" i="6"/>
  <c r="P730" i="6" s="1"/>
  <c r="O728" i="6"/>
  <c r="P728" i="6" s="1"/>
  <c r="O726" i="6"/>
  <c r="P726" i="6" s="1"/>
  <c r="O724" i="6"/>
  <c r="P724" i="6" s="1"/>
  <c r="O722" i="6"/>
  <c r="P722" i="6" s="1"/>
  <c r="O720" i="6"/>
  <c r="P720" i="6" s="1"/>
  <c r="O718" i="6"/>
  <c r="P718" i="6" s="1"/>
  <c r="O716" i="6"/>
  <c r="P716" i="6" s="1"/>
  <c r="O714" i="6"/>
  <c r="P714" i="6" s="1"/>
  <c r="O712" i="6"/>
  <c r="P712" i="6" s="1"/>
  <c r="O710" i="6"/>
  <c r="P710" i="6" s="1"/>
  <c r="O706" i="6"/>
  <c r="P706" i="6" s="1"/>
  <c r="O704" i="6"/>
  <c r="P704" i="6" s="1"/>
  <c r="O702" i="6"/>
  <c r="P702" i="6" s="1"/>
  <c r="O700" i="6"/>
  <c r="P700" i="6" s="1"/>
  <c r="O698" i="6"/>
  <c r="P698" i="6" s="1"/>
  <c r="O696" i="6"/>
  <c r="P696" i="6" s="1"/>
  <c r="O694" i="6"/>
  <c r="P694" i="6" s="1"/>
  <c r="O692" i="6"/>
  <c r="P692" i="6" s="1"/>
  <c r="O690" i="6"/>
  <c r="P690" i="6" s="1"/>
  <c r="O688" i="6"/>
  <c r="P688" i="6" s="1"/>
  <c r="O686" i="6"/>
  <c r="P686" i="6" s="1"/>
  <c r="O684" i="6"/>
  <c r="P684" i="6" s="1"/>
  <c r="O682" i="6"/>
  <c r="P682" i="6" s="1"/>
  <c r="O680" i="6"/>
  <c r="P680" i="6" s="1"/>
  <c r="O676" i="6"/>
  <c r="P676" i="6" s="1"/>
  <c r="O674" i="6"/>
  <c r="P674" i="6" s="1"/>
  <c r="O672" i="6"/>
  <c r="P672" i="6" s="1"/>
  <c r="O670" i="6"/>
  <c r="P670" i="6" s="1"/>
  <c r="O668" i="6"/>
  <c r="P668" i="6" s="1"/>
  <c r="O666" i="6"/>
  <c r="P666" i="6" s="1"/>
  <c r="O664" i="6"/>
  <c r="P664" i="6" s="1"/>
  <c r="O662" i="6"/>
  <c r="P662" i="6" s="1"/>
  <c r="O660" i="6"/>
  <c r="P660" i="6" s="1"/>
  <c r="O658" i="6"/>
  <c r="P658" i="6" s="1"/>
  <c r="O656" i="6"/>
  <c r="P656" i="6" s="1"/>
  <c r="O654" i="6"/>
  <c r="P654" i="6" s="1"/>
  <c r="O652" i="6"/>
  <c r="P652" i="6" s="1"/>
  <c r="O650" i="6"/>
  <c r="P650" i="6" s="1"/>
  <c r="O648" i="6"/>
  <c r="P648" i="6" s="1"/>
  <c r="O646" i="6"/>
  <c r="P646" i="6" s="1"/>
  <c r="O644" i="6"/>
  <c r="P644" i="6" s="1"/>
  <c r="O642" i="6"/>
  <c r="P642" i="6" s="1"/>
  <c r="O640" i="6"/>
  <c r="P640" i="6" s="1"/>
  <c r="O638" i="6"/>
  <c r="P638" i="6" s="1"/>
  <c r="O636" i="6"/>
  <c r="P636" i="6" s="1"/>
  <c r="O634" i="6"/>
  <c r="P634" i="6" s="1"/>
  <c r="O632" i="6"/>
  <c r="P632" i="6" s="1"/>
  <c r="O630" i="6"/>
  <c r="P630" i="6" s="1"/>
  <c r="O628" i="6"/>
  <c r="P628" i="6" s="1"/>
  <c r="O626" i="6"/>
  <c r="P626" i="6" s="1"/>
  <c r="O624" i="6"/>
  <c r="P624" i="6" s="1"/>
  <c r="O622" i="6"/>
  <c r="P622" i="6" s="1"/>
  <c r="O620" i="6"/>
  <c r="P620" i="6" s="1"/>
  <c r="O618" i="6"/>
  <c r="P618" i="6" s="1"/>
  <c r="O612" i="6"/>
  <c r="P612" i="6" s="1"/>
  <c r="O610" i="6"/>
  <c r="P610" i="6" s="1"/>
  <c r="O608" i="6"/>
  <c r="P608" i="6" s="1"/>
  <c r="O606" i="6"/>
  <c r="P606" i="6" s="1"/>
  <c r="O604" i="6"/>
  <c r="P604" i="6" s="1"/>
  <c r="O602" i="6"/>
  <c r="P602" i="6" s="1"/>
  <c r="O600" i="6"/>
  <c r="P600" i="6" s="1"/>
  <c r="O598" i="6"/>
  <c r="P598" i="6" s="1"/>
  <c r="O596" i="6"/>
  <c r="P596" i="6" s="1"/>
  <c r="O594" i="6"/>
  <c r="P594" i="6" s="1"/>
  <c r="O592" i="6"/>
  <c r="P592" i="6" s="1"/>
  <c r="O590" i="6"/>
  <c r="P590" i="6" s="1"/>
  <c r="O588" i="6"/>
  <c r="P588" i="6" s="1"/>
  <c r="O586" i="6"/>
  <c r="P586" i="6" s="1"/>
  <c r="O584" i="6"/>
  <c r="P584" i="6" s="1"/>
  <c r="O582" i="6"/>
  <c r="P582" i="6" s="1"/>
  <c r="O580" i="6"/>
  <c r="P580" i="6" s="1"/>
  <c r="O578" i="6"/>
  <c r="P578" i="6" s="1"/>
  <c r="O576" i="6"/>
  <c r="P576" i="6" s="1"/>
  <c r="O574" i="6"/>
  <c r="P574" i="6" s="1"/>
  <c r="O572" i="6"/>
  <c r="P572" i="6" s="1"/>
  <c r="O570" i="6"/>
  <c r="P570" i="6" s="1"/>
  <c r="O568" i="6"/>
  <c r="P568" i="6" s="1"/>
  <c r="O566" i="6"/>
  <c r="P566" i="6" s="1"/>
  <c r="O564" i="6"/>
  <c r="P564" i="6" s="1"/>
  <c r="O562" i="6"/>
  <c r="P562" i="6" s="1"/>
  <c r="O560" i="6"/>
  <c r="P560" i="6" s="1"/>
  <c r="O558" i="6"/>
  <c r="P558" i="6" s="1"/>
  <c r="O556" i="6"/>
  <c r="P556" i="6" s="1"/>
  <c r="O554" i="6"/>
  <c r="P554" i="6" s="1"/>
  <c r="O552" i="6"/>
  <c r="P552" i="6" s="1"/>
  <c r="O550" i="6"/>
  <c r="P550" i="6" s="1"/>
  <c r="O548" i="6"/>
  <c r="P548" i="6" s="1"/>
  <c r="O546" i="6"/>
  <c r="P546" i="6" s="1"/>
  <c r="O544" i="6"/>
  <c r="P544" i="6" s="1"/>
  <c r="O542" i="6"/>
  <c r="P542" i="6" s="1"/>
  <c r="O540" i="6"/>
  <c r="P540" i="6" s="1"/>
  <c r="O532" i="6"/>
  <c r="P532" i="6" s="1"/>
  <c r="O530" i="6"/>
  <c r="P530" i="6" s="1"/>
  <c r="O528" i="6"/>
  <c r="P528" i="6" s="1"/>
  <c r="O526" i="6"/>
  <c r="P526" i="6" s="1"/>
  <c r="O524" i="6"/>
  <c r="P524" i="6" s="1"/>
  <c r="O522" i="6"/>
  <c r="P522" i="6" s="1"/>
  <c r="O520" i="6"/>
  <c r="P520" i="6" s="1"/>
  <c r="O518" i="6"/>
  <c r="P518" i="6" s="1"/>
  <c r="O516" i="6"/>
  <c r="P516" i="6" s="1"/>
  <c r="O514" i="6"/>
  <c r="P514" i="6" s="1"/>
  <c r="O512" i="6"/>
  <c r="P512" i="6" s="1"/>
  <c r="O510" i="6"/>
  <c r="P510" i="6" s="1"/>
  <c r="O508" i="6"/>
  <c r="P508" i="6" s="1"/>
  <c r="O506" i="6"/>
  <c r="P506" i="6" s="1"/>
  <c r="O504" i="6"/>
  <c r="P504" i="6" s="1"/>
  <c r="L1315" i="6"/>
  <c r="M1315" i="6" s="1"/>
  <c r="L1307" i="6"/>
  <c r="M1307" i="6" s="1"/>
  <c r="L1303" i="6"/>
  <c r="M1303" i="6" s="1"/>
  <c r="L1299" i="6"/>
  <c r="M1299" i="6" s="1"/>
  <c r="L1291" i="6"/>
  <c r="M1291" i="6" s="1"/>
  <c r="L1283" i="6"/>
  <c r="M1283" i="6" s="1"/>
  <c r="L1279" i="6"/>
  <c r="M1279" i="6" s="1"/>
  <c r="L1275" i="6"/>
  <c r="M1275" i="6" s="1"/>
  <c r="L1271" i="6"/>
  <c r="M1271" i="6" s="1"/>
  <c r="L1267" i="6"/>
  <c r="M1267" i="6" s="1"/>
  <c r="L1263" i="6"/>
  <c r="M1263" i="6" s="1"/>
  <c r="L1259" i="6"/>
  <c r="M1259" i="6" s="1"/>
  <c r="L1255" i="6"/>
  <c r="M1255" i="6" s="1"/>
  <c r="L1251" i="6"/>
  <c r="M1251" i="6" s="1"/>
  <c r="L1243" i="6"/>
  <c r="M1243" i="6" s="1"/>
  <c r="L1239" i="6"/>
  <c r="M1239" i="6" s="1"/>
  <c r="L1227" i="6"/>
  <c r="M1227" i="6" s="1"/>
  <c r="L1211" i="6"/>
  <c r="M1211" i="6" s="1"/>
  <c r="L1207" i="6"/>
  <c r="M1207" i="6" s="1"/>
  <c r="L1203" i="6"/>
  <c r="M1203" i="6" s="1"/>
  <c r="L1195" i="6"/>
  <c r="M1195" i="6" s="1"/>
  <c r="L1191" i="6"/>
  <c r="M1191" i="6" s="1"/>
  <c r="L1183" i="6"/>
  <c r="M1183" i="6" s="1"/>
  <c r="L1179" i="6"/>
  <c r="M1179" i="6" s="1"/>
  <c r="L1175" i="6"/>
  <c r="M1175" i="6" s="1"/>
  <c r="L1171" i="6"/>
  <c r="M1171" i="6" s="1"/>
  <c r="L1163" i="6"/>
  <c r="M1163" i="6" s="1"/>
  <c r="L1159" i="6"/>
  <c r="M1159" i="6" s="1"/>
  <c r="L1151" i="6"/>
  <c r="M1151" i="6" s="1"/>
  <c r="L1147" i="6"/>
  <c r="M1147" i="6" s="1"/>
  <c r="L1143" i="6"/>
  <c r="M1143" i="6" s="1"/>
  <c r="L1139" i="6"/>
  <c r="M1139" i="6" s="1"/>
  <c r="L1135" i="6"/>
  <c r="M1135" i="6" s="1"/>
  <c r="L1131" i="6"/>
  <c r="M1131" i="6" s="1"/>
  <c r="L1127" i="6"/>
  <c r="M1127" i="6" s="1"/>
  <c r="L1123" i="6"/>
  <c r="M1123" i="6" s="1"/>
  <c r="L1119" i="6"/>
  <c r="M1119" i="6" s="1"/>
  <c r="L1115" i="6"/>
  <c r="M1115" i="6" s="1"/>
  <c r="L1111" i="6"/>
  <c r="M1111" i="6" s="1"/>
  <c r="L1107" i="6"/>
  <c r="M1107" i="6" s="1"/>
  <c r="L1099" i="6"/>
  <c r="M1099" i="6" s="1"/>
  <c r="L1095" i="6"/>
  <c r="M1095" i="6" s="1"/>
  <c r="L1091" i="6"/>
  <c r="M1091" i="6" s="1"/>
  <c r="L1087" i="6"/>
  <c r="M1087" i="6" s="1"/>
  <c r="L1079" i="6"/>
  <c r="M1079" i="6" s="1"/>
  <c r="L1075" i="6"/>
  <c r="M1075" i="6" s="1"/>
  <c r="L1071" i="6"/>
  <c r="M1071" i="6" s="1"/>
  <c r="L1063" i="6"/>
  <c r="M1063" i="6" s="1"/>
  <c r="L1059" i="6"/>
  <c r="M1059" i="6" s="1"/>
  <c r="L1051" i="6"/>
  <c r="M1051" i="6" s="1"/>
  <c r="L1047" i="6"/>
  <c r="M1047" i="6" s="1"/>
  <c r="L1043" i="6"/>
  <c r="M1043" i="6" s="1"/>
  <c r="L1039" i="6"/>
  <c r="M1039" i="6" s="1"/>
  <c r="L1035" i="6"/>
  <c r="M1035" i="6" s="1"/>
  <c r="L1027" i="6"/>
  <c r="M1027" i="6" s="1"/>
  <c r="L1023" i="6"/>
  <c r="M1023" i="6" s="1"/>
  <c r="L1015" i="6"/>
  <c r="M1015" i="6" s="1"/>
  <c r="L1122" i="6"/>
  <c r="M1122" i="6" s="1"/>
  <c r="L1106" i="6"/>
  <c r="M1106" i="6" s="1"/>
  <c r="L1058" i="6"/>
  <c r="M1058" i="6" s="1"/>
  <c r="L1050" i="6"/>
  <c r="M1050" i="6" s="1"/>
  <c r="L1026" i="6"/>
  <c r="M1026" i="6" s="1"/>
  <c r="L1022" i="6"/>
  <c r="M1022" i="6" s="1"/>
  <c r="L1014" i="6"/>
  <c r="M1014" i="6" s="1"/>
  <c r="L1010" i="6"/>
  <c r="M1010" i="6" s="1"/>
  <c r="L1006" i="6"/>
  <c r="M1006" i="6" s="1"/>
  <c r="L1002" i="6"/>
  <c r="M1002" i="6" s="1"/>
  <c r="L998" i="6"/>
  <c r="M998" i="6" s="1"/>
  <c r="L994" i="6"/>
  <c r="M994" i="6" s="1"/>
  <c r="L986" i="6"/>
  <c r="M986" i="6" s="1"/>
  <c r="L982" i="6"/>
  <c r="M982" i="6" s="1"/>
  <c r="L970" i="6"/>
  <c r="M970" i="6" s="1"/>
  <c r="L966" i="6"/>
  <c r="M966" i="6" s="1"/>
  <c r="L962" i="6"/>
  <c r="M962" i="6" s="1"/>
  <c r="L958" i="6"/>
  <c r="M958" i="6" s="1"/>
  <c r="L954" i="6"/>
  <c r="M954" i="6" s="1"/>
  <c r="L950" i="6"/>
  <c r="M950" i="6" s="1"/>
  <c r="L942" i="6"/>
  <c r="M942" i="6" s="1"/>
  <c r="L938" i="6"/>
  <c r="M938" i="6" s="1"/>
  <c r="L934" i="6"/>
  <c r="M934" i="6" s="1"/>
  <c r="L930" i="6"/>
  <c r="M930" i="6" s="1"/>
  <c r="L926" i="6"/>
  <c r="M926" i="6" s="1"/>
  <c r="L922" i="6"/>
  <c r="M922" i="6" s="1"/>
  <c r="L918" i="6"/>
  <c r="M918" i="6" s="1"/>
  <c r="L910" i="6"/>
  <c r="M910" i="6" s="1"/>
  <c r="L906" i="6"/>
  <c r="M906" i="6" s="1"/>
  <c r="L902" i="6"/>
  <c r="M902" i="6" s="1"/>
  <c r="L894" i="6"/>
  <c r="M894" i="6" s="1"/>
  <c r="L890" i="6"/>
  <c r="M890" i="6" s="1"/>
  <c r="L886" i="6"/>
  <c r="M886" i="6" s="1"/>
  <c r="L874" i="6"/>
  <c r="M874" i="6" s="1"/>
  <c r="L870" i="6"/>
  <c r="M870" i="6" s="1"/>
  <c r="L866" i="6"/>
  <c r="M866" i="6" s="1"/>
  <c r="L862" i="6"/>
  <c r="M862" i="6" s="1"/>
  <c r="L858" i="6"/>
  <c r="M858" i="6" s="1"/>
  <c r="L854" i="6"/>
  <c r="M854" i="6" s="1"/>
  <c r="L842" i="6"/>
  <c r="M842" i="6" s="1"/>
  <c r="L838" i="6"/>
  <c r="M838" i="6" s="1"/>
  <c r="L830" i="6"/>
  <c r="M830" i="6" s="1"/>
  <c r="L826" i="6"/>
  <c r="M826" i="6" s="1"/>
  <c r="L822" i="6"/>
  <c r="M822" i="6" s="1"/>
  <c r="L810" i="6"/>
  <c r="M810" i="6" s="1"/>
  <c r="L806" i="6"/>
  <c r="M806" i="6" s="1"/>
  <c r="L794" i="6"/>
  <c r="M794" i="6" s="1"/>
  <c r="L782" i="6"/>
  <c r="M782" i="6" s="1"/>
  <c r="L778" i="6"/>
  <c r="M778" i="6" s="1"/>
  <c r="L774" i="6"/>
  <c r="M774" i="6" s="1"/>
  <c r="L762" i="6"/>
  <c r="M762" i="6" s="1"/>
  <c r="L756" i="6"/>
  <c r="M756" i="6" s="1"/>
  <c r="L746" i="6"/>
  <c r="M746" i="6" s="1"/>
  <c r="L740" i="6"/>
  <c r="M740" i="6" s="1"/>
  <c r="L730" i="6"/>
  <c r="M730" i="6" s="1"/>
  <c r="L724" i="6"/>
  <c r="M724" i="6" s="1"/>
  <c r="L714" i="6"/>
  <c r="M714" i="6" s="1"/>
  <c r="L702" i="6"/>
  <c r="M702" i="6" s="1"/>
  <c r="L698" i="6"/>
  <c r="M698" i="6" s="1"/>
  <c r="L692" i="6"/>
  <c r="M692" i="6" s="1"/>
  <c r="L682" i="6"/>
  <c r="M682" i="6" s="1"/>
  <c r="L676" i="6"/>
  <c r="M676" i="6" s="1"/>
  <c r="L666" i="6"/>
  <c r="M666" i="6" s="1"/>
  <c r="L660" i="6"/>
  <c r="M660" i="6" s="1"/>
  <c r="L654" i="6"/>
  <c r="M654" i="6" s="1"/>
  <c r="L650" i="6"/>
  <c r="M650" i="6" s="1"/>
  <c r="L644" i="6"/>
  <c r="M644" i="6" s="1"/>
  <c r="L638" i="6"/>
  <c r="M638" i="6" s="1"/>
  <c r="L634" i="6"/>
  <c r="M634" i="6" s="1"/>
  <c r="L628" i="6"/>
  <c r="M628" i="6" s="1"/>
  <c r="L622" i="6"/>
  <c r="M622" i="6" s="1"/>
  <c r="L618" i="6"/>
  <c r="M618" i="6" s="1"/>
  <c r="L612" i="6"/>
  <c r="M612" i="6" s="1"/>
  <c r="L606" i="6"/>
  <c r="M606" i="6" s="1"/>
  <c r="L602" i="6"/>
  <c r="M602" i="6" s="1"/>
  <c r="L596" i="6"/>
  <c r="M596" i="6" s="1"/>
  <c r="L586" i="6"/>
  <c r="M586" i="6" s="1"/>
  <c r="L580" i="6"/>
  <c r="M580" i="6" s="1"/>
  <c r="L574" i="6"/>
  <c r="M574" i="6" s="1"/>
  <c r="L570" i="6"/>
  <c r="M570" i="6" s="1"/>
  <c r="L564" i="6"/>
  <c r="M564" i="6" s="1"/>
  <c r="L558" i="6"/>
  <c r="M558" i="6" s="1"/>
  <c r="L554" i="6"/>
  <c r="M554" i="6" s="1"/>
  <c r="L548" i="6"/>
  <c r="M548" i="6" s="1"/>
  <c r="L542" i="6"/>
  <c r="M542" i="6" s="1"/>
  <c r="L532" i="6"/>
  <c r="M532" i="6" s="1"/>
  <c r="L526" i="6"/>
  <c r="M526" i="6" s="1"/>
  <c r="L522" i="6"/>
  <c r="M522" i="6" s="1"/>
  <c r="L516" i="6"/>
  <c r="M516" i="6" s="1"/>
  <c r="L510" i="6"/>
  <c r="M510" i="6" s="1"/>
  <c r="L506" i="6"/>
  <c r="M506" i="6" s="1"/>
  <c r="E812" i="6"/>
  <c r="E796" i="6"/>
  <c r="E780" i="6"/>
  <c r="E760" i="6"/>
  <c r="E744" i="6"/>
  <c r="E710" i="6"/>
  <c r="E694" i="6"/>
  <c r="E646" i="6"/>
  <c r="E622" i="6"/>
  <c r="E598" i="6"/>
  <c r="E574" i="6"/>
  <c r="E558" i="6"/>
  <c r="E550" i="6"/>
  <c r="E526" i="6"/>
  <c r="E510" i="6"/>
  <c r="E1005" i="6"/>
  <c r="E1001" i="6"/>
  <c r="E997" i="6"/>
  <c r="E993" i="6"/>
  <c r="E989" i="6"/>
  <c r="E975" i="6"/>
  <c r="E963" i="6"/>
  <c r="E959" i="6"/>
  <c r="E955" i="6"/>
  <c r="E951" i="6"/>
  <c r="E947" i="6"/>
  <c r="E943" i="6"/>
  <c r="E939" i="6"/>
  <c r="E931" i="6"/>
  <c r="E927" i="6"/>
  <c r="E925" i="6"/>
  <c r="E921" i="6"/>
  <c r="E917" i="6"/>
  <c r="E913" i="6"/>
  <c r="E907" i="6"/>
  <c r="E899" i="6"/>
  <c r="E895" i="6"/>
  <c r="E891" i="6"/>
  <c r="E879" i="6"/>
  <c r="E871" i="6"/>
  <c r="E867" i="6"/>
  <c r="E863" i="6"/>
  <c r="E857" i="6"/>
  <c r="E853" i="6"/>
  <c r="E849" i="6"/>
  <c r="E843" i="6"/>
  <c r="E839" i="6"/>
  <c r="E837" i="6"/>
  <c r="E831" i="6"/>
  <c r="E827" i="6"/>
  <c r="E817" i="6"/>
  <c r="E813" i="6"/>
  <c r="E805" i="6"/>
  <c r="E801" i="6"/>
  <c r="E789" i="6"/>
  <c r="E785" i="6"/>
  <c r="E783" i="6"/>
  <c r="E779" i="6"/>
  <c r="E775" i="6"/>
  <c r="E769" i="6"/>
  <c r="E765" i="6"/>
  <c r="E761" i="6"/>
  <c r="E757" i="6"/>
  <c r="E753" i="6"/>
  <c r="E749" i="6"/>
  <c r="E745" i="6"/>
  <c r="E739" i="6"/>
  <c r="E735" i="6"/>
  <c r="E729" i="6"/>
  <c r="E725" i="6"/>
  <c r="E719" i="6"/>
  <c r="E715" i="6"/>
  <c r="E713" i="6"/>
  <c r="E709" i="6"/>
  <c r="E705" i="6"/>
  <c r="E701" i="6"/>
  <c r="E697" i="6"/>
  <c r="E693" i="6"/>
  <c r="E689" i="6"/>
  <c r="E685" i="6"/>
  <c r="E681" i="6"/>
  <c r="E677" i="6"/>
  <c r="E673" i="6"/>
  <c r="E667" i="6"/>
  <c r="E663" i="6"/>
  <c r="E659" i="6"/>
  <c r="E655" i="6"/>
  <c r="E651" i="6"/>
  <c r="E647" i="6"/>
  <c r="E643" i="6"/>
  <c r="E639" i="6"/>
  <c r="E635" i="6"/>
  <c r="E631" i="6"/>
  <c r="E627" i="6"/>
  <c r="E623" i="6"/>
  <c r="E619" i="6"/>
  <c r="E609" i="6"/>
  <c r="E605" i="6"/>
  <c r="E601" i="6"/>
  <c r="E597" i="6"/>
  <c r="E593" i="6"/>
  <c r="E589" i="6"/>
  <c r="E579" i="6"/>
  <c r="E575" i="6"/>
  <c r="E571" i="6"/>
  <c r="E563" i="6"/>
  <c r="E557" i="6"/>
  <c r="E553" i="6"/>
  <c r="E549" i="6"/>
  <c r="E545" i="6"/>
  <c r="E541" i="6"/>
  <c r="E533" i="6"/>
  <c r="E527" i="6"/>
  <c r="E523" i="6"/>
  <c r="E519" i="6"/>
  <c r="E517" i="6"/>
  <c r="E513" i="6"/>
  <c r="E507" i="6"/>
  <c r="E503" i="6"/>
  <c r="E497" i="6"/>
  <c r="E493" i="6"/>
  <c r="E489" i="6"/>
  <c r="E485" i="6"/>
  <c r="E481" i="6"/>
  <c r="E475" i="6"/>
  <c r="E471" i="6"/>
  <c r="E469" i="6"/>
  <c r="E465" i="6"/>
  <c r="E459" i="6"/>
  <c r="E455" i="6"/>
  <c r="E451" i="6"/>
  <c r="E447" i="6"/>
  <c r="E443" i="6"/>
  <c r="E439" i="6"/>
  <c r="E435" i="6"/>
  <c r="E431" i="6"/>
  <c r="E427" i="6"/>
  <c r="E423" i="6"/>
  <c r="E419" i="6"/>
  <c r="E415" i="6"/>
  <c r="E411" i="6"/>
  <c r="E407" i="6"/>
  <c r="E403" i="6"/>
  <c r="E399" i="6"/>
  <c r="E395" i="6"/>
  <c r="E391" i="6"/>
  <c r="E387" i="6"/>
  <c r="E383" i="6"/>
  <c r="E379" i="6"/>
  <c r="E375" i="6"/>
  <c r="E369" i="6"/>
  <c r="E365" i="6"/>
  <c r="E363" i="6"/>
  <c r="E359" i="6"/>
  <c r="E355" i="6"/>
  <c r="E351" i="6"/>
  <c r="E347" i="6"/>
  <c r="E343" i="6"/>
  <c r="E339" i="6"/>
  <c r="E335" i="6"/>
  <c r="E331" i="6"/>
  <c r="E327" i="6"/>
  <c r="E323" i="6"/>
  <c r="E319" i="6"/>
  <c r="E315" i="6"/>
  <c r="E311" i="6"/>
  <c r="E307" i="6"/>
  <c r="E303" i="6"/>
  <c r="E299" i="6"/>
  <c r="E295" i="6"/>
  <c r="E291" i="6"/>
  <c r="E287" i="6"/>
  <c r="E283" i="6"/>
  <c r="E279" i="6"/>
  <c r="E275" i="6"/>
  <c r="E271" i="6"/>
  <c r="E267" i="6"/>
  <c r="E263" i="6"/>
  <c r="E259" i="6"/>
  <c r="E255" i="6"/>
  <c r="E251" i="6"/>
  <c r="E245" i="6"/>
  <c r="E241" i="6"/>
  <c r="E237" i="6"/>
  <c r="E233" i="6"/>
  <c r="E229" i="6"/>
  <c r="E225" i="6"/>
  <c r="E219" i="6"/>
  <c r="E215" i="6"/>
  <c r="E211" i="6"/>
  <c r="E209" i="6"/>
  <c r="E205" i="6"/>
  <c r="E201" i="6"/>
  <c r="E197" i="6"/>
  <c r="E193" i="6"/>
  <c r="E189" i="6"/>
  <c r="E185" i="6"/>
  <c r="E181" i="6"/>
  <c r="E177" i="6"/>
  <c r="E171" i="6"/>
  <c r="E167" i="6"/>
  <c r="E163" i="6"/>
  <c r="E159" i="6"/>
  <c r="E155" i="6"/>
  <c r="E153" i="6"/>
  <c r="E149" i="6"/>
  <c r="E145" i="6"/>
  <c r="E141" i="6"/>
  <c r="E137" i="6"/>
  <c r="E131" i="6"/>
  <c r="E127" i="6"/>
  <c r="E123" i="6"/>
  <c r="E119" i="6"/>
  <c r="E113" i="6"/>
  <c r="E109" i="6"/>
  <c r="E101" i="6"/>
  <c r="E97" i="6"/>
  <c r="E93" i="6"/>
  <c r="E89" i="6"/>
  <c r="E85" i="6"/>
  <c r="E81" i="6"/>
  <c r="E77" i="6"/>
  <c r="E73" i="6"/>
  <c r="E69" i="6"/>
  <c r="E65" i="6"/>
  <c r="E61" i="6"/>
  <c r="E57" i="6"/>
  <c r="E53" i="6"/>
  <c r="E49" i="6"/>
  <c r="E41" i="6"/>
  <c r="E34" i="6"/>
  <c r="E1314" i="6"/>
  <c r="E1310" i="6"/>
  <c r="E1302" i="6"/>
  <c r="E1300" i="6"/>
  <c r="E1290" i="6"/>
  <c r="E1280" i="6"/>
  <c r="E1276" i="6"/>
  <c r="E1274" i="6"/>
  <c r="E1270" i="6"/>
  <c r="E1266" i="6"/>
  <c r="E1258" i="6"/>
  <c r="E1252" i="6"/>
  <c r="E1244" i="6"/>
  <c r="E1236" i="6"/>
  <c r="E1234" i="6"/>
  <c r="E1220" i="6"/>
  <c r="E1212" i="6"/>
  <c r="E1204" i="6"/>
  <c r="E1196" i="6"/>
  <c r="E1188" i="6"/>
  <c r="E1180" i="6"/>
  <c r="E1176" i="6"/>
  <c r="E1170" i="6"/>
  <c r="E1168" i="6"/>
  <c r="E1164" i="6"/>
  <c r="E1152" i="6"/>
  <c r="E1148" i="6"/>
  <c r="E1140" i="6"/>
  <c r="E1134" i="6"/>
  <c r="E1096" i="6"/>
  <c r="E1092" i="6"/>
  <c r="E1088" i="6"/>
  <c r="E1084" i="6"/>
  <c r="E1080" i="6"/>
  <c r="E858" i="6"/>
  <c r="E842" i="6"/>
  <c r="E826" i="6"/>
  <c r="E782" i="6"/>
  <c r="E998" i="6"/>
  <c r="E958" i="6"/>
  <c r="E942" i="6"/>
  <c r="E934" i="6"/>
  <c r="E918" i="6"/>
  <c r="E902" i="6"/>
  <c r="E894" i="6"/>
  <c r="E860" i="6"/>
  <c r="E828" i="6"/>
  <c r="E824" i="6"/>
  <c r="E228" i="6"/>
  <c r="E212" i="6"/>
  <c r="E196" i="6"/>
  <c r="E180" i="6"/>
  <c r="E164" i="6"/>
  <c r="E148" i="6"/>
  <c r="E762" i="6"/>
  <c r="E700" i="6"/>
  <c r="E636" i="6"/>
  <c r="E572" i="6"/>
  <c r="E508" i="6"/>
  <c r="E608" i="6"/>
  <c r="E544" i="6"/>
  <c r="E512" i="6"/>
  <c r="E120" i="6"/>
  <c r="E112" i="6"/>
  <c r="E104" i="6"/>
  <c r="E96" i="6"/>
  <c r="E84" i="6"/>
  <c r="E76" i="6"/>
  <c r="E68" i="6"/>
  <c r="E60" i="6"/>
  <c r="E52" i="6"/>
  <c r="E44" i="6"/>
  <c r="E37" i="6"/>
  <c r="E758" i="6"/>
  <c r="E742" i="6"/>
  <c r="E726" i="6"/>
  <c r="E712" i="6"/>
  <c r="E680" i="6"/>
  <c r="E664" i="6"/>
  <c r="E648" i="6"/>
  <c r="E624" i="6"/>
  <c r="E600" i="6"/>
  <c r="E504" i="6"/>
  <c r="E820" i="6"/>
  <c r="E788" i="6"/>
  <c r="E772" i="6"/>
  <c r="E702" i="6"/>
  <c r="E654" i="6"/>
  <c r="E638" i="6"/>
  <c r="E630" i="6"/>
  <c r="E606" i="6"/>
  <c r="E566" i="6"/>
  <c r="E542" i="6"/>
  <c r="E518" i="6"/>
  <c r="E1009" i="6"/>
  <c r="E1007" i="6"/>
  <c r="E1003" i="6"/>
  <c r="E999" i="6"/>
  <c r="E995" i="6"/>
  <c r="E987" i="6"/>
  <c r="E981" i="6"/>
  <c r="E977" i="6"/>
  <c r="E973" i="6"/>
  <c r="E967" i="6"/>
  <c r="E965" i="6"/>
  <c r="E961" i="6"/>
  <c r="E957" i="6"/>
  <c r="E953" i="6"/>
  <c r="E949" i="6"/>
  <c r="E945" i="6"/>
  <c r="E941" i="6"/>
  <c r="E937" i="6"/>
  <c r="E933" i="6"/>
  <c r="E929" i="6"/>
  <c r="E923" i="6"/>
  <c r="E919" i="6"/>
  <c r="E915" i="6"/>
  <c r="E911" i="6"/>
  <c r="E909" i="6"/>
  <c r="E905" i="6"/>
  <c r="E901" i="6"/>
  <c r="E897" i="6"/>
  <c r="E893" i="6"/>
  <c r="E885" i="6"/>
  <c r="E881" i="6"/>
  <c r="E877" i="6"/>
  <c r="E873" i="6"/>
  <c r="E869" i="6"/>
  <c r="E865" i="6"/>
  <c r="E861" i="6"/>
  <c r="E859" i="6"/>
  <c r="E855" i="6"/>
  <c r="E845" i="6"/>
  <c r="E841" i="6"/>
  <c r="E835" i="6"/>
  <c r="E833" i="6"/>
  <c r="E829" i="6"/>
  <c r="E821" i="6"/>
  <c r="E819" i="6"/>
  <c r="E815" i="6"/>
  <c r="E807" i="6"/>
  <c r="E803" i="6"/>
  <c r="E787" i="6"/>
  <c r="E781" i="6"/>
  <c r="E777" i="6"/>
  <c r="E773" i="6"/>
  <c r="E771" i="6"/>
  <c r="E767" i="6"/>
  <c r="E763" i="6"/>
  <c r="E755" i="6"/>
  <c r="E751" i="6"/>
  <c r="E747" i="6"/>
  <c r="E743" i="6"/>
  <c r="E741" i="6"/>
  <c r="E737" i="6"/>
  <c r="E731" i="6"/>
  <c r="E723" i="6"/>
  <c r="E721" i="6"/>
  <c r="E717" i="6"/>
  <c r="E707" i="6"/>
  <c r="E703" i="6"/>
  <c r="E699" i="6"/>
  <c r="E695" i="6"/>
  <c r="E691" i="6"/>
  <c r="E687" i="6"/>
  <c r="E683" i="6"/>
  <c r="E675" i="6"/>
  <c r="E671" i="6"/>
  <c r="E669" i="6"/>
  <c r="E661" i="6"/>
  <c r="E657" i="6"/>
  <c r="E653" i="6"/>
  <c r="E649" i="6"/>
  <c r="E645" i="6"/>
  <c r="E641" i="6"/>
  <c r="E637" i="6"/>
  <c r="E633" i="6"/>
  <c r="E629" i="6"/>
  <c r="E625" i="6"/>
  <c r="E621" i="6"/>
  <c r="E613" i="6"/>
  <c r="E611" i="6"/>
  <c r="E607" i="6"/>
  <c r="E603" i="6"/>
  <c r="E595" i="6"/>
  <c r="E587" i="6"/>
  <c r="E583" i="6"/>
  <c r="E581" i="6"/>
  <c r="E577" i="6"/>
  <c r="E573" i="6"/>
  <c r="E565" i="6"/>
  <c r="E561" i="6"/>
  <c r="E559" i="6"/>
  <c r="E555" i="6"/>
  <c r="E551" i="6"/>
  <c r="E547" i="6"/>
  <c r="E543" i="6"/>
  <c r="E531" i="6"/>
  <c r="E529" i="6"/>
  <c r="E525" i="6"/>
  <c r="E521" i="6"/>
  <c r="E515" i="6"/>
  <c r="E511" i="6"/>
  <c r="E509" i="6"/>
  <c r="E505" i="6"/>
  <c r="E499" i="6"/>
  <c r="E495" i="6"/>
  <c r="E491" i="6"/>
  <c r="E487" i="6"/>
  <c r="E483" i="6"/>
  <c r="E479" i="6"/>
  <c r="E477" i="6"/>
  <c r="E473" i="6"/>
  <c r="E467" i="6"/>
  <c r="E463" i="6"/>
  <c r="E461" i="6"/>
  <c r="E457" i="6"/>
  <c r="E453" i="6"/>
  <c r="E449" i="6"/>
  <c r="E445" i="6"/>
  <c r="E441" i="6"/>
  <c r="E437" i="6"/>
  <c r="E433" i="6"/>
  <c r="E429" i="6"/>
  <c r="E425" i="6"/>
  <c r="E421" i="6"/>
  <c r="E417" i="6"/>
  <c r="E413" i="6"/>
  <c r="E409" i="6"/>
  <c r="E405" i="6"/>
  <c r="E401" i="6"/>
  <c r="E397" i="6"/>
  <c r="E393" i="6"/>
  <c r="E389" i="6"/>
  <c r="E385" i="6"/>
  <c r="E381" i="6"/>
  <c r="E377" i="6"/>
  <c r="E373" i="6"/>
  <c r="E371" i="6"/>
  <c r="E367" i="6"/>
  <c r="E361" i="6"/>
  <c r="E357" i="6"/>
  <c r="E353" i="6"/>
  <c r="E349" i="6"/>
  <c r="E345" i="6"/>
  <c r="E341" i="6"/>
  <c r="E337" i="6"/>
  <c r="E333" i="6"/>
  <c r="E329" i="6"/>
  <c r="E325" i="6"/>
  <c r="E321" i="6"/>
  <c r="E317" i="6"/>
  <c r="E313" i="6"/>
  <c r="E309" i="6"/>
  <c r="E305" i="6"/>
  <c r="E301" i="6"/>
  <c r="E297" i="6"/>
  <c r="E293" i="6"/>
  <c r="E289" i="6"/>
  <c r="E285" i="6"/>
  <c r="E281" i="6"/>
  <c r="E277" i="6"/>
  <c r="E273" i="6"/>
  <c r="E269" i="6"/>
  <c r="E265" i="6"/>
  <c r="E261" i="6"/>
  <c r="E257" i="6"/>
  <c r="E253" i="6"/>
  <c r="E249" i="6"/>
  <c r="E247" i="6"/>
  <c r="E243" i="6"/>
  <c r="E239" i="6"/>
  <c r="E235" i="6"/>
  <c r="E231" i="6"/>
  <c r="E227" i="6"/>
  <c r="E223" i="6"/>
  <c r="E221" i="6"/>
  <c r="E217" i="6"/>
  <c r="E213" i="6"/>
  <c r="E207" i="6"/>
  <c r="E203" i="6"/>
  <c r="E199" i="6"/>
  <c r="E195" i="6"/>
  <c r="E191" i="6"/>
  <c r="E187" i="6"/>
  <c r="E183" i="6"/>
  <c r="E179" i="6"/>
  <c r="E175" i="6"/>
  <c r="E173" i="6"/>
  <c r="E169" i="6"/>
  <c r="E165" i="6"/>
  <c r="E161" i="6"/>
  <c r="E157" i="6"/>
  <c r="E151" i="6"/>
  <c r="E147" i="6"/>
  <c r="E143" i="6"/>
  <c r="E139" i="6"/>
  <c r="E135" i="6"/>
  <c r="E133" i="6"/>
  <c r="E129" i="6"/>
  <c r="E125" i="6"/>
  <c r="E121" i="6"/>
  <c r="E115" i="6"/>
  <c r="E111" i="6"/>
  <c r="E107" i="6"/>
  <c r="E103" i="6"/>
  <c r="E99" i="6"/>
  <c r="E95" i="6"/>
  <c r="E91" i="6"/>
  <c r="E87" i="6"/>
  <c r="E83" i="6"/>
  <c r="E79" i="6"/>
  <c r="E75" i="6"/>
  <c r="E71" i="6"/>
  <c r="E67" i="6"/>
  <c r="E63" i="6"/>
  <c r="E59" i="6"/>
  <c r="E55" i="6"/>
  <c r="E51" i="6"/>
  <c r="E47" i="6"/>
  <c r="E43" i="6"/>
  <c r="E38" i="6"/>
  <c r="E36" i="6"/>
  <c r="E32" i="6"/>
  <c r="E1316" i="6"/>
  <c r="E1312" i="6"/>
  <c r="E1308" i="6"/>
  <c r="E1298" i="6"/>
  <c r="E1294" i="6"/>
  <c r="E1292" i="6"/>
  <c r="E1288" i="6"/>
  <c r="E1284" i="6"/>
  <c r="E1282" i="6"/>
  <c r="E1278" i="6"/>
  <c r="E1272" i="6"/>
  <c r="E1268" i="6"/>
  <c r="E1260" i="6"/>
  <c r="E1250" i="6"/>
  <c r="E1246" i="6"/>
  <c r="E1230" i="6"/>
  <c r="E1218" i="6"/>
  <c r="E1210" i="6"/>
  <c r="E1206" i="6"/>
  <c r="E1202" i="6"/>
  <c r="E1198" i="6"/>
  <c r="E1186" i="6"/>
  <c r="E1182" i="6"/>
  <c r="E1178" i="6"/>
  <c r="E1174" i="6"/>
  <c r="E1172" i="6"/>
  <c r="E1166" i="6"/>
  <c r="E1156" i="6"/>
  <c r="E1154" i="6"/>
  <c r="E1150" i="6"/>
  <c r="E1146" i="6"/>
  <c r="E1142" i="6"/>
  <c r="E1138" i="6"/>
  <c r="E1136" i="6"/>
  <c r="E1132" i="6"/>
  <c r="E1128" i="6"/>
  <c r="E1094" i="6"/>
  <c r="E1090" i="6"/>
  <c r="E1086" i="6"/>
  <c r="E1082" i="6"/>
  <c r="E1006" i="6"/>
  <c r="E982" i="6"/>
  <c r="E966" i="6"/>
  <c r="E950" i="6"/>
  <c r="E926" i="6"/>
  <c r="E910" i="6"/>
  <c r="E886" i="6"/>
  <c r="E870" i="6"/>
  <c r="E844" i="6"/>
  <c r="E856" i="6"/>
  <c r="E236" i="6"/>
  <c r="E220" i="6"/>
  <c r="E204" i="6"/>
  <c r="E188" i="6"/>
  <c r="E172" i="6"/>
  <c r="E156" i="6"/>
  <c r="E140" i="6"/>
  <c r="E132" i="6"/>
  <c r="E730" i="6"/>
  <c r="E668" i="6"/>
  <c r="E604" i="6"/>
  <c r="E540" i="6"/>
  <c r="E42" i="6"/>
  <c r="E632" i="6"/>
  <c r="E592" i="6"/>
  <c r="E560" i="6"/>
  <c r="E528" i="6"/>
  <c r="E124" i="6"/>
  <c r="E116" i="6"/>
  <c r="E108" i="6"/>
  <c r="E100" i="6"/>
  <c r="E92" i="6"/>
  <c r="E88" i="6"/>
  <c r="E80" i="6"/>
  <c r="E72" i="6"/>
  <c r="E64" i="6"/>
  <c r="E56" i="6"/>
  <c r="E48" i="6"/>
  <c r="E40" i="6"/>
  <c r="E704" i="6"/>
  <c r="E688" i="6"/>
  <c r="E640" i="6"/>
  <c r="E584" i="6"/>
  <c r="E552" i="6"/>
  <c r="E520" i="6"/>
  <c r="E501" i="6"/>
  <c r="E31" i="6"/>
  <c r="E1324" i="6"/>
  <c r="E1320" i="6"/>
  <c r="E808" i="6"/>
  <c r="E784" i="6"/>
  <c r="E776" i="6"/>
  <c r="E764" i="6"/>
  <c r="E756" i="6"/>
  <c r="E748" i="6"/>
  <c r="E740" i="6"/>
  <c r="E732" i="6"/>
  <c r="E724" i="6"/>
  <c r="E714" i="6"/>
  <c r="E698" i="6"/>
  <c r="E682" i="6"/>
  <c r="E674" i="6"/>
  <c r="E666" i="6"/>
  <c r="E658" i="6"/>
  <c r="E650" i="6"/>
  <c r="E634" i="6"/>
  <c r="E626" i="6"/>
  <c r="E618" i="6"/>
  <c r="E602" i="6"/>
  <c r="E586" i="6"/>
  <c r="E578" i="6"/>
  <c r="E570" i="6"/>
  <c r="E562" i="6"/>
  <c r="E554" i="6"/>
  <c r="E546" i="6"/>
  <c r="E538" i="6"/>
  <c r="E530" i="6"/>
  <c r="E522" i="6"/>
  <c r="E514" i="6"/>
  <c r="E506" i="6"/>
  <c r="E768" i="6"/>
  <c r="E862" i="6"/>
  <c r="E854" i="6"/>
  <c r="E838" i="6"/>
  <c r="E830" i="6"/>
  <c r="E822" i="6"/>
  <c r="E806" i="6"/>
  <c r="E774" i="6"/>
  <c r="E1002" i="6"/>
  <c r="E994" i="6"/>
  <c r="E986" i="6"/>
  <c r="E970" i="6"/>
  <c r="E962" i="6"/>
  <c r="E954" i="6"/>
  <c r="E938" i="6"/>
  <c r="E930" i="6"/>
  <c r="E922" i="6"/>
  <c r="E906" i="6"/>
  <c r="E890" i="6"/>
  <c r="E874" i="6"/>
  <c r="E866" i="6"/>
  <c r="E852" i="6"/>
  <c r="E836" i="6"/>
  <c r="E868" i="6"/>
  <c r="E840" i="6"/>
  <c r="E794" i="6"/>
  <c r="E232" i="6"/>
  <c r="E224" i="6"/>
  <c r="E216" i="6"/>
  <c r="E208" i="6"/>
  <c r="E200" i="6"/>
  <c r="E192" i="6"/>
  <c r="E184" i="6"/>
  <c r="E176" i="6"/>
  <c r="E168" i="6"/>
  <c r="E160" i="6"/>
  <c r="E152" i="6"/>
  <c r="E144" i="6"/>
  <c r="E136" i="6"/>
  <c r="E128" i="6"/>
  <c r="E746" i="6"/>
  <c r="E716" i="6"/>
  <c r="E684" i="6"/>
  <c r="E652" i="6"/>
  <c r="E620" i="6"/>
  <c r="E588" i="6"/>
  <c r="E556" i="6"/>
  <c r="E524" i="6"/>
  <c r="E50" i="6"/>
  <c r="E35" i="6"/>
  <c r="E516" i="6"/>
  <c r="H30" i="6"/>
  <c r="P30" i="6"/>
  <c r="M1318" i="6"/>
  <c r="E1318" i="6"/>
  <c r="K1326" i="6"/>
  <c r="L1326" i="6" s="1"/>
  <c r="D1326" i="6"/>
  <c r="E1326" i="6"/>
  <c r="C1334" i="1"/>
  <c r="C1340" i="6"/>
  <c r="K1340" i="6" s="1"/>
  <c r="L1340" i="6" s="1"/>
  <c r="M1340" i="6" s="1"/>
  <c r="C1333" i="6"/>
  <c r="K1332" i="6"/>
  <c r="L1332" i="6"/>
  <c r="M1332" i="6" s="1"/>
  <c r="D1332" i="6"/>
  <c r="E1332" i="6" s="1"/>
  <c r="K1328" i="6"/>
  <c r="L1328" i="6" s="1"/>
  <c r="M1328" i="6" s="1"/>
  <c r="D1328" i="6"/>
  <c r="E1328" i="6"/>
  <c r="L1339" i="6"/>
  <c r="M1339" i="6"/>
  <c r="D1339" i="6"/>
  <c r="E1339" i="6"/>
  <c r="D1329" i="6"/>
  <c r="E1329" i="6"/>
  <c r="K1329" i="6"/>
  <c r="L1329" i="6"/>
  <c r="M1329" i="6" s="1"/>
  <c r="C1337" i="1"/>
  <c r="C1343" i="6"/>
  <c r="D1343" i="6" s="1"/>
  <c r="E1343" i="6" s="1"/>
  <c r="C1336" i="6"/>
  <c r="K1336" i="6"/>
  <c r="L1336" i="6" s="1"/>
  <c r="M1336" i="6" s="1"/>
  <c r="K1345" i="6"/>
  <c r="L1345" i="6"/>
  <c r="M1345" i="6" s="1"/>
  <c r="D1345" i="6"/>
  <c r="E1345" i="6" s="1"/>
  <c r="K1330" i="6"/>
  <c r="L1330" i="6" s="1"/>
  <c r="M1330" i="6" s="1"/>
  <c r="D1330" i="6"/>
  <c r="E1330" i="6"/>
  <c r="C1336" i="1"/>
  <c r="C1342" i="6"/>
  <c r="C1335" i="6"/>
  <c r="D1327" i="6"/>
  <c r="K1327" i="6"/>
  <c r="L1327" i="6"/>
  <c r="C1338" i="1"/>
  <c r="C1344" i="6"/>
  <c r="K1344" i="6" s="1"/>
  <c r="L1344" i="6" s="1"/>
  <c r="M1344" i="6" s="1"/>
  <c r="C1337" i="6"/>
  <c r="C1335" i="1"/>
  <c r="C1341" i="6" s="1"/>
  <c r="C1334" i="6"/>
  <c r="K1334" i="6" s="1"/>
  <c r="L1334" i="6" s="1"/>
  <c r="M1334" i="6" s="1"/>
  <c r="O1350" i="6"/>
  <c r="B3" i="1"/>
  <c r="C24" i="1" s="1"/>
  <c r="C30" i="6" s="1"/>
  <c r="K1333" i="6"/>
  <c r="L1333" i="6"/>
  <c r="K1335" i="6"/>
  <c r="L1335" i="6"/>
  <c r="K1337" i="6"/>
  <c r="L1337" i="6" s="1"/>
  <c r="M1337" i="6" s="1"/>
  <c r="K1342" i="6"/>
  <c r="L1342" i="6" s="1"/>
  <c r="M1342" i="6" s="1"/>
  <c r="K1343" i="6"/>
  <c r="L1343" i="6" s="1"/>
  <c r="M1343" i="6" s="1"/>
  <c r="M1327" i="6"/>
  <c r="D1333" i="6"/>
  <c r="E1333" i="6"/>
  <c r="M1333" i="6"/>
  <c r="D1337" i="6"/>
  <c r="E1337" i="6" s="1"/>
  <c r="D1342" i="6"/>
  <c r="E1342" i="6" s="1"/>
  <c r="D1334" i="6"/>
  <c r="E1334" i="6" s="1"/>
  <c r="D1336" i="6"/>
  <c r="E1327" i="6"/>
  <c r="D1335" i="6"/>
  <c r="E1335" i="6" s="1"/>
  <c r="M1335" i="6"/>
  <c r="M1326" i="6" l="1"/>
  <c r="D1341" i="6"/>
  <c r="E1341" i="6" s="1"/>
  <c r="K1341" i="6"/>
  <c r="L1341" i="6" s="1"/>
  <c r="M1341" i="6" s="1"/>
  <c r="D30" i="6"/>
  <c r="K30" i="6"/>
  <c r="L30" i="6" s="1"/>
  <c r="E1338" i="6"/>
  <c r="E1350" i="6" s="1"/>
  <c r="B9" i="6"/>
  <c r="D1344" i="6"/>
  <c r="E1344" i="6" s="1"/>
  <c r="D1340" i="6"/>
  <c r="E1340" i="6" s="1"/>
  <c r="K1338" i="6"/>
  <c r="L1338" i="6" s="1"/>
  <c r="M1338" i="6" s="1"/>
  <c r="M1350" i="6" s="1"/>
  <c r="J33" i="6"/>
  <c r="O33" i="6" s="1"/>
  <c r="G33" i="6"/>
  <c r="J42" i="6"/>
  <c r="G42" i="6"/>
  <c r="H42" i="6" s="1"/>
  <c r="J48" i="6"/>
  <c r="G48" i="6"/>
  <c r="H48" i="6" s="1"/>
  <c r="J56" i="6"/>
  <c r="G56" i="6"/>
  <c r="H56" i="6" s="1"/>
  <c r="J79" i="6"/>
  <c r="G79" i="6"/>
  <c r="H79" i="6" s="1"/>
  <c r="J97" i="6"/>
  <c r="G97" i="6"/>
  <c r="H97" i="6" s="1"/>
  <c r="J106" i="6"/>
  <c r="G106" i="6"/>
  <c r="H106" i="6" s="1"/>
  <c r="D1311" i="6"/>
  <c r="E1311" i="6" s="1"/>
  <c r="K1311" i="6"/>
  <c r="L1311" i="6" s="1"/>
  <c r="M1311" i="6" s="1"/>
  <c r="C1229" i="1"/>
  <c r="C1235" i="6" s="1"/>
  <c r="C1243" i="1"/>
  <c r="C1249" i="6" s="1"/>
  <c r="B1228" i="6"/>
  <c r="C1227" i="1"/>
  <c r="C1233" i="6" s="1"/>
  <c r="C1241" i="1"/>
  <c r="C1247" i="6" s="1"/>
  <c r="B1226" i="6"/>
  <c r="K1231" i="6"/>
  <c r="L1231" i="6" s="1"/>
  <c r="M1231" i="6" s="1"/>
  <c r="D1231" i="6"/>
  <c r="E1231" i="6" s="1"/>
  <c r="B1223" i="6"/>
  <c r="C1223" i="6"/>
  <c r="C1221" i="6"/>
  <c r="C1222" i="6"/>
  <c r="B1221" i="6"/>
  <c r="C1220" i="1"/>
  <c r="C1226" i="6" s="1"/>
  <c r="B1219" i="6"/>
  <c r="C1218" i="1"/>
  <c r="C1224" i="6" s="1"/>
  <c r="C1232" i="1"/>
  <c r="B1217" i="6"/>
  <c r="C1216" i="6"/>
  <c r="C1217" i="6"/>
  <c r="B1216" i="6"/>
  <c r="C1214" i="6"/>
  <c r="C1215" i="6"/>
  <c r="B1214" i="6"/>
  <c r="K1098" i="6"/>
  <c r="L1098" i="6" s="1"/>
  <c r="M1098" i="6" s="1"/>
  <c r="D1098" i="6"/>
  <c r="E1098" i="6" s="1"/>
  <c r="C805" i="1"/>
  <c r="C811" i="6" s="1"/>
  <c r="C819" i="1"/>
  <c r="C825" i="6" s="1"/>
  <c r="B804" i="6"/>
  <c r="C817" i="1"/>
  <c r="C823" i="6" s="1"/>
  <c r="C810" i="1"/>
  <c r="C816" i="6" s="1"/>
  <c r="C803" i="1"/>
  <c r="C809" i="6" s="1"/>
  <c r="B802" i="6"/>
  <c r="B799" i="6"/>
  <c r="C799" i="6"/>
  <c r="C798" i="6"/>
  <c r="C797" i="6"/>
  <c r="B797" i="6"/>
  <c r="C796" i="1"/>
  <c r="C802" i="6" s="1"/>
  <c r="B795" i="6"/>
  <c r="C808" i="1"/>
  <c r="C794" i="1"/>
  <c r="C800" i="6" s="1"/>
  <c r="C792" i="6"/>
  <c r="B792" i="6"/>
  <c r="C793" i="6"/>
  <c r="B790" i="6"/>
  <c r="C791" i="6"/>
  <c r="C790" i="6"/>
  <c r="C617" i="6"/>
  <c r="B616" i="6"/>
  <c r="C616" i="6"/>
  <c r="C615" i="6"/>
  <c r="C614" i="6"/>
  <c r="C536" i="6"/>
  <c r="B536" i="6"/>
  <c r="C537" i="6"/>
  <c r="C535" i="6"/>
  <c r="C534" i="6"/>
  <c r="B534" i="6"/>
  <c r="J203" i="6"/>
  <c r="G203" i="6"/>
  <c r="H203" i="6" s="1"/>
  <c r="J239" i="6"/>
  <c r="G239" i="6"/>
  <c r="H239" i="6" s="1"/>
  <c r="K246" i="6"/>
  <c r="L246" i="6" s="1"/>
  <c r="M246" i="6" s="1"/>
  <c r="D246" i="6"/>
  <c r="E246" i="6" s="1"/>
  <c r="J273" i="6"/>
  <c r="G273" i="6"/>
  <c r="H273" i="6" s="1"/>
  <c r="J288" i="6"/>
  <c r="G288" i="6"/>
  <c r="H288" i="6" s="1"/>
  <c r="J349" i="6"/>
  <c r="G349" i="6"/>
  <c r="H349" i="6" s="1"/>
  <c r="D390" i="6"/>
  <c r="E390" i="6" s="1"/>
  <c r="K390" i="6"/>
  <c r="L390" i="6" s="1"/>
  <c r="M390" i="6" s="1"/>
  <c r="J394" i="6"/>
  <c r="G394" i="6"/>
  <c r="H394" i="6" s="1"/>
  <c r="K406" i="6"/>
  <c r="L406" i="6" s="1"/>
  <c r="M406" i="6" s="1"/>
  <c r="D406" i="6"/>
  <c r="E406" i="6" s="1"/>
  <c r="J433" i="6"/>
  <c r="G433" i="6"/>
  <c r="H433" i="6" s="1"/>
  <c r="J444" i="6"/>
  <c r="G444" i="6"/>
  <c r="H444" i="6" s="1"/>
  <c r="D444" i="6"/>
  <c r="E444" i="6" s="1"/>
  <c r="J459" i="6"/>
  <c r="G459" i="6"/>
  <c r="H459" i="6" s="1"/>
  <c r="J476" i="6"/>
  <c r="D476" i="6"/>
  <c r="E476" i="6" s="1"/>
  <c r="J492" i="6"/>
  <c r="G492" i="6"/>
  <c r="H492" i="6" s="1"/>
  <c r="D492" i="6"/>
  <c r="E492" i="6" s="1"/>
  <c r="J175" i="6"/>
  <c r="G175" i="6"/>
  <c r="H175" i="6" s="1"/>
  <c r="J26" i="6"/>
  <c r="O26" i="6" s="1"/>
  <c r="P26" i="6" s="1"/>
  <c r="G26" i="6"/>
  <c r="H26" i="6" s="1"/>
  <c r="J538" i="6"/>
  <c r="G538" i="6"/>
  <c r="H538" i="6" s="1"/>
  <c r="J569" i="6"/>
  <c r="O569" i="6" s="1"/>
  <c r="P569" i="6" s="1"/>
  <c r="G569" i="6"/>
  <c r="H569" i="6" s="1"/>
  <c r="J614" i="6"/>
  <c r="O614" i="6" s="1"/>
  <c r="P614" i="6" s="1"/>
  <c r="G614" i="6"/>
  <c r="H614" i="6" s="1"/>
  <c r="J623" i="6"/>
  <c r="G623" i="6"/>
  <c r="H623" i="6" s="1"/>
  <c r="J641" i="6"/>
  <c r="G641" i="6"/>
  <c r="H641" i="6" s="1"/>
  <c r="J678" i="6"/>
  <c r="G678" i="6"/>
  <c r="H678" i="6" s="1"/>
  <c r="J708" i="6"/>
  <c r="D708" i="6"/>
  <c r="E708" i="6" s="1"/>
  <c r="J719" i="6"/>
  <c r="G719" i="6"/>
  <c r="H719" i="6" s="1"/>
  <c r="J727" i="6"/>
  <c r="O727" i="6" s="1"/>
  <c r="P727" i="6" s="1"/>
  <c r="G727" i="6"/>
  <c r="H727" i="6" s="1"/>
  <c r="J744" i="6"/>
  <c r="G744" i="6"/>
  <c r="H744" i="6" s="1"/>
  <c r="J757" i="6"/>
  <c r="G757" i="6"/>
  <c r="H757" i="6" s="1"/>
  <c r="J777" i="6"/>
  <c r="G777" i="6"/>
  <c r="H777" i="6" s="1"/>
  <c r="B793" i="6"/>
  <c r="J123" i="6"/>
  <c r="G123" i="6"/>
  <c r="H123" i="6" s="1"/>
  <c r="K1110" i="6"/>
  <c r="L1110" i="6" s="1"/>
  <c r="M1110" i="6" s="1"/>
  <c r="D1110" i="6"/>
  <c r="E1110" i="6" s="1"/>
  <c r="L1146" i="6"/>
  <c r="M1146" i="6" s="1"/>
  <c r="K33" i="6"/>
  <c r="L33" i="6" s="1"/>
  <c r="M33" i="6" s="1"/>
  <c r="D33" i="6"/>
  <c r="E33" i="6" s="1"/>
  <c r="L68" i="6"/>
  <c r="M68" i="6" s="1"/>
  <c r="J72" i="6"/>
  <c r="G72" i="6"/>
  <c r="H72" i="6" s="1"/>
  <c r="J127" i="6"/>
  <c r="G127" i="6"/>
  <c r="H127" i="6" s="1"/>
  <c r="J135" i="6"/>
  <c r="G135" i="6"/>
  <c r="H135" i="6" s="1"/>
  <c r="G168" i="6"/>
  <c r="H168" i="6" s="1"/>
  <c r="J168" i="6"/>
  <c r="J190" i="6"/>
  <c r="D190" i="6"/>
  <c r="E190" i="6" s="1"/>
  <c r="J227" i="6"/>
  <c r="G227" i="6"/>
  <c r="H227" i="6" s="1"/>
  <c r="J292" i="6"/>
  <c r="G292" i="6"/>
  <c r="H292" i="6" s="1"/>
  <c r="J335" i="6"/>
  <c r="G335" i="6"/>
  <c r="H335" i="6" s="1"/>
  <c r="J359" i="6"/>
  <c r="G359" i="6"/>
  <c r="H359" i="6" s="1"/>
  <c r="J399" i="6"/>
  <c r="G399" i="6"/>
  <c r="H399" i="6" s="1"/>
  <c r="K1103" i="6"/>
  <c r="L1103" i="6" s="1"/>
  <c r="M1103" i="6" s="1"/>
  <c r="D1103" i="6"/>
  <c r="E1103" i="6" s="1"/>
  <c r="G1274" i="6"/>
  <c r="H1274" i="6" s="1"/>
  <c r="J1274" i="6"/>
  <c r="J1287" i="6"/>
  <c r="G1287" i="6"/>
  <c r="H1287" i="6" s="1"/>
  <c r="G40" i="6"/>
  <c r="H40" i="6" s="1"/>
  <c r="J40" i="6"/>
  <c r="J45" i="6"/>
  <c r="D45" i="6"/>
  <c r="E45" i="6" s="1"/>
  <c r="J70" i="6"/>
  <c r="G70" i="6"/>
  <c r="H70" i="6" s="1"/>
  <c r="J120" i="6"/>
  <c r="G120" i="6"/>
  <c r="H120" i="6" s="1"/>
  <c r="J139" i="6"/>
  <c r="G139" i="6"/>
  <c r="H139" i="6" s="1"/>
  <c r="G200" i="6"/>
  <c r="H200" i="6" s="1"/>
  <c r="J200" i="6"/>
  <c r="J276" i="6"/>
  <c r="G276" i="6"/>
  <c r="H276" i="6" s="1"/>
  <c r="J285" i="6"/>
  <c r="G285" i="6"/>
  <c r="H285" i="6" s="1"/>
  <c r="J315" i="6"/>
  <c r="G315" i="6"/>
  <c r="H315" i="6" s="1"/>
  <c r="J416" i="6"/>
  <c r="G416" i="6"/>
  <c r="H416" i="6" s="1"/>
  <c r="J447" i="6"/>
  <c r="G447" i="6"/>
  <c r="H447" i="6" s="1"/>
  <c r="G456" i="6"/>
  <c r="H456" i="6" s="1"/>
  <c r="D456" i="6"/>
  <c r="E456" i="6" s="1"/>
  <c r="J456" i="6"/>
  <c r="J503" i="6"/>
  <c r="G503" i="6"/>
  <c r="H503" i="6" s="1"/>
  <c r="K328" i="6"/>
  <c r="L328" i="6" s="1"/>
  <c r="M328" i="6" s="1"/>
  <c r="D328" i="6"/>
  <c r="E328" i="6" s="1"/>
  <c r="K1018" i="6"/>
  <c r="L1018" i="6" s="1"/>
  <c r="M1018" i="6" s="1"/>
  <c r="D1018" i="6"/>
  <c r="E1018" i="6" s="1"/>
  <c r="J93" i="6"/>
  <c r="G93" i="6"/>
  <c r="H93" i="6" s="1"/>
  <c r="G132" i="6"/>
  <c r="H132" i="6" s="1"/>
  <c r="J132" i="6"/>
  <c r="J150" i="6"/>
  <c r="G150" i="6"/>
  <c r="H150" i="6" s="1"/>
  <c r="J236" i="6"/>
  <c r="G236" i="6"/>
  <c r="H236" i="6" s="1"/>
  <c r="J268" i="6"/>
  <c r="G268" i="6"/>
  <c r="H268" i="6" s="1"/>
  <c r="J295" i="6"/>
  <c r="G295" i="6"/>
  <c r="H295" i="6" s="1"/>
  <c r="J312" i="6"/>
  <c r="D312" i="6"/>
  <c r="E312" i="6" s="1"/>
  <c r="G312" i="6"/>
  <c r="H312" i="6" s="1"/>
  <c r="J363" i="6"/>
  <c r="G363" i="6"/>
  <c r="H363" i="6" s="1"/>
  <c r="J396" i="6"/>
  <c r="G396" i="6"/>
  <c r="H396" i="6" s="1"/>
  <c r="D396" i="6"/>
  <c r="E396" i="6" s="1"/>
  <c r="L1189" i="6"/>
  <c r="M1189" i="6" s="1"/>
  <c r="J853" i="6"/>
  <c r="G853" i="6"/>
  <c r="H853" i="6" s="1"/>
  <c r="J988" i="6"/>
  <c r="D988" i="6"/>
  <c r="E988" i="6" s="1"/>
  <c r="J1280" i="6"/>
  <c r="G1280" i="6"/>
  <c r="H1280" i="6" s="1"/>
  <c r="C1236" i="1"/>
  <c r="C1242" i="6" s="1"/>
  <c r="C1149" i="1"/>
  <c r="C1155" i="6" s="1"/>
  <c r="C1163" i="1"/>
  <c r="C1169" i="6" s="1"/>
  <c r="C1161" i="1"/>
  <c r="C1167" i="6" s="1"/>
  <c r="C1147" i="1"/>
  <c r="C1153" i="6" s="1"/>
  <c r="C1144" i="6"/>
  <c r="C1138" i="1"/>
  <c r="C1152" i="1"/>
  <c r="C1158" i="6" s="1"/>
  <c r="C746" i="1"/>
  <c r="C752" i="6" s="1"/>
  <c r="C753" i="1"/>
  <c r="C759" i="6" s="1"/>
  <c r="C734" i="6"/>
  <c r="C733" i="6"/>
  <c r="C744" i="1"/>
  <c r="C750" i="6" s="1"/>
  <c r="C730" i="1"/>
  <c r="C736" i="6" s="1"/>
  <c r="C728" i="6"/>
  <c r="C659" i="1"/>
  <c r="C665" i="6" s="1"/>
  <c r="C666" i="1"/>
  <c r="C672" i="6" s="1"/>
  <c r="C673" i="1"/>
  <c r="C679" i="6" s="1"/>
  <c r="C664" i="1"/>
  <c r="C650" i="1"/>
  <c r="C656" i="6" s="1"/>
  <c r="C1275" i="1"/>
  <c r="C1281" i="6" s="1"/>
  <c r="C1289" i="1"/>
  <c r="C1295" i="6" s="1"/>
  <c r="C1269" i="6"/>
  <c r="C1181" i="1"/>
  <c r="C1187" i="6" s="1"/>
  <c r="C1195" i="1"/>
  <c r="C1201" i="6" s="1"/>
  <c r="C1193" i="1"/>
  <c r="C1199" i="6" s="1"/>
  <c r="C1186" i="1"/>
  <c r="C1192" i="6" s="1"/>
  <c r="C1179" i="1"/>
  <c r="C1185" i="6" s="1"/>
  <c r="C1049" i="1"/>
  <c r="C1055" i="6" s="1"/>
  <c r="C1056" i="1"/>
  <c r="C1062" i="6" s="1"/>
  <c r="C1054" i="1"/>
  <c r="C1060" i="6" s="1"/>
  <c r="C1047" i="1"/>
  <c r="C1053" i="6" s="1"/>
  <c r="C1061" i="1"/>
  <c r="C1067" i="6" s="1"/>
  <c r="C1042" i="6"/>
  <c r="C1041" i="6"/>
  <c r="C1037" i="6"/>
  <c r="C1036" i="6"/>
  <c r="C1034" i="6"/>
  <c r="C579" i="1"/>
  <c r="C585" i="6" s="1"/>
  <c r="C593" i="1"/>
  <c r="C599" i="6" s="1"/>
  <c r="C584" i="1"/>
  <c r="C590" i="6" s="1"/>
  <c r="C570" i="1"/>
  <c r="C576" i="6" s="1"/>
  <c r="C569" i="6"/>
  <c r="C568" i="6"/>
  <c r="C1156" i="1"/>
  <c r="C1162" i="6" s="1"/>
  <c r="C1190" i="6"/>
  <c r="C1052" i="6"/>
  <c r="C965" i="1"/>
  <c r="C971" i="6" s="1"/>
  <c r="C979" i="1"/>
  <c r="C985" i="6" s="1"/>
  <c r="C970" i="1"/>
  <c r="C976" i="6" s="1"/>
  <c r="C963" i="1"/>
  <c r="C969" i="6" s="1"/>
  <c r="C977" i="1"/>
  <c r="C983" i="6" s="1"/>
  <c r="C960" i="6"/>
  <c r="C954" i="1"/>
  <c r="C968" i="1"/>
  <c r="C974" i="6" s="1"/>
  <c r="C869" i="1"/>
  <c r="C875" i="6" s="1"/>
  <c r="C883" i="1"/>
  <c r="C889" i="6" s="1"/>
  <c r="C881" i="1"/>
  <c r="C887" i="6" s="1"/>
  <c r="C874" i="1"/>
  <c r="C880" i="6" s="1"/>
  <c r="C872" i="1"/>
  <c r="C858" i="1"/>
  <c r="C864" i="6" s="1"/>
  <c r="C700" i="1"/>
  <c r="C706" i="6" s="1"/>
  <c r="C714" i="1"/>
  <c r="C720" i="6" s="1"/>
  <c r="C712" i="1"/>
  <c r="C705" i="1"/>
  <c r="C711" i="6" s="1"/>
  <c r="C696" i="6"/>
  <c r="C588" i="1"/>
  <c r="C594" i="6" s="1"/>
  <c r="C582" i="6"/>
  <c r="C1286" i="6"/>
  <c r="C1238" i="6"/>
  <c r="C1248" i="1"/>
  <c r="C1234" i="1"/>
  <c r="C1240" i="6" s="1"/>
  <c r="C1232" i="6"/>
  <c r="C1188" i="1"/>
  <c r="C1194" i="6" s="1"/>
  <c r="C1184" i="6"/>
  <c r="C878" i="6"/>
  <c r="C876" i="1"/>
  <c r="C882" i="6" s="1"/>
  <c r="C814" i="6"/>
  <c r="C812" i="1"/>
  <c r="C818" i="6" s="1"/>
  <c r="C748" i="1"/>
  <c r="C754" i="6" s="1"/>
  <c r="C670" i="6"/>
  <c r="C662" i="6"/>
  <c r="C1300" i="1"/>
  <c r="C1306" i="6" s="1"/>
  <c r="C1298" i="1"/>
  <c r="C1304" i="6" s="1"/>
  <c r="C1296" i="6"/>
  <c r="C1256" i="6"/>
  <c r="C1254" i="6"/>
  <c r="C1248" i="6"/>
  <c r="C1200" i="6"/>
  <c r="C1154" i="1"/>
  <c r="C1160" i="6" s="1"/>
  <c r="C1108" i="1"/>
  <c r="C1114" i="6" s="1"/>
  <c r="C1120" i="1"/>
  <c r="C1106" i="1"/>
  <c r="C1112" i="6" s="1"/>
  <c r="C1032" i="1"/>
  <c r="C1038" i="6" s="1"/>
  <c r="C1025" i="1"/>
  <c r="C1031" i="6" s="1"/>
  <c r="C972" i="1"/>
  <c r="C978" i="6" s="1"/>
  <c r="C897" i="1"/>
  <c r="C903" i="6" s="1"/>
  <c r="C892" i="1"/>
  <c r="C898" i="6" s="1"/>
  <c r="C828" i="1"/>
  <c r="C834" i="6" s="1"/>
  <c r="C766" i="6"/>
  <c r="C764" i="1"/>
  <c r="C770" i="6" s="1"/>
  <c r="C716" i="1"/>
  <c r="C722" i="6" s="1"/>
  <c r="C684" i="1"/>
  <c r="C690" i="6" s="1"/>
  <c r="C636" i="1"/>
  <c r="C642" i="6" s="1"/>
  <c r="C1002" i="1"/>
  <c r="C1008" i="6" s="1"/>
  <c r="C604" i="1"/>
  <c r="C610" i="6" s="1"/>
  <c r="C940" i="1"/>
  <c r="C946" i="6" s="1"/>
  <c r="C1202" i="1"/>
  <c r="C1208" i="6" s="1"/>
  <c r="C1264" i="6"/>
  <c r="C1262" i="6"/>
  <c r="C1126" i="6"/>
  <c r="C1124" i="1"/>
  <c r="C1130" i="6" s="1"/>
  <c r="C1074" i="6"/>
  <c r="C1070" i="1"/>
  <c r="C1076" i="6" s="1"/>
  <c r="C1077" i="1"/>
  <c r="C1083" i="6" s="1"/>
  <c r="C1066" i="6"/>
  <c r="C990" i="6"/>
  <c r="C908" i="1"/>
  <c r="C914" i="6" s="1"/>
  <c r="C846" i="6"/>
  <c r="C844" i="1"/>
  <c r="C850" i="6" s="1"/>
  <c r="C780" i="1"/>
  <c r="C786" i="6" s="1"/>
  <c r="C721" i="1"/>
  <c r="C727" i="6" s="1"/>
  <c r="C718" i="6"/>
  <c r="C686" i="6"/>
  <c r="K1304" i="6" l="1"/>
  <c r="L1304" i="6" s="1"/>
  <c r="M1304" i="6" s="1"/>
  <c r="D1304" i="6"/>
  <c r="E1304" i="6" s="1"/>
  <c r="K1240" i="6"/>
  <c r="L1240" i="6" s="1"/>
  <c r="M1240" i="6" s="1"/>
  <c r="D1240" i="6"/>
  <c r="E1240" i="6" s="1"/>
  <c r="K800" i="6"/>
  <c r="L800" i="6" s="1"/>
  <c r="M800" i="6" s="1"/>
  <c r="D800" i="6"/>
  <c r="E800" i="6" s="1"/>
  <c r="K1160" i="6"/>
  <c r="L1160" i="6" s="1"/>
  <c r="M1160" i="6" s="1"/>
  <c r="D1160" i="6"/>
  <c r="E1160" i="6" s="1"/>
  <c r="K1224" i="6"/>
  <c r="L1224" i="6" s="1"/>
  <c r="M1224" i="6" s="1"/>
  <c r="D1224" i="6"/>
  <c r="E1224" i="6" s="1"/>
  <c r="K846" i="6"/>
  <c r="L846" i="6" s="1"/>
  <c r="M846" i="6" s="1"/>
  <c r="D846" i="6"/>
  <c r="E846" i="6" s="1"/>
  <c r="D1083" i="6"/>
  <c r="E1083" i="6" s="1"/>
  <c r="K1083" i="6"/>
  <c r="L1083" i="6" s="1"/>
  <c r="M1083" i="6" s="1"/>
  <c r="K1126" i="6"/>
  <c r="L1126" i="6" s="1"/>
  <c r="M1126" i="6" s="1"/>
  <c r="D1126" i="6"/>
  <c r="E1126" i="6" s="1"/>
  <c r="K946" i="6"/>
  <c r="L946" i="6" s="1"/>
  <c r="M946" i="6" s="1"/>
  <c r="D946" i="6"/>
  <c r="E946" i="6" s="1"/>
  <c r="K690" i="6"/>
  <c r="L690" i="6" s="1"/>
  <c r="M690" i="6" s="1"/>
  <c r="D690" i="6"/>
  <c r="E690" i="6" s="1"/>
  <c r="K834" i="6"/>
  <c r="L834" i="6" s="1"/>
  <c r="M834" i="6" s="1"/>
  <c r="D834" i="6"/>
  <c r="E834" i="6" s="1"/>
  <c r="K1031" i="6"/>
  <c r="L1031" i="6" s="1"/>
  <c r="M1031" i="6" s="1"/>
  <c r="D1031" i="6"/>
  <c r="E1031" i="6" s="1"/>
  <c r="K1114" i="6"/>
  <c r="L1114" i="6" s="1"/>
  <c r="M1114" i="6" s="1"/>
  <c r="D1114" i="6"/>
  <c r="E1114" i="6" s="1"/>
  <c r="K1248" i="6"/>
  <c r="L1248" i="6" s="1"/>
  <c r="M1248" i="6" s="1"/>
  <c r="D1248" i="6"/>
  <c r="E1248" i="6" s="1"/>
  <c r="K670" i="6"/>
  <c r="L670" i="6" s="1"/>
  <c r="M670" i="6" s="1"/>
  <c r="D670" i="6"/>
  <c r="E670" i="6" s="1"/>
  <c r="K882" i="6"/>
  <c r="L882" i="6" s="1"/>
  <c r="M882" i="6" s="1"/>
  <c r="D882" i="6"/>
  <c r="E882" i="6" s="1"/>
  <c r="K1232" i="6"/>
  <c r="L1232" i="6" s="1"/>
  <c r="M1232" i="6" s="1"/>
  <c r="D1232" i="6"/>
  <c r="E1232" i="6" s="1"/>
  <c r="K696" i="6"/>
  <c r="L696" i="6" s="1"/>
  <c r="M696" i="6" s="1"/>
  <c r="D696" i="6"/>
  <c r="E696" i="6" s="1"/>
  <c r="K706" i="6"/>
  <c r="L706" i="6" s="1"/>
  <c r="M706" i="6" s="1"/>
  <c r="D706" i="6"/>
  <c r="E706" i="6" s="1"/>
  <c r="K887" i="6"/>
  <c r="L887" i="6" s="1"/>
  <c r="M887" i="6" s="1"/>
  <c r="D887" i="6"/>
  <c r="E887" i="6" s="1"/>
  <c r="K976" i="6"/>
  <c r="L976" i="6" s="1"/>
  <c r="M976" i="6" s="1"/>
  <c r="D976" i="6"/>
  <c r="E976" i="6" s="1"/>
  <c r="K1190" i="6"/>
  <c r="L1190" i="6" s="1"/>
  <c r="M1190" i="6" s="1"/>
  <c r="D1190" i="6"/>
  <c r="E1190" i="6" s="1"/>
  <c r="K576" i="6"/>
  <c r="L576" i="6" s="1"/>
  <c r="M576" i="6" s="1"/>
  <c r="D576" i="6"/>
  <c r="E576" i="6" s="1"/>
  <c r="K1034" i="6"/>
  <c r="L1034" i="6" s="1"/>
  <c r="M1034" i="6" s="1"/>
  <c r="D1034" i="6"/>
  <c r="E1034" i="6" s="1"/>
  <c r="K1042" i="6"/>
  <c r="L1042" i="6" s="1"/>
  <c r="M1042" i="6" s="1"/>
  <c r="D1042" i="6"/>
  <c r="E1042" i="6" s="1"/>
  <c r="D1062" i="6"/>
  <c r="E1062" i="6" s="1"/>
  <c r="K1062" i="6"/>
  <c r="L1062" i="6" s="1"/>
  <c r="M1062" i="6" s="1"/>
  <c r="K1199" i="6"/>
  <c r="L1199" i="6" s="1"/>
  <c r="M1199" i="6" s="1"/>
  <c r="D1199" i="6"/>
  <c r="E1199" i="6" s="1"/>
  <c r="K1295" i="6"/>
  <c r="L1295" i="6" s="1"/>
  <c r="M1295" i="6" s="1"/>
  <c r="D1295" i="6"/>
  <c r="E1295" i="6" s="1"/>
  <c r="K679" i="6"/>
  <c r="L679" i="6" s="1"/>
  <c r="M679" i="6" s="1"/>
  <c r="D679" i="6"/>
  <c r="E679" i="6" s="1"/>
  <c r="K736" i="6"/>
  <c r="L736" i="6" s="1"/>
  <c r="M736" i="6" s="1"/>
  <c r="D736" i="6"/>
  <c r="E736" i="6" s="1"/>
  <c r="K759" i="6"/>
  <c r="L759" i="6" s="1"/>
  <c r="M759" i="6" s="1"/>
  <c r="D759" i="6"/>
  <c r="E759" i="6" s="1"/>
  <c r="K1144" i="6"/>
  <c r="L1144" i="6" s="1"/>
  <c r="M1144" i="6" s="1"/>
  <c r="D1144" i="6"/>
  <c r="E1144" i="6" s="1"/>
  <c r="K1155" i="6"/>
  <c r="L1155" i="6" s="1"/>
  <c r="M1155" i="6" s="1"/>
  <c r="D1155" i="6"/>
  <c r="E1155" i="6" s="1"/>
  <c r="L312" i="6"/>
  <c r="M312" i="6" s="1"/>
  <c r="O312" i="6"/>
  <c r="P312" i="6" s="1"/>
  <c r="L268" i="6"/>
  <c r="M268" i="6" s="1"/>
  <c r="O268" i="6"/>
  <c r="P268" i="6" s="1"/>
  <c r="L150" i="6"/>
  <c r="M150" i="6" s="1"/>
  <c r="O150" i="6"/>
  <c r="P150" i="6" s="1"/>
  <c r="L93" i="6"/>
  <c r="M93" i="6" s="1"/>
  <c r="O93" i="6"/>
  <c r="P93" i="6" s="1"/>
  <c r="O200" i="6"/>
  <c r="P200" i="6" s="1"/>
  <c r="L200" i="6"/>
  <c r="M200" i="6" s="1"/>
  <c r="L777" i="6"/>
  <c r="M777" i="6" s="1"/>
  <c r="O777" i="6"/>
  <c r="P777" i="6" s="1"/>
  <c r="L744" i="6"/>
  <c r="M744" i="6" s="1"/>
  <c r="O744" i="6"/>
  <c r="P744" i="6" s="1"/>
  <c r="L719" i="6"/>
  <c r="M719" i="6" s="1"/>
  <c r="O719" i="6"/>
  <c r="P719" i="6" s="1"/>
  <c r="L678" i="6"/>
  <c r="M678" i="6" s="1"/>
  <c r="O678" i="6"/>
  <c r="P678" i="6" s="1"/>
  <c r="L623" i="6"/>
  <c r="M623" i="6" s="1"/>
  <c r="O623" i="6"/>
  <c r="P623" i="6" s="1"/>
  <c r="L444" i="6"/>
  <c r="M444" i="6" s="1"/>
  <c r="O444" i="6"/>
  <c r="P444" i="6" s="1"/>
  <c r="L288" i="6"/>
  <c r="M288" i="6" s="1"/>
  <c r="O288" i="6"/>
  <c r="P288" i="6" s="1"/>
  <c r="O203" i="6"/>
  <c r="P203" i="6" s="1"/>
  <c r="L203" i="6"/>
  <c r="M203" i="6" s="1"/>
  <c r="K537" i="6"/>
  <c r="L537" i="6" s="1"/>
  <c r="M537" i="6" s="1"/>
  <c r="D537" i="6"/>
  <c r="E537" i="6" s="1"/>
  <c r="K615" i="6"/>
  <c r="L615" i="6" s="1"/>
  <c r="M615" i="6" s="1"/>
  <c r="D615" i="6"/>
  <c r="E615" i="6" s="1"/>
  <c r="K790" i="6"/>
  <c r="D790" i="6"/>
  <c r="E790" i="6" s="1"/>
  <c r="G792" i="6"/>
  <c r="H792" i="6" s="1"/>
  <c r="J792" i="6"/>
  <c r="O792" i="6" s="1"/>
  <c r="P792" i="6" s="1"/>
  <c r="J795" i="6"/>
  <c r="G795" i="6"/>
  <c r="H795" i="6" s="1"/>
  <c r="D795" i="6"/>
  <c r="E795" i="6" s="1"/>
  <c r="K798" i="6"/>
  <c r="L798" i="6" s="1"/>
  <c r="M798" i="6" s="1"/>
  <c r="D798" i="6"/>
  <c r="E798" i="6" s="1"/>
  <c r="J802" i="6"/>
  <c r="O802" i="6" s="1"/>
  <c r="P802" i="6" s="1"/>
  <c r="G802" i="6"/>
  <c r="H802" i="6" s="1"/>
  <c r="J804" i="6"/>
  <c r="G804" i="6"/>
  <c r="H804" i="6" s="1"/>
  <c r="D804" i="6"/>
  <c r="E804" i="6" s="1"/>
  <c r="J1216" i="6"/>
  <c r="O1216" i="6" s="1"/>
  <c r="P1216" i="6" s="1"/>
  <c r="G1216" i="6"/>
  <c r="H1216" i="6" s="1"/>
  <c r="J1221" i="6"/>
  <c r="O1221" i="6" s="1"/>
  <c r="P1221" i="6" s="1"/>
  <c r="G1221" i="6"/>
  <c r="H1221" i="6" s="1"/>
  <c r="J1223" i="6"/>
  <c r="O1223" i="6" s="1"/>
  <c r="P1223" i="6" s="1"/>
  <c r="G1223" i="6"/>
  <c r="H1223" i="6" s="1"/>
  <c r="J1226" i="6"/>
  <c r="O1226" i="6" s="1"/>
  <c r="P1226" i="6" s="1"/>
  <c r="G1226" i="6"/>
  <c r="H1226" i="6" s="1"/>
  <c r="K1249" i="6"/>
  <c r="L1249" i="6" s="1"/>
  <c r="M1249" i="6" s="1"/>
  <c r="D1249" i="6"/>
  <c r="E1249" i="6" s="1"/>
  <c r="H33" i="6"/>
  <c r="K914" i="6"/>
  <c r="L914" i="6" s="1"/>
  <c r="M914" i="6" s="1"/>
  <c r="D914" i="6"/>
  <c r="E914" i="6" s="1"/>
  <c r="D1076" i="6"/>
  <c r="E1076" i="6" s="1"/>
  <c r="K1076" i="6"/>
  <c r="L1076" i="6" s="1"/>
  <c r="M1076" i="6" s="1"/>
  <c r="K1262" i="6"/>
  <c r="L1262" i="6" s="1"/>
  <c r="M1262" i="6" s="1"/>
  <c r="D1262" i="6"/>
  <c r="E1262" i="6" s="1"/>
  <c r="K610" i="6"/>
  <c r="L610" i="6" s="1"/>
  <c r="M610" i="6" s="1"/>
  <c r="D610" i="6"/>
  <c r="E610" i="6" s="1"/>
  <c r="D722" i="6"/>
  <c r="E722" i="6" s="1"/>
  <c r="K722" i="6"/>
  <c r="L722" i="6" s="1"/>
  <c r="M722" i="6" s="1"/>
  <c r="K898" i="6"/>
  <c r="L898" i="6" s="1"/>
  <c r="M898" i="6" s="1"/>
  <c r="D898" i="6"/>
  <c r="E898" i="6" s="1"/>
  <c r="K1038" i="6"/>
  <c r="L1038" i="6" s="1"/>
  <c r="M1038" i="6" s="1"/>
  <c r="D1038" i="6"/>
  <c r="E1038" i="6" s="1"/>
  <c r="K1254" i="6"/>
  <c r="L1254" i="6" s="1"/>
  <c r="M1254" i="6" s="1"/>
  <c r="D1254" i="6"/>
  <c r="E1254" i="6" s="1"/>
  <c r="K1306" i="6"/>
  <c r="L1306" i="6" s="1"/>
  <c r="M1306" i="6" s="1"/>
  <c r="D1306" i="6"/>
  <c r="E1306" i="6" s="1"/>
  <c r="K754" i="6"/>
  <c r="L754" i="6" s="1"/>
  <c r="M754" i="6" s="1"/>
  <c r="D754" i="6"/>
  <c r="E754" i="6" s="1"/>
  <c r="K878" i="6"/>
  <c r="L878" i="6" s="1"/>
  <c r="M878" i="6" s="1"/>
  <c r="D878" i="6"/>
  <c r="E878" i="6" s="1"/>
  <c r="K1286" i="6"/>
  <c r="L1286" i="6" s="1"/>
  <c r="M1286" i="6" s="1"/>
  <c r="D1286" i="6"/>
  <c r="E1286" i="6" s="1"/>
  <c r="K711" i="6"/>
  <c r="L711" i="6" s="1"/>
  <c r="M711" i="6" s="1"/>
  <c r="D711" i="6"/>
  <c r="E711" i="6" s="1"/>
  <c r="K864" i="6"/>
  <c r="L864" i="6" s="1"/>
  <c r="M864" i="6" s="1"/>
  <c r="D864" i="6"/>
  <c r="E864" i="6" s="1"/>
  <c r="K889" i="6"/>
  <c r="L889" i="6" s="1"/>
  <c r="M889" i="6" s="1"/>
  <c r="D889" i="6"/>
  <c r="E889" i="6" s="1"/>
  <c r="K960" i="6"/>
  <c r="L960" i="6" s="1"/>
  <c r="M960" i="6" s="1"/>
  <c r="D960" i="6"/>
  <c r="E960" i="6" s="1"/>
  <c r="K985" i="6"/>
  <c r="L985" i="6" s="1"/>
  <c r="M985" i="6" s="1"/>
  <c r="D985" i="6"/>
  <c r="E985" i="6" s="1"/>
  <c r="K1162" i="6"/>
  <c r="L1162" i="6" s="1"/>
  <c r="M1162" i="6" s="1"/>
  <c r="D1162" i="6"/>
  <c r="E1162" i="6" s="1"/>
  <c r="K590" i="6"/>
  <c r="L590" i="6" s="1"/>
  <c r="M590" i="6" s="1"/>
  <c r="D590" i="6"/>
  <c r="E590" i="6" s="1"/>
  <c r="D1036" i="6"/>
  <c r="E1036" i="6" s="1"/>
  <c r="K1036" i="6"/>
  <c r="L1036" i="6" s="1"/>
  <c r="M1036" i="6" s="1"/>
  <c r="K1067" i="6"/>
  <c r="L1067" i="6" s="1"/>
  <c r="M1067" i="6" s="1"/>
  <c r="D1067" i="6"/>
  <c r="E1067" i="6" s="1"/>
  <c r="D1055" i="6"/>
  <c r="E1055" i="6" s="1"/>
  <c r="K1055" i="6"/>
  <c r="L1055" i="6" s="1"/>
  <c r="M1055" i="6" s="1"/>
  <c r="K1201" i="6"/>
  <c r="L1201" i="6" s="1"/>
  <c r="M1201" i="6" s="1"/>
  <c r="D1201" i="6"/>
  <c r="E1201" i="6" s="1"/>
  <c r="K1281" i="6"/>
  <c r="L1281" i="6" s="1"/>
  <c r="M1281" i="6" s="1"/>
  <c r="D1281" i="6"/>
  <c r="E1281" i="6" s="1"/>
  <c r="K672" i="6"/>
  <c r="L672" i="6" s="1"/>
  <c r="M672" i="6" s="1"/>
  <c r="D672" i="6"/>
  <c r="E672" i="6" s="1"/>
  <c r="K750" i="6"/>
  <c r="L750" i="6" s="1"/>
  <c r="M750" i="6" s="1"/>
  <c r="D750" i="6"/>
  <c r="E750" i="6" s="1"/>
  <c r="K752" i="6"/>
  <c r="L752" i="6" s="1"/>
  <c r="M752" i="6" s="1"/>
  <c r="D752" i="6"/>
  <c r="E752" i="6" s="1"/>
  <c r="K1153" i="6"/>
  <c r="L1153" i="6" s="1"/>
  <c r="M1153" i="6" s="1"/>
  <c r="D1153" i="6"/>
  <c r="E1153" i="6" s="1"/>
  <c r="K1242" i="6"/>
  <c r="L1242" i="6" s="1"/>
  <c r="M1242" i="6" s="1"/>
  <c r="D1242" i="6"/>
  <c r="E1242" i="6" s="1"/>
  <c r="L988" i="6"/>
  <c r="M988" i="6" s="1"/>
  <c r="O988" i="6"/>
  <c r="P988" i="6" s="1"/>
  <c r="L363" i="6"/>
  <c r="M363" i="6" s="1"/>
  <c r="O363" i="6"/>
  <c r="P363" i="6" s="1"/>
  <c r="O132" i="6"/>
  <c r="P132" i="6" s="1"/>
  <c r="L132" i="6"/>
  <c r="M132" i="6" s="1"/>
  <c r="L416" i="6"/>
  <c r="M416" i="6" s="1"/>
  <c r="O416" i="6"/>
  <c r="P416" i="6" s="1"/>
  <c r="L285" i="6"/>
  <c r="M285" i="6" s="1"/>
  <c r="O285" i="6"/>
  <c r="P285" i="6" s="1"/>
  <c r="L120" i="6"/>
  <c r="M120" i="6" s="1"/>
  <c r="O120" i="6"/>
  <c r="P120" i="6" s="1"/>
  <c r="L45" i="6"/>
  <c r="M45" i="6" s="1"/>
  <c r="O45" i="6"/>
  <c r="P45" i="6" s="1"/>
  <c r="O1287" i="6"/>
  <c r="P1287" i="6" s="1"/>
  <c r="L1287" i="6"/>
  <c r="M1287" i="6" s="1"/>
  <c r="L359" i="6"/>
  <c r="M359" i="6" s="1"/>
  <c r="O359" i="6"/>
  <c r="P359" i="6" s="1"/>
  <c r="L292" i="6"/>
  <c r="M292" i="6" s="1"/>
  <c r="O292" i="6"/>
  <c r="P292" i="6" s="1"/>
  <c r="L190" i="6"/>
  <c r="M190" i="6" s="1"/>
  <c r="O190" i="6"/>
  <c r="P190" i="6" s="1"/>
  <c r="L135" i="6"/>
  <c r="M135" i="6" s="1"/>
  <c r="O135" i="6"/>
  <c r="P135" i="6" s="1"/>
  <c r="L72" i="6"/>
  <c r="M72" i="6" s="1"/>
  <c r="O72" i="6"/>
  <c r="P72" i="6" s="1"/>
  <c r="L123" i="6"/>
  <c r="M123" i="6" s="1"/>
  <c r="O123" i="6"/>
  <c r="P123" i="6" s="1"/>
  <c r="L492" i="6"/>
  <c r="M492" i="6" s="1"/>
  <c r="O492" i="6"/>
  <c r="P492" i="6" s="1"/>
  <c r="L459" i="6"/>
  <c r="M459" i="6" s="1"/>
  <c r="O459" i="6"/>
  <c r="P459" i="6" s="1"/>
  <c r="J534" i="6"/>
  <c r="O534" i="6" s="1"/>
  <c r="P534" i="6" s="1"/>
  <c r="G534" i="6"/>
  <c r="H534" i="6" s="1"/>
  <c r="G536" i="6"/>
  <c r="H536" i="6" s="1"/>
  <c r="J536" i="6"/>
  <c r="O536" i="6" s="1"/>
  <c r="P536" i="6" s="1"/>
  <c r="K616" i="6"/>
  <c r="D616" i="6"/>
  <c r="E616" i="6" s="1"/>
  <c r="K791" i="6"/>
  <c r="L791" i="6" s="1"/>
  <c r="M791" i="6" s="1"/>
  <c r="D791" i="6"/>
  <c r="E791" i="6" s="1"/>
  <c r="K792" i="6"/>
  <c r="L792" i="6" s="1"/>
  <c r="M792" i="6" s="1"/>
  <c r="D792" i="6"/>
  <c r="E792" i="6" s="1"/>
  <c r="K802" i="6"/>
  <c r="L802" i="6" s="1"/>
  <c r="M802" i="6" s="1"/>
  <c r="D802" i="6"/>
  <c r="E802" i="6" s="1"/>
  <c r="K799" i="6"/>
  <c r="D799" i="6"/>
  <c r="E799" i="6" s="1"/>
  <c r="K809" i="6"/>
  <c r="L809" i="6" s="1"/>
  <c r="M809" i="6" s="1"/>
  <c r="D809" i="6"/>
  <c r="E809" i="6" s="1"/>
  <c r="K825" i="6"/>
  <c r="L825" i="6" s="1"/>
  <c r="M825" i="6" s="1"/>
  <c r="D825" i="6"/>
  <c r="E825" i="6" s="1"/>
  <c r="J1214" i="6"/>
  <c r="O1214" i="6" s="1"/>
  <c r="P1214" i="6" s="1"/>
  <c r="G1214" i="6"/>
  <c r="H1214" i="6" s="1"/>
  <c r="K1217" i="6"/>
  <c r="D1217" i="6"/>
  <c r="E1217" i="6" s="1"/>
  <c r="K1222" i="6"/>
  <c r="L1222" i="6" s="1"/>
  <c r="M1222" i="6" s="1"/>
  <c r="D1222" i="6"/>
  <c r="E1222" i="6" s="1"/>
  <c r="D1247" i="6"/>
  <c r="E1247" i="6" s="1"/>
  <c r="K1247" i="6"/>
  <c r="L1247" i="6" s="1"/>
  <c r="M1247" i="6" s="1"/>
  <c r="K1235" i="6"/>
  <c r="L1235" i="6" s="1"/>
  <c r="M1235" i="6" s="1"/>
  <c r="D1235" i="6"/>
  <c r="E1235" i="6" s="1"/>
  <c r="L106" i="6"/>
  <c r="M106" i="6" s="1"/>
  <c r="O106" i="6"/>
  <c r="P106" i="6" s="1"/>
  <c r="L79" i="6"/>
  <c r="M79" i="6" s="1"/>
  <c r="O79" i="6"/>
  <c r="P79" i="6" s="1"/>
  <c r="L48" i="6"/>
  <c r="M48" i="6" s="1"/>
  <c r="O48" i="6"/>
  <c r="P48" i="6" s="1"/>
  <c r="P33" i="6"/>
  <c r="G9" i="6"/>
  <c r="J9" i="6"/>
  <c r="O9" i="6" s="1"/>
  <c r="M30" i="6"/>
  <c r="K718" i="6"/>
  <c r="L718" i="6" s="1"/>
  <c r="M718" i="6" s="1"/>
  <c r="D718" i="6"/>
  <c r="E718" i="6" s="1"/>
  <c r="K786" i="6"/>
  <c r="L786" i="6" s="1"/>
  <c r="M786" i="6" s="1"/>
  <c r="D786" i="6"/>
  <c r="E786" i="6" s="1"/>
  <c r="K990" i="6"/>
  <c r="L990" i="6" s="1"/>
  <c r="M990" i="6" s="1"/>
  <c r="D990" i="6"/>
  <c r="E990" i="6" s="1"/>
  <c r="K1074" i="6"/>
  <c r="L1074" i="6" s="1"/>
  <c r="M1074" i="6" s="1"/>
  <c r="D1074" i="6"/>
  <c r="E1074" i="6" s="1"/>
  <c r="K1264" i="6"/>
  <c r="L1264" i="6" s="1"/>
  <c r="M1264" i="6" s="1"/>
  <c r="D1264" i="6"/>
  <c r="E1264" i="6" s="1"/>
  <c r="K1008" i="6"/>
  <c r="L1008" i="6" s="1"/>
  <c r="M1008" i="6" s="1"/>
  <c r="D1008" i="6"/>
  <c r="E1008" i="6" s="1"/>
  <c r="K770" i="6"/>
  <c r="L770" i="6" s="1"/>
  <c r="M770" i="6" s="1"/>
  <c r="D770" i="6"/>
  <c r="E770" i="6" s="1"/>
  <c r="K903" i="6"/>
  <c r="L903" i="6" s="1"/>
  <c r="M903" i="6" s="1"/>
  <c r="D903" i="6"/>
  <c r="E903" i="6" s="1"/>
  <c r="D1112" i="6"/>
  <c r="E1112" i="6" s="1"/>
  <c r="K1112" i="6"/>
  <c r="L1112" i="6" s="1"/>
  <c r="M1112" i="6" s="1"/>
  <c r="K1256" i="6"/>
  <c r="L1256" i="6" s="1"/>
  <c r="M1256" i="6" s="1"/>
  <c r="D1256" i="6"/>
  <c r="E1256" i="6" s="1"/>
  <c r="K818" i="6"/>
  <c r="L818" i="6" s="1"/>
  <c r="M818" i="6" s="1"/>
  <c r="D818" i="6"/>
  <c r="E818" i="6" s="1"/>
  <c r="K1184" i="6"/>
  <c r="L1184" i="6" s="1"/>
  <c r="M1184" i="6" s="1"/>
  <c r="D1184" i="6"/>
  <c r="E1184" i="6" s="1"/>
  <c r="K582" i="6"/>
  <c r="L582" i="6" s="1"/>
  <c r="M582" i="6" s="1"/>
  <c r="D582" i="6"/>
  <c r="E582" i="6" s="1"/>
  <c r="K875" i="6"/>
  <c r="L875" i="6" s="1"/>
  <c r="M875" i="6" s="1"/>
  <c r="D875" i="6"/>
  <c r="E875" i="6" s="1"/>
  <c r="K983" i="6"/>
  <c r="L983" i="6" s="1"/>
  <c r="M983" i="6" s="1"/>
  <c r="D983" i="6"/>
  <c r="E983" i="6" s="1"/>
  <c r="K971" i="6"/>
  <c r="L971" i="6" s="1"/>
  <c r="M971" i="6" s="1"/>
  <c r="D971" i="6"/>
  <c r="E971" i="6" s="1"/>
  <c r="K568" i="6"/>
  <c r="L568" i="6" s="1"/>
  <c r="M568" i="6" s="1"/>
  <c r="D568" i="6"/>
  <c r="E568" i="6" s="1"/>
  <c r="K599" i="6"/>
  <c r="L599" i="6" s="1"/>
  <c r="M599" i="6" s="1"/>
  <c r="D599" i="6"/>
  <c r="E599" i="6" s="1"/>
  <c r="K1037" i="6"/>
  <c r="L1037" i="6" s="1"/>
  <c r="M1037" i="6" s="1"/>
  <c r="D1037" i="6"/>
  <c r="E1037" i="6" s="1"/>
  <c r="K1053" i="6"/>
  <c r="L1053" i="6" s="1"/>
  <c r="M1053" i="6" s="1"/>
  <c r="D1053" i="6"/>
  <c r="E1053" i="6" s="1"/>
  <c r="K1185" i="6"/>
  <c r="L1185" i="6" s="1"/>
  <c r="M1185" i="6" s="1"/>
  <c r="D1185" i="6"/>
  <c r="E1185" i="6" s="1"/>
  <c r="K1187" i="6"/>
  <c r="L1187" i="6" s="1"/>
  <c r="M1187" i="6" s="1"/>
  <c r="D1187" i="6"/>
  <c r="E1187" i="6" s="1"/>
  <c r="K656" i="6"/>
  <c r="L656" i="6" s="1"/>
  <c r="M656" i="6" s="1"/>
  <c r="D656" i="6"/>
  <c r="E656" i="6" s="1"/>
  <c r="K665" i="6"/>
  <c r="L665" i="6" s="1"/>
  <c r="M665" i="6" s="1"/>
  <c r="D665" i="6"/>
  <c r="E665" i="6" s="1"/>
  <c r="K733" i="6"/>
  <c r="L733" i="6" s="1"/>
  <c r="M733" i="6" s="1"/>
  <c r="D733" i="6"/>
  <c r="E733" i="6" s="1"/>
  <c r="K1158" i="6"/>
  <c r="L1158" i="6" s="1"/>
  <c r="M1158" i="6" s="1"/>
  <c r="D1158" i="6"/>
  <c r="E1158" i="6" s="1"/>
  <c r="K1167" i="6"/>
  <c r="L1167" i="6" s="1"/>
  <c r="M1167" i="6" s="1"/>
  <c r="D1167" i="6"/>
  <c r="E1167" i="6" s="1"/>
  <c r="L295" i="6"/>
  <c r="M295" i="6" s="1"/>
  <c r="O295" i="6"/>
  <c r="P295" i="6" s="1"/>
  <c r="L236" i="6"/>
  <c r="M236" i="6" s="1"/>
  <c r="O236" i="6"/>
  <c r="P236" i="6" s="1"/>
  <c r="L503" i="6"/>
  <c r="M503" i="6" s="1"/>
  <c r="O503" i="6"/>
  <c r="P503" i="6" s="1"/>
  <c r="O40" i="6"/>
  <c r="P40" i="6" s="1"/>
  <c r="L40" i="6"/>
  <c r="M40" i="6" s="1"/>
  <c r="L1274" i="6"/>
  <c r="M1274" i="6" s="1"/>
  <c r="O1274" i="6"/>
  <c r="P1274" i="6" s="1"/>
  <c r="L168" i="6"/>
  <c r="M168" i="6" s="1"/>
  <c r="O168" i="6"/>
  <c r="P168" i="6" s="1"/>
  <c r="J793" i="6"/>
  <c r="O793" i="6" s="1"/>
  <c r="P793" i="6" s="1"/>
  <c r="G793" i="6"/>
  <c r="H793" i="6" s="1"/>
  <c r="O757" i="6"/>
  <c r="P757" i="6" s="1"/>
  <c r="L757" i="6"/>
  <c r="M757" i="6" s="1"/>
  <c r="O708" i="6"/>
  <c r="P708" i="6" s="1"/>
  <c r="L708" i="6"/>
  <c r="M708" i="6" s="1"/>
  <c r="L641" i="6"/>
  <c r="M641" i="6" s="1"/>
  <c r="O641" i="6"/>
  <c r="P641" i="6" s="1"/>
  <c r="O538" i="6"/>
  <c r="P538" i="6" s="1"/>
  <c r="L538" i="6"/>
  <c r="M538" i="6" s="1"/>
  <c r="L175" i="6"/>
  <c r="M175" i="6" s="1"/>
  <c r="O175" i="6"/>
  <c r="P175" i="6" s="1"/>
  <c r="L433" i="6"/>
  <c r="M433" i="6" s="1"/>
  <c r="O433" i="6"/>
  <c r="P433" i="6" s="1"/>
  <c r="L394" i="6"/>
  <c r="M394" i="6" s="1"/>
  <c r="O394" i="6"/>
  <c r="P394" i="6" s="1"/>
  <c r="L349" i="6"/>
  <c r="M349" i="6" s="1"/>
  <c r="O349" i="6"/>
  <c r="P349" i="6" s="1"/>
  <c r="L273" i="6"/>
  <c r="M273" i="6" s="1"/>
  <c r="O273" i="6"/>
  <c r="P273" i="6" s="1"/>
  <c r="L239" i="6"/>
  <c r="M239" i="6" s="1"/>
  <c r="O239" i="6"/>
  <c r="P239" i="6" s="1"/>
  <c r="K534" i="6"/>
  <c r="L534" i="6" s="1"/>
  <c r="M534" i="6" s="1"/>
  <c r="D534" i="6"/>
  <c r="E534" i="6" s="1"/>
  <c r="K536" i="6"/>
  <c r="L536" i="6" s="1"/>
  <c r="M536" i="6" s="1"/>
  <c r="D536" i="6"/>
  <c r="E536" i="6" s="1"/>
  <c r="G616" i="6"/>
  <c r="H616" i="6" s="1"/>
  <c r="J616" i="6"/>
  <c r="O616" i="6" s="1"/>
  <c r="P616" i="6" s="1"/>
  <c r="J790" i="6"/>
  <c r="O790" i="6" s="1"/>
  <c r="P790" i="6" s="1"/>
  <c r="G790" i="6"/>
  <c r="H790" i="6" s="1"/>
  <c r="J797" i="6"/>
  <c r="O797" i="6" s="1"/>
  <c r="P797" i="6" s="1"/>
  <c r="G797" i="6"/>
  <c r="H797" i="6" s="1"/>
  <c r="J799" i="6"/>
  <c r="O799" i="6" s="1"/>
  <c r="P799" i="6" s="1"/>
  <c r="G799" i="6"/>
  <c r="H799" i="6" s="1"/>
  <c r="K816" i="6"/>
  <c r="L816" i="6" s="1"/>
  <c r="M816" i="6" s="1"/>
  <c r="D816" i="6"/>
  <c r="E816" i="6" s="1"/>
  <c r="K811" i="6"/>
  <c r="L811" i="6" s="1"/>
  <c r="M811" i="6" s="1"/>
  <c r="D811" i="6"/>
  <c r="E811" i="6" s="1"/>
  <c r="K1215" i="6"/>
  <c r="L1215" i="6" s="1"/>
  <c r="M1215" i="6" s="1"/>
  <c r="D1215" i="6"/>
  <c r="E1215" i="6" s="1"/>
  <c r="K1216" i="6"/>
  <c r="L1216" i="6" s="1"/>
  <c r="M1216" i="6" s="1"/>
  <c r="D1216" i="6"/>
  <c r="E1216" i="6" s="1"/>
  <c r="J1219" i="6"/>
  <c r="D1219" i="6"/>
  <c r="E1219" i="6" s="1"/>
  <c r="G1219" i="6"/>
  <c r="H1219" i="6" s="1"/>
  <c r="K1221" i="6"/>
  <c r="L1221" i="6" s="1"/>
  <c r="M1221" i="6" s="1"/>
  <c r="D1221" i="6"/>
  <c r="E1221" i="6" s="1"/>
  <c r="K1233" i="6"/>
  <c r="L1233" i="6" s="1"/>
  <c r="M1233" i="6" s="1"/>
  <c r="D1233" i="6"/>
  <c r="E1233" i="6" s="1"/>
  <c r="D1350" i="6"/>
  <c r="E30" i="6"/>
  <c r="L1350" i="6"/>
  <c r="K727" i="6"/>
  <c r="L727" i="6" s="1"/>
  <c r="M727" i="6" s="1"/>
  <c r="D727" i="6"/>
  <c r="E727" i="6" s="1"/>
  <c r="K686" i="6"/>
  <c r="L686" i="6" s="1"/>
  <c r="M686" i="6" s="1"/>
  <c r="D686" i="6"/>
  <c r="E686" i="6" s="1"/>
  <c r="K850" i="6"/>
  <c r="L850" i="6" s="1"/>
  <c r="M850" i="6" s="1"/>
  <c r="D850" i="6"/>
  <c r="E850" i="6" s="1"/>
  <c r="K1066" i="6"/>
  <c r="L1066" i="6" s="1"/>
  <c r="M1066" i="6" s="1"/>
  <c r="D1066" i="6"/>
  <c r="E1066" i="6" s="1"/>
  <c r="K1130" i="6"/>
  <c r="L1130" i="6" s="1"/>
  <c r="M1130" i="6" s="1"/>
  <c r="D1130" i="6"/>
  <c r="E1130" i="6" s="1"/>
  <c r="K1208" i="6"/>
  <c r="L1208" i="6" s="1"/>
  <c r="M1208" i="6" s="1"/>
  <c r="D1208" i="6"/>
  <c r="E1208" i="6" s="1"/>
  <c r="K642" i="6"/>
  <c r="L642" i="6" s="1"/>
  <c r="M642" i="6" s="1"/>
  <c r="D642" i="6"/>
  <c r="E642" i="6" s="1"/>
  <c r="K766" i="6"/>
  <c r="L766" i="6" s="1"/>
  <c r="M766" i="6" s="1"/>
  <c r="D766" i="6"/>
  <c r="E766" i="6" s="1"/>
  <c r="K978" i="6"/>
  <c r="L978" i="6" s="1"/>
  <c r="M978" i="6" s="1"/>
  <c r="D978" i="6"/>
  <c r="E978" i="6" s="1"/>
  <c r="K1200" i="6"/>
  <c r="L1200" i="6" s="1"/>
  <c r="M1200" i="6" s="1"/>
  <c r="D1200" i="6"/>
  <c r="E1200" i="6" s="1"/>
  <c r="K1296" i="6"/>
  <c r="L1296" i="6" s="1"/>
  <c r="M1296" i="6" s="1"/>
  <c r="D1296" i="6"/>
  <c r="E1296" i="6" s="1"/>
  <c r="K662" i="6"/>
  <c r="L662" i="6" s="1"/>
  <c r="M662" i="6" s="1"/>
  <c r="D662" i="6"/>
  <c r="E662" i="6" s="1"/>
  <c r="K814" i="6"/>
  <c r="L814" i="6" s="1"/>
  <c r="M814" i="6" s="1"/>
  <c r="D814" i="6"/>
  <c r="E814" i="6" s="1"/>
  <c r="K1194" i="6"/>
  <c r="L1194" i="6" s="1"/>
  <c r="M1194" i="6" s="1"/>
  <c r="D1194" i="6"/>
  <c r="E1194" i="6" s="1"/>
  <c r="K1238" i="6"/>
  <c r="L1238" i="6" s="1"/>
  <c r="M1238" i="6" s="1"/>
  <c r="D1238" i="6"/>
  <c r="E1238" i="6" s="1"/>
  <c r="K594" i="6"/>
  <c r="L594" i="6" s="1"/>
  <c r="M594" i="6" s="1"/>
  <c r="D594" i="6"/>
  <c r="E594" i="6" s="1"/>
  <c r="K720" i="6"/>
  <c r="L720" i="6" s="1"/>
  <c r="M720" i="6" s="1"/>
  <c r="D720" i="6"/>
  <c r="E720" i="6" s="1"/>
  <c r="K880" i="6"/>
  <c r="L880" i="6" s="1"/>
  <c r="M880" i="6" s="1"/>
  <c r="D880" i="6"/>
  <c r="E880" i="6" s="1"/>
  <c r="K974" i="6"/>
  <c r="L974" i="6" s="1"/>
  <c r="M974" i="6" s="1"/>
  <c r="D974" i="6"/>
  <c r="E974" i="6" s="1"/>
  <c r="K969" i="6"/>
  <c r="L969" i="6" s="1"/>
  <c r="M969" i="6" s="1"/>
  <c r="D969" i="6"/>
  <c r="E969" i="6" s="1"/>
  <c r="D1052" i="6"/>
  <c r="E1052" i="6" s="1"/>
  <c r="K1052" i="6"/>
  <c r="L1052" i="6" s="1"/>
  <c r="M1052" i="6" s="1"/>
  <c r="K569" i="6"/>
  <c r="L569" i="6" s="1"/>
  <c r="M569" i="6" s="1"/>
  <c r="D569" i="6"/>
  <c r="E569" i="6" s="1"/>
  <c r="K585" i="6"/>
  <c r="L585" i="6" s="1"/>
  <c r="M585" i="6" s="1"/>
  <c r="D585" i="6"/>
  <c r="E585" i="6" s="1"/>
  <c r="K1041" i="6"/>
  <c r="L1041" i="6" s="1"/>
  <c r="M1041" i="6" s="1"/>
  <c r="D1041" i="6"/>
  <c r="E1041" i="6" s="1"/>
  <c r="D1060" i="6"/>
  <c r="E1060" i="6" s="1"/>
  <c r="K1060" i="6"/>
  <c r="L1060" i="6" s="1"/>
  <c r="M1060" i="6" s="1"/>
  <c r="K1192" i="6"/>
  <c r="L1192" i="6" s="1"/>
  <c r="M1192" i="6" s="1"/>
  <c r="D1192" i="6"/>
  <c r="E1192" i="6" s="1"/>
  <c r="K1269" i="6"/>
  <c r="L1269" i="6" s="1"/>
  <c r="M1269" i="6" s="1"/>
  <c r="D1269" i="6"/>
  <c r="E1269" i="6" s="1"/>
  <c r="K728" i="6"/>
  <c r="L728" i="6" s="1"/>
  <c r="M728" i="6" s="1"/>
  <c r="D728" i="6"/>
  <c r="E728" i="6" s="1"/>
  <c r="K734" i="6"/>
  <c r="L734" i="6" s="1"/>
  <c r="M734" i="6" s="1"/>
  <c r="D734" i="6"/>
  <c r="E734" i="6" s="1"/>
  <c r="K1169" i="6"/>
  <c r="L1169" i="6" s="1"/>
  <c r="M1169" i="6" s="1"/>
  <c r="D1169" i="6"/>
  <c r="E1169" i="6" s="1"/>
  <c r="L1280" i="6"/>
  <c r="M1280" i="6" s="1"/>
  <c r="O1280" i="6"/>
  <c r="P1280" i="6" s="1"/>
  <c r="O853" i="6"/>
  <c r="P853" i="6" s="1"/>
  <c r="L853" i="6"/>
  <c r="M853" i="6" s="1"/>
  <c r="L396" i="6"/>
  <c r="M396" i="6" s="1"/>
  <c r="O396" i="6"/>
  <c r="P396" i="6" s="1"/>
  <c r="L456" i="6"/>
  <c r="M456" i="6" s="1"/>
  <c r="O456" i="6"/>
  <c r="P456" i="6" s="1"/>
  <c r="O447" i="6"/>
  <c r="P447" i="6" s="1"/>
  <c r="L447" i="6"/>
  <c r="M447" i="6" s="1"/>
  <c r="L315" i="6"/>
  <c r="M315" i="6" s="1"/>
  <c r="O315" i="6"/>
  <c r="P315" i="6" s="1"/>
  <c r="L276" i="6"/>
  <c r="M276" i="6" s="1"/>
  <c r="O276" i="6"/>
  <c r="P276" i="6" s="1"/>
  <c r="L139" i="6"/>
  <c r="M139" i="6" s="1"/>
  <c r="O139" i="6"/>
  <c r="P139" i="6" s="1"/>
  <c r="L70" i="6"/>
  <c r="M70" i="6" s="1"/>
  <c r="O70" i="6"/>
  <c r="P70" i="6" s="1"/>
  <c r="L399" i="6"/>
  <c r="M399" i="6" s="1"/>
  <c r="O399" i="6"/>
  <c r="P399" i="6" s="1"/>
  <c r="L335" i="6"/>
  <c r="M335" i="6" s="1"/>
  <c r="O335" i="6"/>
  <c r="P335" i="6" s="1"/>
  <c r="L227" i="6"/>
  <c r="M227" i="6" s="1"/>
  <c r="O227" i="6"/>
  <c r="P227" i="6" s="1"/>
  <c r="L127" i="6"/>
  <c r="M127" i="6" s="1"/>
  <c r="O127" i="6"/>
  <c r="P127" i="6" s="1"/>
  <c r="L476" i="6"/>
  <c r="M476" i="6" s="1"/>
  <c r="O476" i="6"/>
  <c r="P476" i="6" s="1"/>
  <c r="K535" i="6"/>
  <c r="L535" i="6" s="1"/>
  <c r="M535" i="6" s="1"/>
  <c r="D535" i="6"/>
  <c r="E535" i="6" s="1"/>
  <c r="K614" i="6"/>
  <c r="L614" i="6" s="1"/>
  <c r="M614" i="6" s="1"/>
  <c r="D614" i="6"/>
  <c r="E614" i="6" s="1"/>
  <c r="K617" i="6"/>
  <c r="L617" i="6" s="1"/>
  <c r="M617" i="6" s="1"/>
  <c r="D617" i="6"/>
  <c r="E617" i="6" s="1"/>
  <c r="K793" i="6"/>
  <c r="L793" i="6" s="1"/>
  <c r="M793" i="6" s="1"/>
  <c r="D793" i="6"/>
  <c r="E793" i="6" s="1"/>
  <c r="K797" i="6"/>
  <c r="L797" i="6" s="1"/>
  <c r="M797" i="6" s="1"/>
  <c r="D797" i="6"/>
  <c r="E797" i="6" s="1"/>
  <c r="K823" i="6"/>
  <c r="L823" i="6" s="1"/>
  <c r="M823" i="6" s="1"/>
  <c r="D823" i="6"/>
  <c r="E823" i="6" s="1"/>
  <c r="K1214" i="6"/>
  <c r="L1214" i="6" s="1"/>
  <c r="M1214" i="6" s="1"/>
  <c r="D1214" i="6"/>
  <c r="E1214" i="6" s="1"/>
  <c r="J1217" i="6"/>
  <c r="O1217" i="6" s="1"/>
  <c r="P1217" i="6" s="1"/>
  <c r="G1217" i="6"/>
  <c r="H1217" i="6" s="1"/>
  <c r="K1226" i="6"/>
  <c r="L1226" i="6" s="1"/>
  <c r="M1226" i="6" s="1"/>
  <c r="D1226" i="6"/>
  <c r="E1226" i="6" s="1"/>
  <c r="K1223" i="6"/>
  <c r="L1223" i="6" s="1"/>
  <c r="M1223" i="6" s="1"/>
  <c r="D1223" i="6"/>
  <c r="E1223" i="6" s="1"/>
  <c r="J1228" i="6"/>
  <c r="D1228" i="6"/>
  <c r="E1228" i="6" s="1"/>
  <c r="G1228" i="6"/>
  <c r="H1228" i="6" s="1"/>
  <c r="L97" i="6"/>
  <c r="M97" i="6" s="1"/>
  <c r="O97" i="6"/>
  <c r="P97" i="6" s="1"/>
  <c r="L56" i="6"/>
  <c r="M56" i="6" s="1"/>
  <c r="O56" i="6"/>
  <c r="P56" i="6" s="1"/>
  <c r="L42" i="6"/>
  <c r="M42" i="6" s="1"/>
  <c r="O42" i="6"/>
  <c r="P42" i="6" s="1"/>
  <c r="L804" i="6" l="1"/>
  <c r="M804" i="6" s="1"/>
  <c r="O804" i="6"/>
  <c r="P804" i="6" s="1"/>
  <c r="D1349" i="6"/>
  <c r="P9" i="6"/>
  <c r="D1351" i="6"/>
  <c r="H9" i="6"/>
  <c r="H1349" i="6" s="1"/>
  <c r="G1349" i="6"/>
  <c r="G1351" i="6"/>
  <c r="L1228" i="6"/>
  <c r="M1228" i="6" s="1"/>
  <c r="O1228" i="6"/>
  <c r="P1228" i="6" s="1"/>
  <c r="E1349" i="6"/>
  <c r="O1219" i="6"/>
  <c r="P1219" i="6" s="1"/>
  <c r="L1219" i="6"/>
  <c r="M1219" i="6" s="1"/>
  <c r="O1349" i="6"/>
  <c r="L1217" i="6"/>
  <c r="M1217" i="6" s="1"/>
  <c r="L799" i="6"/>
  <c r="M799" i="6" s="1"/>
  <c r="L616" i="6"/>
  <c r="L795" i="6"/>
  <c r="M795" i="6" s="1"/>
  <c r="O795" i="6"/>
  <c r="P795" i="6" s="1"/>
  <c r="P1349" i="6" s="1"/>
  <c r="L790" i="6"/>
  <c r="M790" i="6" s="1"/>
  <c r="L1349" i="6" l="1"/>
  <c r="M616" i="6"/>
  <c r="M1349" i="6" s="1"/>
  <c r="L1354" i="6"/>
  <c r="L1353" i="6"/>
  <c r="L1351" i="6"/>
  <c r="O1353" i="6"/>
  <c r="O1354" i="6"/>
  <c r="O1351" i="6"/>
</calcChain>
</file>

<file path=xl/sharedStrings.xml><?xml version="1.0" encoding="utf-8"?>
<sst xmlns="http://schemas.openxmlformats.org/spreadsheetml/2006/main" count="253" uniqueCount="110">
  <si>
    <t>FIT ADR</t>
  </si>
  <si>
    <t>Group</t>
  </si>
  <si>
    <t>WS</t>
  </si>
  <si>
    <t>FIT</t>
  </si>
  <si>
    <t>Seg 0-3</t>
  </si>
  <si>
    <t>SE</t>
  </si>
  <si>
    <t>Casino</t>
  </si>
  <si>
    <t>Fri</t>
  </si>
  <si>
    <t>Thu</t>
  </si>
  <si>
    <t>Wed</t>
  </si>
  <si>
    <t>Tue</t>
  </si>
  <si>
    <t>Mon</t>
  </si>
  <si>
    <t>Sun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</si>
  <si>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</si>
  <si>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</si>
  <si>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</si>
  <si>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</si>
  <si>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</si>
  <si>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</si>
  <si>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</si>
  <si>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</si>
  <si>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</si>
  <si>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</si>
  <si>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</si>
  <si>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LongWKend</t>
  </si>
  <si>
    <t>Xmas</t>
  </si>
  <si>
    <t>ThxGiving</t>
  </si>
  <si>
    <t>VeteransDay</t>
  </si>
  <si>
    <t>ColumbusDay</t>
  </si>
  <si>
    <t>LaborDay</t>
  </si>
  <si>
    <t>July 4th</t>
  </si>
  <si>
    <t>FatherDay</t>
  </si>
  <si>
    <t>MotherDay</t>
  </si>
  <si>
    <t>Memorial</t>
  </si>
  <si>
    <t>Easter</t>
  </si>
  <si>
    <t>Pres Day</t>
  </si>
  <si>
    <t>MLK</t>
  </si>
  <si>
    <t>NY</t>
  </si>
  <si>
    <t>Holloween</t>
  </si>
  <si>
    <t>Valentines</t>
  </si>
  <si>
    <t>SuperBowl</t>
  </si>
  <si>
    <t>CNY</t>
  </si>
  <si>
    <t>CNY7Days</t>
  </si>
  <si>
    <t>CNY15Days</t>
  </si>
  <si>
    <t>JewishHoliday</t>
  </si>
  <si>
    <t>15th of Month</t>
  </si>
  <si>
    <t>1st of Month</t>
  </si>
  <si>
    <t>checkins</t>
  </si>
  <si>
    <t>Date</t>
  </si>
  <si>
    <t>Error</t>
  </si>
  <si>
    <t>APE</t>
  </si>
  <si>
    <t>Linear Regression Results</t>
  </si>
  <si>
    <t>The REG Procedure</t>
  </si>
  <si>
    <t>Model: Linear_Regression_Model</t>
  </si>
  <si>
    <t>Dependent Variable: checkins </t>
  </si>
  <si>
    <t>Number of Observations Read</t>
  </si>
  <si>
    <t>Number of Observations Used</t>
  </si>
  <si>
    <t>Number of Observations with Missing Values</t>
  </si>
  <si>
    <t>Analysis of Variance</t>
  </si>
  <si>
    <t>Source</t>
  </si>
  <si>
    <t>DF</t>
  </si>
  <si>
    <t>Sum of</t>
  </si>
  <si>
    <t>Squares</t>
  </si>
  <si>
    <t>Mean</t>
  </si>
  <si>
    <t>Square</t>
  </si>
  <si>
    <t>F Value</t>
  </si>
  <si>
    <t>Pr &gt; F</t>
  </si>
  <si>
    <t>Model</t>
  </si>
  <si>
    <t>&lt;.0001</t>
  </si>
  <si>
    <t>Corrected Total</t>
  </si>
  <si>
    <t>Root MSE</t>
  </si>
  <si>
    <t>R-Square</t>
  </si>
  <si>
    <t>Dependent Mean</t>
  </si>
  <si>
    <t>Adj R-Sq</t>
  </si>
  <si>
    <t>Coeff Var</t>
  </si>
  <si>
    <t>Parameter Estimates</t>
  </si>
  <si>
    <t>Variable</t>
  </si>
  <si>
    <t>Parameter</t>
  </si>
  <si>
    <t>Estimate</t>
  </si>
  <si>
    <t>Standard</t>
  </si>
  <si>
    <t>t Value</t>
  </si>
  <si>
    <t>Pr &gt; |t|</t>
  </si>
  <si>
    <t>Intercept</t>
  </si>
  <si>
    <t>Actual</t>
  </si>
  <si>
    <t>Method 1</t>
  </si>
  <si>
    <t>Predicted</t>
  </si>
  <si>
    <t>Abs Error</t>
  </si>
  <si>
    <t>Method 2</t>
  </si>
  <si>
    <t>Generated by the SAS System ('Local', XP_PRO) on September 16, 2013 at 01:46:37 PM</t>
  </si>
  <si>
    <t>% Days within 1 FTE</t>
  </si>
  <si>
    <t>% Days within 2 FTE</t>
  </si>
  <si>
    <t xml:space="preserve"> </t>
  </si>
  <si>
    <t>Method 1 - Average Prior 3 by DOW (Day of Week)</t>
  </si>
  <si>
    <t>MAE</t>
  </si>
  <si>
    <t xml:space="preserve">In-Sample Average (From Train Data Set) </t>
  </si>
  <si>
    <t xml:space="preserve">Out-Sample Average (From Validate  Data Set) </t>
  </si>
  <si>
    <t>Worst (Maximum) Error</t>
  </si>
  <si>
    <t>Method 1 (Moving Average)</t>
  </si>
  <si>
    <t>Method 2 (OLS Regression)</t>
  </si>
  <si>
    <r>
      <t>MAPE</t>
    </r>
    <r>
      <rPr>
        <sz val="9"/>
        <color rgb="FF000000"/>
        <rFont val="Arial"/>
        <family val="2"/>
      </rPr>
      <t xml:space="preserve"> </t>
    </r>
  </si>
  <si>
    <r>
      <rPr>
        <b/>
        <sz val="10"/>
        <color theme="1"/>
        <rFont val="Arial"/>
        <family val="2"/>
      </rPr>
      <t>MAE:</t>
    </r>
    <r>
      <rPr>
        <sz val="10"/>
        <color theme="1"/>
        <rFont val="Arial"/>
        <family val="2"/>
      </rPr>
      <t xml:space="preserve"> Mean Absolute Error</t>
    </r>
  </si>
  <si>
    <t>Halloween</t>
  </si>
  <si>
    <r>
      <rPr>
        <b/>
        <sz val="10"/>
        <color theme="1"/>
        <rFont val="Arial"/>
        <family val="2"/>
      </rPr>
      <t>MAPE</t>
    </r>
    <r>
      <rPr>
        <sz val="10"/>
        <color theme="1"/>
        <rFont val="Arial"/>
        <family val="2"/>
      </rPr>
      <t>: Mean Absolute Percent Error</t>
    </r>
  </si>
  <si>
    <t>FTEs (based on actual check-ins)</t>
  </si>
  <si>
    <t>Please note:</t>
  </si>
  <si>
    <t>Model Comparisons in Rows 1347 to 1354</t>
  </si>
  <si>
    <t>Caesars Entertainment</t>
  </si>
  <si>
    <t>Courseware 9-617-703</t>
  </si>
  <si>
    <t>Harvard Business School Case 615-031</t>
  </si>
  <si>
    <t>This courseware  was prepared solely as the basis for class discussion. Copyright © 2016 President and Fellows of Harvard College. To order copies or request permission to reproduce materials, call 1-800-545-7685, write Harvard Business School Publishing, Boston, MA 02163, or go to www.hbsp.harvard.edu/educators. This publication may not be digitized, photocopied, or otherwise reproduced, posted, or transmitted, without the permission of Harvard Business School.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</si>
</sst>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4F493B"/>
      <name val="Arial"/>
      <family val="2"/>
    </font>
    <font>
      <b/>
      <sz val="10"/>
      <color rgb="FF4F493B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C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E6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 style="medium">
        <color rgb="FF4F493B"/>
      </right>
      <top/>
      <bottom style="medium">
        <color rgb="FF4F493B"/>
      </bottom>
      <diagonal/>
    </border>
    <border>
      <left style="medium">
        <color rgb="FF4F493B"/>
      </left>
      <right style="medium">
        <color rgb="FF4F493B"/>
      </right>
      <top style="medium">
        <color rgb="FF4F493B"/>
      </top>
      <bottom style="medium">
        <color rgb="FF4F493B"/>
      </bottom>
      <diagonal/>
    </border>
    <border>
      <left/>
      <right/>
      <top style="medium">
        <color rgb="FF4F493B"/>
      </top>
      <bottom style="medium">
        <color rgb="FF4F493B"/>
      </bottom>
      <diagonal/>
    </border>
    <border>
      <left style="medium">
        <color rgb="FF4F493B"/>
      </left>
      <right style="medium">
        <color rgb="FF4F493B"/>
      </right>
      <top/>
      <bottom style="medium">
        <color rgb="FF4F493B"/>
      </bottom>
      <diagonal/>
    </border>
    <border>
      <left/>
      <right/>
      <top/>
      <bottom style="medium">
        <color rgb="FF4F493B"/>
      </bottom>
      <diagonal/>
    </border>
    <border>
      <left style="medium">
        <color rgb="FF4F493B"/>
      </left>
      <right style="medium">
        <color rgb="FF4F493B"/>
      </right>
      <top/>
      <bottom/>
      <diagonal/>
    </border>
    <border>
      <left/>
      <right style="medium">
        <color rgb="FF4F493B"/>
      </right>
      <top/>
      <bottom/>
      <diagonal/>
    </border>
    <border>
      <left style="medium">
        <color rgb="FF4F493B"/>
      </left>
      <right/>
      <top style="medium">
        <color rgb="FF4F493B"/>
      </top>
      <bottom style="medium">
        <color rgb="FF4F493B"/>
      </bottom>
      <diagonal/>
    </border>
    <border>
      <left style="medium">
        <color rgb="FF4F493B"/>
      </left>
      <right style="medium">
        <color rgb="FF4F493B"/>
      </right>
      <top style="medium">
        <color rgb="FF4F493B"/>
      </top>
      <bottom/>
      <diagonal/>
    </border>
    <border>
      <left style="medium">
        <color rgb="FF4F493B"/>
      </left>
      <right/>
      <top style="medium">
        <color rgb="FF4F493B"/>
      </top>
      <bottom/>
      <diagonal/>
    </border>
    <border>
      <left style="medium">
        <color rgb="FF4F493B"/>
      </left>
      <right/>
      <top/>
      <bottom style="medium">
        <color rgb="FF4F493B"/>
      </bottom>
      <diagonal/>
    </border>
    <border>
      <left/>
      <right style="medium">
        <color rgb="FF4F493B"/>
      </right>
      <top style="medium">
        <color rgb="FF4F493B"/>
      </top>
      <bottom style="medium">
        <color rgb="FF4F493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22" fontId="0" fillId="0" borderId="0" xfId="0" applyNumberFormat="1"/>
    <xf numFmtId="22" fontId="0" fillId="2" borderId="0" xfId="0" applyNumberFormat="1" applyFill="1"/>
    <xf numFmtId="0" fontId="0" fillId="2" borderId="0" xfId="0" applyFill="1"/>
    <xf numFmtId="22" fontId="0" fillId="3" borderId="0" xfId="0" applyNumberFormat="1" applyFill="1"/>
    <xf numFmtId="0" fontId="0" fillId="3" borderId="0" xfId="0" applyFill="1"/>
    <xf numFmtId="164" fontId="0" fillId="0" borderId="0" xfId="1" applyNumberFormat="1" applyFont="1"/>
    <xf numFmtId="164" fontId="0" fillId="4" borderId="0" xfId="1" applyNumberFormat="1" applyFont="1" applyFill="1"/>
    <xf numFmtId="164" fontId="0" fillId="5" borderId="0" xfId="1" applyNumberFormat="1" applyFont="1" applyFill="1"/>
    <xf numFmtId="164" fontId="0" fillId="6" borderId="0" xfId="1" applyNumberFormat="1" applyFont="1" applyFill="1"/>
    <xf numFmtId="0" fontId="0" fillId="8" borderId="1" xfId="0" applyFill="1" applyBorder="1" applyAlignment="1">
      <alignment horizontal="right" vertical="top"/>
    </xf>
    <xf numFmtId="0" fontId="2" fillId="7" borderId="2" xfId="0" applyFont="1" applyFill="1" applyBorder="1" applyAlignment="1">
      <alignment horizontal="left" vertical="top"/>
    </xf>
    <xf numFmtId="0" fontId="0" fillId="8" borderId="3" xfId="0" applyFill="1" applyBorder="1" applyAlignment="1">
      <alignment horizontal="right" vertical="top"/>
    </xf>
    <xf numFmtId="0" fontId="2" fillId="7" borderId="4" xfId="0" applyFont="1" applyFill="1" applyBorder="1" applyAlignment="1">
      <alignment horizontal="left" vertical="top"/>
    </xf>
    <xf numFmtId="0" fontId="0" fillId="8" borderId="5" xfId="0" applyFill="1" applyBorder="1" applyAlignment="1">
      <alignment horizontal="right" vertical="top"/>
    </xf>
    <xf numFmtId="0" fontId="2" fillId="7" borderId="6" xfId="0" applyFont="1" applyFill="1" applyBorder="1" applyAlignment="1">
      <alignment horizontal="left" vertical="top"/>
    </xf>
    <xf numFmtId="0" fontId="0" fillId="8" borderId="0" xfId="0" applyFill="1" applyBorder="1" applyAlignment="1">
      <alignment horizontal="right" vertical="top"/>
    </xf>
    <xf numFmtId="0" fontId="2" fillId="7" borderId="7" xfId="0" applyFont="1" applyFill="1" applyBorder="1" applyAlignment="1">
      <alignment horizontal="right" wrapText="1"/>
    </xf>
    <xf numFmtId="0" fontId="2" fillId="7" borderId="1" xfId="0" applyFont="1" applyFill="1" applyBorder="1" applyAlignment="1">
      <alignment horizontal="right" wrapText="1"/>
    </xf>
    <xf numFmtId="0" fontId="0" fillId="8" borderId="7" xfId="0" applyFill="1" applyBorder="1" applyAlignment="1">
      <alignment horizontal="right" vertical="top"/>
    </xf>
    <xf numFmtId="0" fontId="2" fillId="7" borderId="7" xfId="0" applyFont="1" applyFill="1" applyBorder="1" applyAlignment="1">
      <alignment horizontal="left" vertical="top"/>
    </xf>
    <xf numFmtId="14" fontId="0" fillId="0" borderId="0" xfId="0" applyNumberFormat="1"/>
    <xf numFmtId="0" fontId="0" fillId="0" borderId="0" xfId="0" quotePrefix="1" applyNumberFormat="1"/>
    <xf numFmtId="164" fontId="0" fillId="0" borderId="13" xfId="1" applyNumberFormat="1" applyFont="1" applyBorder="1"/>
    <xf numFmtId="164" fontId="0" fillId="2" borderId="13" xfId="1" applyNumberFormat="1" applyFont="1" applyFill="1" applyBorder="1"/>
    <xf numFmtId="164" fontId="0" fillId="0" borderId="17" xfId="1" applyNumberFormat="1" applyFont="1" applyBorder="1"/>
    <xf numFmtId="9" fontId="0" fillId="0" borderId="18" xfId="2" applyFont="1" applyBorder="1"/>
    <xf numFmtId="164" fontId="0" fillId="2" borderId="17" xfId="1" applyNumberFormat="1" applyFont="1" applyFill="1" applyBorder="1"/>
    <xf numFmtId="9" fontId="0" fillId="2" borderId="18" xfId="2" applyFont="1" applyFill="1" applyBorder="1"/>
    <xf numFmtId="164" fontId="0" fillId="2" borderId="19" xfId="1" applyNumberFormat="1" applyFont="1" applyFill="1" applyBorder="1"/>
    <xf numFmtId="164" fontId="0" fillId="2" borderId="20" xfId="1" applyNumberFormat="1" applyFont="1" applyFill="1" applyBorder="1"/>
    <xf numFmtId="9" fontId="0" fillId="2" borderId="21" xfId="2" applyFont="1" applyFill="1" applyBorder="1"/>
    <xf numFmtId="164" fontId="0" fillId="0" borderId="23" xfId="1" applyNumberFormat="1" applyFont="1" applyBorder="1"/>
    <xf numFmtId="9" fontId="0" fillId="0" borderId="23" xfId="2" applyFont="1" applyBorder="1"/>
    <xf numFmtId="9" fontId="0" fillId="2" borderId="23" xfId="2" applyFont="1" applyFill="1" applyBorder="1"/>
    <xf numFmtId="9" fontId="0" fillId="2" borderId="24" xfId="2" applyFont="1" applyFill="1" applyBorder="1"/>
    <xf numFmtId="164" fontId="0" fillId="0" borderId="25" xfId="1" applyNumberFormat="1" applyFont="1" applyBorder="1"/>
    <xf numFmtId="164" fontId="0" fillId="0" borderId="26" xfId="1" applyNumberFormat="1" applyFont="1" applyBorder="1"/>
    <xf numFmtId="164" fontId="0" fillId="0" borderId="27" xfId="1" applyNumberFormat="1" applyFont="1" applyBorder="1"/>
    <xf numFmtId="9" fontId="0" fillId="0" borderId="28" xfId="2" applyFont="1" applyBorder="1"/>
    <xf numFmtId="164" fontId="0" fillId="9" borderId="0" xfId="1" applyNumberFormat="1" applyFont="1" applyFill="1"/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9" fontId="0" fillId="0" borderId="0" xfId="2" applyFont="1" applyBorder="1"/>
    <xf numFmtId="164" fontId="0" fillId="0" borderId="31" xfId="1" applyNumberFormat="1" applyFont="1" applyBorder="1"/>
    <xf numFmtId="164" fontId="0" fillId="0" borderId="32" xfId="1" applyNumberFormat="1" applyFont="1" applyBorder="1"/>
    <xf numFmtId="164" fontId="0" fillId="2" borderId="32" xfId="1" applyNumberFormat="1" applyFont="1" applyFill="1" applyBorder="1"/>
    <xf numFmtId="164" fontId="0" fillId="2" borderId="30" xfId="1" applyNumberFormat="1" applyFont="1" applyFill="1" applyBorder="1"/>
    <xf numFmtId="14" fontId="0" fillId="0" borderId="17" xfId="0" applyNumberFormat="1" applyBorder="1"/>
    <xf numFmtId="0" fontId="0" fillId="3" borderId="18" xfId="0" applyFill="1" applyBorder="1"/>
    <xf numFmtId="14" fontId="0" fillId="2" borderId="17" xfId="0" applyNumberFormat="1" applyFill="1" applyBorder="1"/>
    <xf numFmtId="14" fontId="0" fillId="2" borderId="19" xfId="0" applyNumberFormat="1" applyFill="1" applyBorder="1"/>
    <xf numFmtId="0" fontId="0" fillId="3" borderId="21" xfId="0" applyFill="1" applyBorder="1"/>
    <xf numFmtId="14" fontId="0" fillId="0" borderId="25" xfId="0" applyNumberFormat="1" applyBorder="1"/>
    <xf numFmtId="0" fontId="0" fillId="3" borderId="28" xfId="0" applyFill="1" applyBorder="1"/>
    <xf numFmtId="164" fontId="2" fillId="10" borderId="30" xfId="1" applyNumberFormat="1" applyFont="1" applyFill="1" applyBorder="1" applyAlignment="1">
      <alignment horizontal="center" vertical="center"/>
    </xf>
    <xf numFmtId="164" fontId="2" fillId="10" borderId="20" xfId="1" applyNumberFormat="1" applyFont="1" applyFill="1" applyBorder="1" applyAlignment="1">
      <alignment horizontal="center" vertical="center"/>
    </xf>
    <xf numFmtId="164" fontId="2" fillId="10" borderId="24" xfId="1" applyNumberFormat="1" applyFont="1" applyFill="1" applyBorder="1" applyAlignment="1">
      <alignment horizontal="center" vertical="center"/>
    </xf>
    <xf numFmtId="164" fontId="2" fillId="10" borderId="19" xfId="1" applyNumberFormat="1" applyFont="1" applyFill="1" applyBorder="1" applyAlignment="1">
      <alignment horizontal="center" vertical="center"/>
    </xf>
    <xf numFmtId="164" fontId="2" fillId="10" borderId="21" xfId="1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2" fillId="0" borderId="0" xfId="2" applyFont="1"/>
    <xf numFmtId="164" fontId="2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textRotation="90"/>
    </xf>
    <xf numFmtId="166" fontId="0" fillId="0" borderId="0" xfId="0" applyNumberFormat="1" applyAlignment="1">
      <alignment textRotation="90"/>
    </xf>
    <xf numFmtId="166" fontId="0" fillId="0" borderId="0" xfId="0" applyNumberFormat="1"/>
    <xf numFmtId="164" fontId="0" fillId="11" borderId="0" xfId="1" applyNumberFormat="1" applyFont="1" applyFill="1" applyBorder="1"/>
    <xf numFmtId="9" fontId="0" fillId="11" borderId="0" xfId="2" applyFont="1" applyFill="1" applyBorder="1"/>
    <xf numFmtId="164" fontId="0" fillId="11" borderId="0" xfId="1" applyNumberFormat="1" applyFont="1" applyFill="1"/>
    <xf numFmtId="9" fontId="0" fillId="11" borderId="0" xfId="2" applyFont="1" applyFill="1"/>
    <xf numFmtId="165" fontId="2" fillId="11" borderId="0" xfId="1" applyNumberFormat="1" applyFont="1" applyFill="1" applyBorder="1"/>
    <xf numFmtId="164" fontId="0" fillId="11" borderId="13" xfId="1" applyNumberFormat="1" applyFont="1" applyFill="1" applyBorder="1"/>
    <xf numFmtId="9" fontId="0" fillId="11" borderId="13" xfId="2" applyFont="1" applyFill="1" applyBorder="1"/>
    <xf numFmtId="165" fontId="2" fillId="11" borderId="13" xfId="1" applyNumberFormat="1" applyFont="1" applyFill="1" applyBorder="1"/>
    <xf numFmtId="9" fontId="0" fillId="11" borderId="32" xfId="2" applyFont="1" applyFill="1" applyBorder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top" wrapText="1"/>
    </xf>
    <xf numFmtId="0" fontId="0" fillId="11" borderId="0" xfId="0" applyFont="1" applyFill="1" applyAlignment="1">
      <alignment horizontal="center" vertical="center"/>
    </xf>
    <xf numFmtId="0" fontId="0" fillId="11" borderId="0" xfId="0" applyFont="1" applyFill="1"/>
    <xf numFmtId="0" fontId="7" fillId="11" borderId="0" xfId="0" applyFont="1" applyFill="1" applyBorder="1" applyAlignment="1">
      <alignment horizontal="left" vertical="top" wrapText="1"/>
    </xf>
    <xf numFmtId="165" fontId="0" fillId="0" borderId="0" xfId="1" applyNumberFormat="1" applyFont="1"/>
    <xf numFmtId="165" fontId="0" fillId="0" borderId="0" xfId="1" quotePrefix="1" applyNumberFormat="1" applyFont="1"/>
    <xf numFmtId="43" fontId="0" fillId="8" borderId="1" xfId="1" applyFont="1" applyFill="1" applyBorder="1" applyAlignment="1">
      <alignment horizontal="right" vertical="top"/>
    </xf>
    <xf numFmtId="43" fontId="0" fillId="8" borderId="7" xfId="1" applyFont="1" applyFill="1" applyBorder="1" applyAlignment="1">
      <alignment horizontal="right" vertical="top"/>
    </xf>
    <xf numFmtId="164" fontId="0" fillId="8" borderId="1" xfId="1" applyNumberFormat="1" applyFont="1" applyFill="1" applyBorder="1" applyAlignment="1">
      <alignment horizontal="right" vertical="top"/>
    </xf>
    <xf numFmtId="164" fontId="0" fillId="8" borderId="7" xfId="1" applyNumberFormat="1" applyFont="1" applyFill="1" applyBorder="1" applyAlignment="1">
      <alignment horizontal="right" vertical="top"/>
    </xf>
    <xf numFmtId="43" fontId="0" fillId="8" borderId="12" xfId="1" applyFont="1" applyFill="1" applyBorder="1" applyAlignment="1">
      <alignment horizontal="right" vertical="top"/>
    </xf>
    <xf numFmtId="164" fontId="0" fillId="8" borderId="5" xfId="1" applyNumberFormat="1" applyFont="1" applyFill="1" applyBorder="1" applyAlignment="1">
      <alignment horizontal="right" vertical="top"/>
    </xf>
    <xf numFmtId="164" fontId="0" fillId="8" borderId="0" xfId="1" applyNumberFormat="1" applyFont="1" applyFill="1" applyBorder="1" applyAlignment="1">
      <alignment horizontal="right" vertical="top"/>
    </xf>
    <xf numFmtId="0" fontId="2" fillId="7" borderId="3" xfId="0" applyFont="1" applyFill="1" applyBorder="1" applyAlignment="1">
      <alignment horizontal="left" vertical="top"/>
    </xf>
    <xf numFmtId="0" fontId="2" fillId="7" borderId="5" xfId="0" applyFont="1" applyFill="1" applyBorder="1" applyAlignment="1">
      <alignment horizontal="left" vertical="top"/>
    </xf>
    <xf numFmtId="164" fontId="0" fillId="8" borderId="13" xfId="1" applyNumberFormat="1" applyFont="1" applyFill="1" applyBorder="1" applyAlignment="1">
      <alignment horizontal="right" vertical="top"/>
    </xf>
    <xf numFmtId="0" fontId="0" fillId="8" borderId="13" xfId="0" applyFill="1" applyBorder="1" applyAlignment="1">
      <alignment horizontal="right" vertical="top"/>
    </xf>
    <xf numFmtId="0" fontId="9" fillId="0" borderId="0" xfId="0" applyFont="1"/>
    <xf numFmtId="0" fontId="0" fillId="0" borderId="0" xfId="0" applyAlignment="1">
      <alignment horizontal="justify" vertical="top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left" wrapText="1"/>
    </xf>
    <xf numFmtId="0" fontId="2" fillId="7" borderId="4" xfId="0" applyFont="1" applyFill="1" applyBorder="1" applyAlignment="1">
      <alignment horizontal="left" wrapText="1"/>
    </xf>
    <xf numFmtId="0" fontId="2" fillId="7" borderId="9" xfId="0" applyFont="1" applyFill="1" applyBorder="1" applyAlignment="1">
      <alignment horizontal="right" wrapText="1"/>
    </xf>
    <xf numFmtId="0" fontId="2" fillId="7" borderId="4" xfId="0" applyFont="1" applyFill="1" applyBorder="1" applyAlignment="1">
      <alignment horizontal="right" wrapText="1"/>
    </xf>
    <xf numFmtId="0" fontId="2" fillId="7" borderId="10" xfId="0" applyFont="1" applyFill="1" applyBorder="1" applyAlignment="1">
      <alignment horizontal="right" wrapText="1"/>
    </xf>
    <xf numFmtId="0" fontId="2" fillId="7" borderId="11" xfId="0" applyFont="1" applyFill="1" applyBorder="1" applyAlignment="1">
      <alignment horizontal="right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10" borderId="14" xfId="1" applyNumberFormat="1" applyFont="1" applyFill="1" applyBorder="1" applyAlignment="1">
      <alignment horizontal="center" vertical="center"/>
    </xf>
    <xf numFmtId="164" fontId="2" fillId="10" borderId="15" xfId="1" applyNumberFormat="1" applyFont="1" applyFill="1" applyBorder="1" applyAlignment="1">
      <alignment horizontal="center" vertical="center"/>
    </xf>
    <xf numFmtId="164" fontId="2" fillId="10" borderId="16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2" fillId="10" borderId="33" xfId="0" applyFont="1" applyFill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10" borderId="14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4" fontId="2" fillId="10" borderId="29" xfId="1" applyNumberFormat="1" applyFont="1" applyFill="1" applyBorder="1" applyAlignment="1">
      <alignment horizontal="center" vertical="center"/>
    </xf>
    <xf numFmtId="164" fontId="2" fillId="10" borderId="22" xfId="1" applyNumberFormat="1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84700</xdr:colOff>
      <xdr:row>14</xdr:row>
      <xdr:rowOff>76200</xdr:rowOff>
    </xdr:to>
    <xdr:pic>
      <xdr:nvPicPr>
        <xdr:cNvPr id="7" name="Picture 6" descr="img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700" cy="243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92582</xdr:rowOff>
    </xdr:from>
    <xdr:to>
      <xdr:col>5</xdr:col>
      <xdr:colOff>83820</xdr:colOff>
      <xdr:row>27</xdr:row>
      <xdr:rowOff>129539</xdr:rowOff>
    </xdr:to>
    <xdr:pic>
      <xdr:nvPicPr>
        <xdr:cNvPr id="8" name="Picture 7" descr="img6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7162"/>
          <a:ext cx="3131820" cy="2208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132969</xdr:rowOff>
    </xdr:from>
    <xdr:to>
      <xdr:col>5</xdr:col>
      <xdr:colOff>45720</xdr:colOff>
      <xdr:row>42</xdr:row>
      <xdr:rowOff>16003</xdr:rowOff>
    </xdr:to>
    <xdr:pic>
      <xdr:nvPicPr>
        <xdr:cNvPr id="9" name="Picture 8" descr="img7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9249"/>
          <a:ext cx="3093720" cy="2397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60960</xdr:colOff>
      <xdr:row>42</xdr:row>
      <xdr:rowOff>15240</xdr:rowOff>
    </xdr:from>
    <xdr:to>
      <xdr:col>5</xdr:col>
      <xdr:colOff>45720</xdr:colOff>
      <xdr:row>55</xdr:row>
      <xdr:rowOff>109347</xdr:rowOff>
    </xdr:to>
    <xdr:pic>
      <xdr:nvPicPr>
        <xdr:cNvPr id="10" name="Picture 9" descr="img8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056120"/>
          <a:ext cx="3032760" cy="227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70055</xdr:colOff>
      <xdr:row>0</xdr:row>
      <xdr:rowOff>10858</xdr:rowOff>
    </xdr:from>
    <xdr:to>
      <xdr:col>10</xdr:col>
      <xdr:colOff>586740</xdr:colOff>
      <xdr:row>14</xdr:row>
      <xdr:rowOff>91440</xdr:rowOff>
    </xdr:to>
    <xdr:pic>
      <xdr:nvPicPr>
        <xdr:cNvPr id="11" name="Picture 10" descr="img9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8055" y="10858"/>
          <a:ext cx="3564685" cy="2435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68580</xdr:colOff>
      <xdr:row>14</xdr:row>
      <xdr:rowOff>68580</xdr:rowOff>
    </xdr:from>
    <xdr:to>
      <xdr:col>10</xdr:col>
      <xdr:colOff>560193</xdr:colOff>
      <xdr:row>27</xdr:row>
      <xdr:rowOff>137160</xdr:rowOff>
    </xdr:to>
    <xdr:pic>
      <xdr:nvPicPr>
        <xdr:cNvPr id="12" name="Picture 11" descr="img10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423160"/>
          <a:ext cx="3539613" cy="2240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45720</xdr:colOff>
      <xdr:row>27</xdr:row>
      <xdr:rowOff>152400</xdr:rowOff>
    </xdr:from>
    <xdr:to>
      <xdr:col>10</xdr:col>
      <xdr:colOff>579120</xdr:colOff>
      <xdr:row>42</xdr:row>
      <xdr:rowOff>0</xdr:rowOff>
    </xdr:to>
    <xdr:pic>
      <xdr:nvPicPr>
        <xdr:cNvPr id="13" name="Picture 12" descr="img11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3720" y="4648200"/>
          <a:ext cx="3581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127207</xdr:colOff>
      <xdr:row>1</xdr:row>
      <xdr:rowOff>20204</xdr:rowOff>
    </xdr:from>
    <xdr:to>
      <xdr:col>19</xdr:col>
      <xdr:colOff>108118</xdr:colOff>
      <xdr:row>19</xdr:row>
      <xdr:rowOff>3984</xdr:rowOff>
    </xdr:to>
    <xdr:pic>
      <xdr:nvPicPr>
        <xdr:cNvPr id="14" name="Picture 13" descr="img12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2807" y="218324"/>
          <a:ext cx="4857711" cy="297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133607</xdr:colOff>
      <xdr:row>19</xdr:row>
      <xdr:rowOff>38607</xdr:rowOff>
    </xdr:from>
    <xdr:to>
      <xdr:col>16</xdr:col>
      <xdr:colOff>502920</xdr:colOff>
      <xdr:row>29</xdr:row>
      <xdr:rowOff>144780</xdr:rowOff>
    </xdr:to>
    <xdr:pic>
      <xdr:nvPicPr>
        <xdr:cNvPr id="17" name="Picture 16" descr="img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273" r="23125" b="42076"/>
        <a:stretch/>
      </xdr:blipFill>
      <xdr:spPr bwMode="auto">
        <a:xfrm>
          <a:off x="6839207" y="3231387"/>
          <a:ext cx="3417313" cy="17749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596938</xdr:colOff>
      <xdr:row>0</xdr:row>
      <xdr:rowOff>0</xdr:rowOff>
    </xdr:from>
    <xdr:to>
      <xdr:col>23</xdr:col>
      <xdr:colOff>263603</xdr:colOff>
      <xdr:row>21</xdr:row>
      <xdr:rowOff>44157</xdr:rowOff>
    </xdr:to>
    <xdr:pic>
      <xdr:nvPicPr>
        <xdr:cNvPr id="4" name="Picture 3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8983" y="0"/>
          <a:ext cx="4515756" cy="3499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34419</xdr:rowOff>
    </xdr:from>
    <xdr:to>
      <xdr:col>7</xdr:col>
      <xdr:colOff>351692</xdr:colOff>
      <xdr:row>42</xdr:row>
      <xdr:rowOff>92141</xdr:rowOff>
    </xdr:to>
    <xdr:pic>
      <xdr:nvPicPr>
        <xdr:cNvPr id="5" name="Picture 4" descr="img1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8442"/>
          <a:ext cx="4594647" cy="3183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21648</xdr:rowOff>
    </xdr:from>
    <xdr:to>
      <xdr:col>7</xdr:col>
      <xdr:colOff>322385</xdr:colOff>
      <xdr:row>22</xdr:row>
      <xdr:rowOff>21647</xdr:rowOff>
    </xdr:to>
    <xdr:pic>
      <xdr:nvPicPr>
        <xdr:cNvPr id="6" name="Picture 5" descr="img3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8"/>
          <a:ext cx="4565340" cy="3571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439615</xdr:colOff>
      <xdr:row>0</xdr:row>
      <xdr:rowOff>0</xdr:rowOff>
    </xdr:from>
    <xdr:to>
      <xdr:col>15</xdr:col>
      <xdr:colOff>270596</xdr:colOff>
      <xdr:row>21</xdr:row>
      <xdr:rowOff>129887</xdr:rowOff>
    </xdr:to>
    <xdr:pic>
      <xdr:nvPicPr>
        <xdr:cNvPr id="7" name="Picture 6" descr="img4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2570" y="0"/>
          <a:ext cx="4680071" cy="3584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243299</xdr:colOff>
      <xdr:row>21</xdr:row>
      <xdr:rowOff>78829</xdr:rowOff>
    </xdr:from>
    <xdr:to>
      <xdr:col>25</xdr:col>
      <xdr:colOff>315952</xdr:colOff>
      <xdr:row>48</xdr:row>
      <xdr:rowOff>153511</xdr:rowOff>
    </xdr:to>
    <xdr:pic>
      <xdr:nvPicPr>
        <xdr:cNvPr id="8" name="Picture 7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3055" y="3591463"/>
          <a:ext cx="6205824" cy="4590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440562</xdr:colOff>
      <xdr:row>22</xdr:row>
      <xdr:rowOff>116857</xdr:rowOff>
    </xdr:from>
    <xdr:to>
      <xdr:col>15</xdr:col>
      <xdr:colOff>32471</xdr:colOff>
      <xdr:row>42</xdr:row>
      <xdr:rowOff>86592</xdr:rowOff>
    </xdr:to>
    <xdr:pic>
      <xdr:nvPicPr>
        <xdr:cNvPr id="9" name="Picture 8" descr="img2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3517" y="3736357"/>
          <a:ext cx="4440999" cy="3260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A11" sqref="A11"/>
    </sheetView>
  </sheetViews>
  <sheetFormatPr defaultRowHeight="12.75" x14ac:dyDescent="0.2"/>
  <cols>
    <col min="1" max="1" width="14.140625" customWidth="1"/>
  </cols>
  <sheetData>
    <row r="1" spans="1:9" x14ac:dyDescent="0.2">
      <c r="A1" s="66" t="s">
        <v>106</v>
      </c>
    </row>
    <row r="2" spans="1:9" x14ac:dyDescent="0.2">
      <c r="A2" t="s">
        <v>108</v>
      </c>
    </row>
    <row r="3" spans="1:9" x14ac:dyDescent="0.2">
      <c r="A3" t="s">
        <v>107</v>
      </c>
    </row>
    <row r="5" spans="1:9" ht="97.5" customHeight="1" x14ac:dyDescent="0.2">
      <c r="A5" s="100" t="s">
        <v>109</v>
      </c>
      <c r="B5" s="100"/>
      <c r="C5" s="100"/>
      <c r="D5" s="100"/>
      <c r="E5" s="100"/>
      <c r="F5" s="100"/>
      <c r="G5" s="100"/>
      <c r="H5" s="100"/>
      <c r="I5" s="100"/>
    </row>
  </sheetData>
  <mergeCells count="1">
    <mergeCell ref="A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10"/>
  <sheetViews>
    <sheetView zoomScale="80" zoomScaleNormal="80" workbookViewId="0">
      <selection activeCell="BD14" sqref="BD14"/>
    </sheetView>
  </sheetViews>
  <sheetFormatPr defaultRowHeight="12.75" x14ac:dyDescent="0.2"/>
  <cols>
    <col min="1" max="1" width="8.28515625" style="70" bestFit="1" customWidth="1"/>
    <col min="2" max="2" width="5" bestFit="1" customWidth="1"/>
    <col min="3" max="45" width="3.28515625" bestFit="1" customWidth="1"/>
    <col min="46" max="49" width="5" bestFit="1" customWidth="1"/>
    <col min="50" max="50" width="4" bestFit="1" customWidth="1"/>
    <col min="51" max="51" width="5" bestFit="1" customWidth="1"/>
    <col min="52" max="52" width="7" bestFit="1" customWidth="1"/>
  </cols>
  <sheetData>
    <row r="1" spans="1:52" s="68" customFormat="1" ht="66.75" x14ac:dyDescent="0.2">
      <c r="A1" s="69" t="s">
        <v>48</v>
      </c>
      <c r="B1" s="68" t="s">
        <v>47</v>
      </c>
      <c r="C1" s="68" t="s">
        <v>46</v>
      </c>
      <c r="D1" s="68" t="s">
        <v>45</v>
      </c>
      <c r="E1" s="68" t="s">
        <v>44</v>
      </c>
      <c r="F1" s="68" t="s">
        <v>43</v>
      </c>
      <c r="G1" s="68" t="s">
        <v>42</v>
      </c>
      <c r="H1" s="68" t="s">
        <v>41</v>
      </c>
      <c r="I1" s="68" t="s">
        <v>40</v>
      </c>
      <c r="J1" s="68" t="s">
        <v>39</v>
      </c>
      <c r="K1" s="68" t="s">
        <v>38</v>
      </c>
      <c r="L1" s="68" t="s">
        <v>37</v>
      </c>
      <c r="M1" s="68" t="s">
        <v>36</v>
      </c>
      <c r="N1" s="68" t="s">
        <v>35</v>
      </c>
      <c r="O1" s="68" t="s">
        <v>34</v>
      </c>
      <c r="P1" s="68" t="s">
        <v>33</v>
      </c>
      <c r="Q1" s="68" t="s">
        <v>32</v>
      </c>
      <c r="R1" s="68" t="s">
        <v>31</v>
      </c>
      <c r="S1" s="68" t="s">
        <v>30</v>
      </c>
      <c r="T1" s="68" t="s">
        <v>29</v>
      </c>
      <c r="U1" s="68" t="s">
        <v>28</v>
      </c>
      <c r="V1" s="68" t="s">
        <v>27</v>
      </c>
      <c r="W1" s="68" t="s">
        <v>26</v>
      </c>
      <c r="X1" s="68" t="s">
        <v>25</v>
      </c>
      <c r="Y1" s="68" t="s">
        <v>24</v>
      </c>
      <c r="Z1" s="68" t="s">
        <v>23</v>
      </c>
      <c r="AA1" s="68" t="s">
        <v>22</v>
      </c>
      <c r="AB1" s="68" t="s">
        <v>21</v>
      </c>
      <c r="AC1" s="68" t="s">
        <v>20</v>
      </c>
      <c r="AD1" s="68" t="s">
        <v>19</v>
      </c>
      <c r="AE1" s="68" t="s">
        <v>18</v>
      </c>
      <c r="AF1" s="68" t="s">
        <v>17</v>
      </c>
      <c r="AG1" s="68" t="s">
        <v>16</v>
      </c>
      <c r="AH1" s="68" t="s">
        <v>15</v>
      </c>
      <c r="AI1" s="68" t="s">
        <v>14</v>
      </c>
      <c r="AJ1" s="68" t="s">
        <v>13</v>
      </c>
      <c r="AK1" s="68" t="s">
        <v>12</v>
      </c>
      <c r="AL1" s="68" t="s">
        <v>11</v>
      </c>
      <c r="AM1" s="68" t="s">
        <v>10</v>
      </c>
      <c r="AN1" s="68" t="s">
        <v>9</v>
      </c>
      <c r="AO1" s="68" t="s">
        <v>8</v>
      </c>
      <c r="AP1" s="68" t="s">
        <v>7</v>
      </c>
      <c r="AQ1" s="68">
        <v>2010</v>
      </c>
      <c r="AR1" s="68">
        <v>2011</v>
      </c>
      <c r="AS1" s="68">
        <v>2012</v>
      </c>
      <c r="AT1" s="68" t="s">
        <v>6</v>
      </c>
      <c r="AU1" s="68" t="s">
        <v>5</v>
      </c>
      <c r="AV1" s="68" t="s">
        <v>4</v>
      </c>
      <c r="AW1" s="68" t="s">
        <v>3</v>
      </c>
      <c r="AX1" s="68" t="s">
        <v>2</v>
      </c>
      <c r="AY1" s="68" t="s">
        <v>1</v>
      </c>
      <c r="AZ1" s="68" t="s">
        <v>0</v>
      </c>
    </row>
    <row r="2" spans="1:52" x14ac:dyDescent="0.2">
      <c r="A2" s="70">
        <v>40179</v>
      </c>
      <c r="B2">
        <v>650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1</v>
      </c>
      <c r="AR2">
        <v>0</v>
      </c>
      <c r="AS2">
        <v>0</v>
      </c>
      <c r="AT2">
        <v>2207</v>
      </c>
      <c r="AU2">
        <v>804</v>
      </c>
      <c r="AV2">
        <v>1570</v>
      </c>
      <c r="AW2">
        <v>728</v>
      </c>
      <c r="AX2">
        <v>281</v>
      </c>
      <c r="AY2">
        <v>11</v>
      </c>
      <c r="AZ2">
        <v>164.24</v>
      </c>
    </row>
    <row r="3" spans="1:52" x14ac:dyDescent="0.2">
      <c r="A3" s="70">
        <v>40180</v>
      </c>
      <c r="B3">
        <v>1028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1811</v>
      </c>
      <c r="AU3">
        <v>553</v>
      </c>
      <c r="AV3">
        <v>1022</v>
      </c>
      <c r="AW3">
        <v>869</v>
      </c>
      <c r="AX3">
        <v>273</v>
      </c>
      <c r="AY3">
        <v>13</v>
      </c>
      <c r="AZ3">
        <v>162.38</v>
      </c>
    </row>
    <row r="4" spans="1:52" x14ac:dyDescent="0.2">
      <c r="A4" s="70">
        <v>40181</v>
      </c>
      <c r="B4">
        <v>944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1252</v>
      </c>
      <c r="AU4">
        <v>349</v>
      </c>
      <c r="AV4">
        <v>487</v>
      </c>
      <c r="AW4">
        <v>997</v>
      </c>
      <c r="AX4">
        <v>288</v>
      </c>
      <c r="AY4">
        <v>48</v>
      </c>
      <c r="AZ4">
        <v>174.67</v>
      </c>
    </row>
    <row r="5" spans="1:52" x14ac:dyDescent="0.2">
      <c r="A5" s="70">
        <v>40182</v>
      </c>
      <c r="B5">
        <v>1086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885</v>
      </c>
      <c r="AU5">
        <v>269</v>
      </c>
      <c r="AV5">
        <v>279</v>
      </c>
      <c r="AW5">
        <v>1078</v>
      </c>
      <c r="AX5">
        <v>316</v>
      </c>
      <c r="AY5">
        <v>123</v>
      </c>
      <c r="AZ5">
        <v>160.41</v>
      </c>
    </row>
    <row r="6" spans="1:52" x14ac:dyDescent="0.2">
      <c r="A6" s="70">
        <v>40183</v>
      </c>
      <c r="B6">
        <v>1071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721</v>
      </c>
      <c r="AU6">
        <v>164</v>
      </c>
      <c r="AV6">
        <v>211</v>
      </c>
      <c r="AW6">
        <v>1224</v>
      </c>
      <c r="AX6">
        <v>263</v>
      </c>
      <c r="AY6">
        <v>341</v>
      </c>
      <c r="AZ6">
        <v>118.56</v>
      </c>
    </row>
    <row r="7" spans="1:52" x14ac:dyDescent="0.2">
      <c r="A7" s="70">
        <v>40184</v>
      </c>
      <c r="B7">
        <v>1498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0</v>
      </c>
      <c r="AS7">
        <v>0</v>
      </c>
      <c r="AT7">
        <v>738</v>
      </c>
      <c r="AU7">
        <v>166</v>
      </c>
      <c r="AV7">
        <v>211</v>
      </c>
      <c r="AW7">
        <v>1364</v>
      </c>
      <c r="AX7">
        <v>257</v>
      </c>
      <c r="AY7">
        <v>719</v>
      </c>
      <c r="AZ7">
        <v>175.7</v>
      </c>
    </row>
    <row r="8" spans="1:52" x14ac:dyDescent="0.2">
      <c r="A8" s="70">
        <v>40185</v>
      </c>
      <c r="B8">
        <v>977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1</v>
      </c>
      <c r="AR8">
        <v>0</v>
      </c>
      <c r="AS8">
        <v>0</v>
      </c>
      <c r="AT8">
        <v>764</v>
      </c>
      <c r="AU8">
        <v>112</v>
      </c>
      <c r="AV8">
        <v>296</v>
      </c>
      <c r="AW8">
        <v>1266</v>
      </c>
      <c r="AX8">
        <v>282</v>
      </c>
      <c r="AY8">
        <v>808</v>
      </c>
      <c r="AZ8">
        <v>250.25</v>
      </c>
    </row>
    <row r="9" spans="1:52" x14ac:dyDescent="0.2">
      <c r="A9" s="70">
        <v>40186</v>
      </c>
      <c r="B9">
        <v>899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1048</v>
      </c>
      <c r="AU9">
        <v>270</v>
      </c>
      <c r="AV9">
        <v>439</v>
      </c>
      <c r="AW9">
        <v>1111</v>
      </c>
      <c r="AX9">
        <v>319</v>
      </c>
      <c r="AY9">
        <v>677</v>
      </c>
      <c r="AZ9">
        <v>132.1</v>
      </c>
    </row>
    <row r="10" spans="1:52" x14ac:dyDescent="0.2">
      <c r="A10" s="70">
        <v>40187</v>
      </c>
      <c r="B10">
        <v>801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1198</v>
      </c>
      <c r="AU10">
        <v>287</v>
      </c>
      <c r="AV10">
        <v>494</v>
      </c>
      <c r="AW10">
        <v>1266</v>
      </c>
      <c r="AX10">
        <v>303</v>
      </c>
      <c r="AY10">
        <v>409</v>
      </c>
      <c r="AZ10">
        <v>99.58</v>
      </c>
    </row>
    <row r="11" spans="1:52" x14ac:dyDescent="0.2">
      <c r="A11" s="70">
        <v>40188</v>
      </c>
      <c r="B11">
        <v>1020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922</v>
      </c>
      <c r="AU11">
        <v>220</v>
      </c>
      <c r="AV11">
        <v>326</v>
      </c>
      <c r="AW11">
        <v>1301</v>
      </c>
      <c r="AX11">
        <v>216</v>
      </c>
      <c r="AY11">
        <v>303</v>
      </c>
      <c r="AZ11">
        <v>170.63</v>
      </c>
    </row>
    <row r="12" spans="1:52" x14ac:dyDescent="0.2">
      <c r="A12" s="70">
        <v>40189</v>
      </c>
      <c r="B12">
        <v>1018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879</v>
      </c>
      <c r="AU12">
        <v>391</v>
      </c>
      <c r="AV12">
        <v>180</v>
      </c>
      <c r="AW12">
        <v>1057</v>
      </c>
      <c r="AX12">
        <v>132</v>
      </c>
      <c r="AY12">
        <v>256</v>
      </c>
      <c r="AZ12">
        <v>146.41</v>
      </c>
    </row>
    <row r="13" spans="1:52" x14ac:dyDescent="0.2">
      <c r="A13" s="70">
        <v>40190</v>
      </c>
      <c r="B13">
        <v>958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896</v>
      </c>
      <c r="AU13">
        <v>472</v>
      </c>
      <c r="AV13">
        <v>183</v>
      </c>
      <c r="AW13">
        <v>1139</v>
      </c>
      <c r="AX13">
        <v>173</v>
      </c>
      <c r="AY13">
        <v>354</v>
      </c>
      <c r="AZ13">
        <v>112.78</v>
      </c>
    </row>
    <row r="14" spans="1:52" x14ac:dyDescent="0.2">
      <c r="A14" s="70">
        <v>40191</v>
      </c>
      <c r="B14">
        <v>800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904</v>
      </c>
      <c r="AU14">
        <v>403</v>
      </c>
      <c r="AV14">
        <v>227</v>
      </c>
      <c r="AW14">
        <v>1086</v>
      </c>
      <c r="AX14">
        <v>172</v>
      </c>
      <c r="AY14">
        <v>379</v>
      </c>
      <c r="AZ14">
        <v>158.57</v>
      </c>
    </row>
    <row r="15" spans="1:52" x14ac:dyDescent="0.2">
      <c r="A15" s="70">
        <v>40192</v>
      </c>
      <c r="B15">
        <v>1151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1</v>
      </c>
      <c r="AR15">
        <v>0</v>
      </c>
      <c r="AS15">
        <v>0</v>
      </c>
      <c r="AT15">
        <v>939</v>
      </c>
      <c r="AU15">
        <v>267</v>
      </c>
      <c r="AV15">
        <v>323</v>
      </c>
      <c r="AW15">
        <v>1029</v>
      </c>
      <c r="AX15">
        <v>265</v>
      </c>
      <c r="AY15">
        <v>386</v>
      </c>
      <c r="AZ15">
        <v>90.96</v>
      </c>
    </row>
    <row r="16" spans="1:52" x14ac:dyDescent="0.2">
      <c r="A16" s="70">
        <v>40193</v>
      </c>
      <c r="B16">
        <v>1825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0</v>
      </c>
      <c r="AS16">
        <v>0</v>
      </c>
      <c r="AT16">
        <v>1521</v>
      </c>
      <c r="AU16">
        <v>545</v>
      </c>
      <c r="AV16">
        <v>740</v>
      </c>
      <c r="AW16">
        <v>974</v>
      </c>
      <c r="AX16">
        <v>301</v>
      </c>
      <c r="AY16">
        <v>353</v>
      </c>
      <c r="AZ16">
        <v>94.6</v>
      </c>
    </row>
    <row r="17" spans="1:52" x14ac:dyDescent="0.2">
      <c r="A17" s="70">
        <v>40194</v>
      </c>
      <c r="B17">
        <v>814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1570</v>
      </c>
      <c r="AU17">
        <v>565</v>
      </c>
      <c r="AV17">
        <v>815</v>
      </c>
      <c r="AW17">
        <v>955</v>
      </c>
      <c r="AX17">
        <v>282</v>
      </c>
      <c r="AY17">
        <v>445</v>
      </c>
      <c r="AZ17">
        <v>157.91</v>
      </c>
    </row>
    <row r="18" spans="1:52" x14ac:dyDescent="0.2">
      <c r="A18" s="70">
        <v>40195</v>
      </c>
      <c r="B18">
        <v>1029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1334</v>
      </c>
      <c r="AU18">
        <v>427</v>
      </c>
      <c r="AV18">
        <v>640</v>
      </c>
      <c r="AW18">
        <v>958</v>
      </c>
      <c r="AX18">
        <v>237</v>
      </c>
      <c r="AY18">
        <v>553</v>
      </c>
      <c r="AZ18">
        <v>111.15</v>
      </c>
    </row>
    <row r="19" spans="1:52" x14ac:dyDescent="0.2">
      <c r="A19" s="70">
        <v>40196</v>
      </c>
      <c r="B19">
        <v>1457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762</v>
      </c>
      <c r="AU19">
        <v>141</v>
      </c>
      <c r="AV19">
        <v>259</v>
      </c>
      <c r="AW19">
        <v>710</v>
      </c>
      <c r="AX19">
        <v>172</v>
      </c>
      <c r="AY19">
        <v>1179</v>
      </c>
      <c r="AZ19">
        <v>219.73</v>
      </c>
    </row>
    <row r="20" spans="1:52" x14ac:dyDescent="0.2">
      <c r="A20" s="70">
        <v>40197</v>
      </c>
      <c r="B20">
        <v>1080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635</v>
      </c>
      <c r="AU20">
        <v>73</v>
      </c>
      <c r="AV20">
        <v>217</v>
      </c>
      <c r="AW20">
        <v>717</v>
      </c>
      <c r="AX20">
        <v>137</v>
      </c>
      <c r="AY20">
        <v>1472</v>
      </c>
      <c r="AZ20">
        <v>183.64</v>
      </c>
    </row>
    <row r="21" spans="1:52" x14ac:dyDescent="0.2">
      <c r="A21" s="70">
        <v>40198</v>
      </c>
      <c r="B21">
        <v>634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624</v>
      </c>
      <c r="AU21">
        <v>115</v>
      </c>
      <c r="AV21">
        <v>222</v>
      </c>
      <c r="AW21">
        <v>783</v>
      </c>
      <c r="AX21">
        <v>171</v>
      </c>
      <c r="AY21">
        <v>1465</v>
      </c>
      <c r="AZ21">
        <v>190.48</v>
      </c>
    </row>
    <row r="22" spans="1:52" x14ac:dyDescent="0.2">
      <c r="A22" s="70">
        <v>40199</v>
      </c>
      <c r="B22">
        <v>853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725</v>
      </c>
      <c r="AU22">
        <v>106</v>
      </c>
      <c r="AV22">
        <v>296</v>
      </c>
      <c r="AW22">
        <v>784</v>
      </c>
      <c r="AX22">
        <v>154</v>
      </c>
      <c r="AY22">
        <v>1175</v>
      </c>
      <c r="AZ22">
        <v>244.69</v>
      </c>
    </row>
    <row r="23" spans="1:52" x14ac:dyDescent="0.2">
      <c r="A23" s="70">
        <v>40200</v>
      </c>
      <c r="B23">
        <v>1338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0</v>
      </c>
      <c r="AS23">
        <v>0</v>
      </c>
      <c r="AT23">
        <v>1230</v>
      </c>
      <c r="AU23">
        <v>450</v>
      </c>
      <c r="AV23">
        <v>664</v>
      </c>
      <c r="AW23">
        <v>818</v>
      </c>
      <c r="AX23">
        <v>148</v>
      </c>
      <c r="AY23">
        <v>656</v>
      </c>
      <c r="AZ23">
        <v>119.83</v>
      </c>
    </row>
    <row r="24" spans="1:52" x14ac:dyDescent="0.2">
      <c r="A24" s="70">
        <v>40201</v>
      </c>
      <c r="B24">
        <v>1181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1341</v>
      </c>
      <c r="AU24">
        <v>593</v>
      </c>
      <c r="AV24">
        <v>731</v>
      </c>
      <c r="AW24">
        <v>797</v>
      </c>
      <c r="AX24">
        <v>156</v>
      </c>
      <c r="AY24">
        <v>757</v>
      </c>
      <c r="AZ24">
        <v>149.03</v>
      </c>
    </row>
    <row r="25" spans="1:52" x14ac:dyDescent="0.2">
      <c r="A25" s="70">
        <v>40202</v>
      </c>
      <c r="B25">
        <v>1495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1506</v>
      </c>
      <c r="AU25">
        <v>921</v>
      </c>
      <c r="AV25">
        <v>538</v>
      </c>
      <c r="AW25">
        <v>570</v>
      </c>
      <c r="AX25">
        <v>143</v>
      </c>
      <c r="AY25">
        <v>1061</v>
      </c>
      <c r="AZ25">
        <v>192.72</v>
      </c>
    </row>
    <row r="26" spans="1:52" x14ac:dyDescent="0.2">
      <c r="A26" s="70">
        <v>40203</v>
      </c>
      <c r="B26">
        <v>583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1200</v>
      </c>
      <c r="AU26">
        <v>702</v>
      </c>
      <c r="AV26">
        <v>377</v>
      </c>
      <c r="AW26">
        <v>527</v>
      </c>
      <c r="AX26">
        <v>162</v>
      </c>
      <c r="AY26">
        <v>1081</v>
      </c>
      <c r="AZ26">
        <v>292.43</v>
      </c>
    </row>
    <row r="27" spans="1:52" x14ac:dyDescent="0.2">
      <c r="A27" s="70">
        <v>40204</v>
      </c>
      <c r="B27">
        <v>740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1048</v>
      </c>
      <c r="AU27">
        <v>551</v>
      </c>
      <c r="AV27">
        <v>290</v>
      </c>
      <c r="AW27">
        <v>883</v>
      </c>
      <c r="AX27">
        <v>177</v>
      </c>
      <c r="AY27">
        <v>627</v>
      </c>
      <c r="AZ27">
        <v>125.96</v>
      </c>
    </row>
    <row r="28" spans="1:52" x14ac:dyDescent="0.2">
      <c r="A28" s="70">
        <v>40205</v>
      </c>
      <c r="B28">
        <v>1000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554</v>
      </c>
      <c r="AU28">
        <v>102</v>
      </c>
      <c r="AV28">
        <v>172</v>
      </c>
      <c r="AW28">
        <v>1235</v>
      </c>
      <c r="AX28">
        <v>238</v>
      </c>
      <c r="AY28">
        <v>394</v>
      </c>
      <c r="AZ28">
        <v>131.1</v>
      </c>
    </row>
    <row r="29" spans="1:52" x14ac:dyDescent="0.2">
      <c r="A29" s="70">
        <v>40206</v>
      </c>
      <c r="B29">
        <v>1341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1</v>
      </c>
      <c r="AR29">
        <v>0</v>
      </c>
      <c r="AS29">
        <v>0</v>
      </c>
      <c r="AT29">
        <v>743</v>
      </c>
      <c r="AU29">
        <v>138</v>
      </c>
      <c r="AV29">
        <v>288</v>
      </c>
      <c r="AW29">
        <v>1445</v>
      </c>
      <c r="AX29">
        <v>370</v>
      </c>
      <c r="AY29">
        <v>364</v>
      </c>
      <c r="AZ29">
        <v>169.31</v>
      </c>
    </row>
    <row r="30" spans="1:52" x14ac:dyDescent="0.2">
      <c r="A30" s="70">
        <v>40207</v>
      </c>
      <c r="B30">
        <v>1381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0</v>
      </c>
      <c r="AS30">
        <v>0</v>
      </c>
      <c r="AT30">
        <v>1159</v>
      </c>
      <c r="AU30">
        <v>461</v>
      </c>
      <c r="AV30">
        <v>494</v>
      </c>
      <c r="AW30">
        <v>1242</v>
      </c>
      <c r="AX30">
        <v>369</v>
      </c>
      <c r="AY30">
        <v>325</v>
      </c>
      <c r="AZ30">
        <v>159.49</v>
      </c>
    </row>
    <row r="31" spans="1:52" x14ac:dyDescent="0.2">
      <c r="A31" s="70">
        <v>40208</v>
      </c>
      <c r="B31">
        <v>714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1204</v>
      </c>
      <c r="AU31">
        <v>451</v>
      </c>
      <c r="AV31">
        <v>531</v>
      </c>
      <c r="AW31">
        <v>1182</v>
      </c>
      <c r="AX31">
        <v>348</v>
      </c>
      <c r="AY31">
        <v>412</v>
      </c>
      <c r="AZ31">
        <v>178.92</v>
      </c>
    </row>
    <row r="32" spans="1:52" x14ac:dyDescent="0.2">
      <c r="A32" s="70">
        <v>40209</v>
      </c>
      <c r="B32">
        <v>1392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977</v>
      </c>
      <c r="AU32">
        <v>319</v>
      </c>
      <c r="AV32">
        <v>390</v>
      </c>
      <c r="AW32">
        <v>1052</v>
      </c>
      <c r="AX32">
        <v>286</v>
      </c>
      <c r="AY32">
        <v>710</v>
      </c>
      <c r="AZ32">
        <v>127.35</v>
      </c>
    </row>
    <row r="33" spans="1:52" x14ac:dyDescent="0.2">
      <c r="A33" s="70">
        <v>40210</v>
      </c>
      <c r="B33">
        <v>1345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739</v>
      </c>
      <c r="AU33">
        <v>142</v>
      </c>
      <c r="AV33">
        <v>287</v>
      </c>
      <c r="AW33">
        <v>920</v>
      </c>
      <c r="AX33">
        <v>273</v>
      </c>
      <c r="AY33">
        <v>1102</v>
      </c>
      <c r="AZ33">
        <v>224.1</v>
      </c>
    </row>
    <row r="34" spans="1:52" x14ac:dyDescent="0.2">
      <c r="A34" s="70">
        <v>40211</v>
      </c>
      <c r="B34">
        <v>912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698</v>
      </c>
      <c r="AU34">
        <v>161</v>
      </c>
      <c r="AV34">
        <v>252</v>
      </c>
      <c r="AW34">
        <v>820</v>
      </c>
      <c r="AX34">
        <v>273</v>
      </c>
      <c r="AY34">
        <v>1438</v>
      </c>
      <c r="AZ34">
        <v>265.02999999999997</v>
      </c>
    </row>
    <row r="35" spans="1:52" x14ac:dyDescent="0.2">
      <c r="A35" s="70">
        <v>40212</v>
      </c>
      <c r="B35">
        <v>976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678</v>
      </c>
      <c r="AU35">
        <v>176</v>
      </c>
      <c r="AV35">
        <v>261</v>
      </c>
      <c r="AW35">
        <v>649</v>
      </c>
      <c r="AX35">
        <v>245</v>
      </c>
      <c r="AY35">
        <v>1648</v>
      </c>
      <c r="AZ35">
        <v>180.73</v>
      </c>
    </row>
    <row r="36" spans="1:52" x14ac:dyDescent="0.2">
      <c r="A36" s="70">
        <v>40213</v>
      </c>
      <c r="B36">
        <v>1178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1124</v>
      </c>
      <c r="AU36">
        <v>419</v>
      </c>
      <c r="AV36">
        <v>588</v>
      </c>
      <c r="AW36">
        <v>557</v>
      </c>
      <c r="AX36">
        <v>215</v>
      </c>
      <c r="AY36">
        <v>1240</v>
      </c>
      <c r="AZ36">
        <v>278.31</v>
      </c>
    </row>
    <row r="37" spans="1:52" x14ac:dyDescent="0.2">
      <c r="A37" s="70">
        <v>40214</v>
      </c>
      <c r="B37">
        <v>1594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1873</v>
      </c>
      <c r="AU37">
        <v>862</v>
      </c>
      <c r="AV37">
        <v>1076</v>
      </c>
      <c r="AW37">
        <v>499</v>
      </c>
      <c r="AX37">
        <v>174</v>
      </c>
      <c r="AY37">
        <v>643</v>
      </c>
      <c r="AZ37">
        <v>94.2</v>
      </c>
    </row>
    <row r="38" spans="1:52" x14ac:dyDescent="0.2">
      <c r="A38" s="70">
        <v>40215</v>
      </c>
      <c r="B38">
        <v>729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2056</v>
      </c>
      <c r="AU38">
        <v>998</v>
      </c>
      <c r="AV38">
        <v>1268</v>
      </c>
      <c r="AW38">
        <v>429</v>
      </c>
      <c r="AX38">
        <v>114</v>
      </c>
      <c r="AY38">
        <v>429</v>
      </c>
      <c r="AZ38">
        <v>174.71</v>
      </c>
    </row>
    <row r="39" spans="1:52" x14ac:dyDescent="0.2">
      <c r="A39" s="70">
        <v>40216</v>
      </c>
      <c r="B39">
        <v>719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1998</v>
      </c>
      <c r="AU39">
        <v>1037</v>
      </c>
      <c r="AV39">
        <v>1226</v>
      </c>
      <c r="AW39">
        <v>573</v>
      </c>
      <c r="AX39">
        <v>131</v>
      </c>
      <c r="AY39">
        <v>339</v>
      </c>
      <c r="AZ39">
        <v>133.51</v>
      </c>
    </row>
    <row r="40" spans="1:52" x14ac:dyDescent="0.2">
      <c r="A40" s="70">
        <v>40217</v>
      </c>
      <c r="B40">
        <v>1831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952</v>
      </c>
      <c r="AU40">
        <v>373</v>
      </c>
      <c r="AV40">
        <v>384</v>
      </c>
      <c r="AW40">
        <v>850</v>
      </c>
      <c r="AX40">
        <v>183</v>
      </c>
      <c r="AY40">
        <v>1034</v>
      </c>
      <c r="AZ40">
        <v>96.55</v>
      </c>
    </row>
    <row r="41" spans="1:52" x14ac:dyDescent="0.2">
      <c r="A41" s="70">
        <v>40218</v>
      </c>
      <c r="B41">
        <v>2233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572</v>
      </c>
      <c r="AU41">
        <v>152</v>
      </c>
      <c r="AV41">
        <v>192</v>
      </c>
      <c r="AW41">
        <v>858</v>
      </c>
      <c r="AX41">
        <v>188</v>
      </c>
      <c r="AY41">
        <v>1600</v>
      </c>
      <c r="AZ41">
        <v>246.72</v>
      </c>
    </row>
    <row r="42" spans="1:52" x14ac:dyDescent="0.2">
      <c r="A42" s="70">
        <v>40219</v>
      </c>
      <c r="B42">
        <v>636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566</v>
      </c>
      <c r="AU42">
        <v>143</v>
      </c>
      <c r="AV42">
        <v>164</v>
      </c>
      <c r="AW42">
        <v>856</v>
      </c>
      <c r="AX42">
        <v>254</v>
      </c>
      <c r="AY42">
        <v>1572</v>
      </c>
      <c r="AZ42">
        <v>183.71</v>
      </c>
    </row>
    <row r="43" spans="1:52" x14ac:dyDescent="0.2">
      <c r="A43" s="70">
        <v>40220</v>
      </c>
      <c r="B43">
        <v>1148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801</v>
      </c>
      <c r="AU43">
        <v>159</v>
      </c>
      <c r="AV43">
        <v>346</v>
      </c>
      <c r="AW43">
        <v>1006</v>
      </c>
      <c r="AX43">
        <v>282</v>
      </c>
      <c r="AY43">
        <v>916</v>
      </c>
      <c r="AZ43">
        <v>97.71</v>
      </c>
    </row>
    <row r="44" spans="1:52" x14ac:dyDescent="0.2">
      <c r="A44" s="70">
        <v>40221</v>
      </c>
      <c r="B44">
        <v>1654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0</v>
      </c>
      <c r="AS44">
        <v>0</v>
      </c>
      <c r="AT44">
        <v>1268</v>
      </c>
      <c r="AU44">
        <v>322</v>
      </c>
      <c r="AV44">
        <v>645</v>
      </c>
      <c r="AW44">
        <v>1092</v>
      </c>
      <c r="AX44">
        <v>377</v>
      </c>
      <c r="AY44">
        <v>229</v>
      </c>
      <c r="AZ44">
        <v>139.33000000000001</v>
      </c>
    </row>
    <row r="45" spans="1:52" x14ac:dyDescent="0.2">
      <c r="A45" s="70">
        <v>40222</v>
      </c>
      <c r="B45">
        <v>1321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1478</v>
      </c>
      <c r="AU45">
        <v>392</v>
      </c>
      <c r="AV45">
        <v>815</v>
      </c>
      <c r="AW45">
        <v>1123</v>
      </c>
      <c r="AX45">
        <v>338</v>
      </c>
      <c r="AY45">
        <v>318</v>
      </c>
      <c r="AZ45">
        <v>149.08000000000001</v>
      </c>
    </row>
    <row r="46" spans="1:52" x14ac:dyDescent="0.2">
      <c r="A46" s="70">
        <v>40223</v>
      </c>
      <c r="B46">
        <v>1255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1326</v>
      </c>
      <c r="AU46">
        <v>381</v>
      </c>
      <c r="AV46">
        <v>690</v>
      </c>
      <c r="AW46">
        <v>1078</v>
      </c>
      <c r="AX46">
        <v>280</v>
      </c>
      <c r="AY46">
        <v>545</v>
      </c>
      <c r="AZ46">
        <v>153.19</v>
      </c>
    </row>
    <row r="47" spans="1:52" x14ac:dyDescent="0.2">
      <c r="A47" s="70">
        <v>40224</v>
      </c>
      <c r="B47">
        <v>3232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722</v>
      </c>
      <c r="AU47">
        <v>229</v>
      </c>
      <c r="AV47">
        <v>369</v>
      </c>
      <c r="AW47">
        <v>274</v>
      </c>
      <c r="AX47">
        <v>165</v>
      </c>
      <c r="AY47">
        <v>2105</v>
      </c>
      <c r="AZ47">
        <v>265.32</v>
      </c>
    </row>
    <row r="48" spans="1:52" x14ac:dyDescent="0.2">
      <c r="A48" s="70">
        <v>40225</v>
      </c>
      <c r="B48">
        <v>520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617</v>
      </c>
      <c r="AU48">
        <v>172</v>
      </c>
      <c r="AV48">
        <v>332</v>
      </c>
      <c r="AW48">
        <v>250</v>
      </c>
      <c r="AX48">
        <v>175</v>
      </c>
      <c r="AY48">
        <v>2179</v>
      </c>
      <c r="AZ48">
        <v>246.33</v>
      </c>
    </row>
    <row r="49" spans="1:52" x14ac:dyDescent="0.2">
      <c r="A49" s="70">
        <v>40226</v>
      </c>
      <c r="B49">
        <v>610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575</v>
      </c>
      <c r="AU49">
        <v>167</v>
      </c>
      <c r="AV49">
        <v>363</v>
      </c>
      <c r="AW49">
        <v>268</v>
      </c>
      <c r="AX49">
        <v>144</v>
      </c>
      <c r="AY49">
        <v>2038</v>
      </c>
      <c r="AZ49">
        <v>216.93</v>
      </c>
    </row>
    <row r="50" spans="1:52" x14ac:dyDescent="0.2">
      <c r="A50" s="70">
        <v>40227</v>
      </c>
      <c r="B50">
        <v>1420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0</v>
      </c>
      <c r="AT50">
        <v>892</v>
      </c>
      <c r="AU50">
        <v>190</v>
      </c>
      <c r="AV50">
        <v>363</v>
      </c>
      <c r="AW50">
        <v>901</v>
      </c>
      <c r="AX50">
        <v>232</v>
      </c>
      <c r="AY50">
        <v>476</v>
      </c>
      <c r="AZ50">
        <v>120.41</v>
      </c>
    </row>
    <row r="51" spans="1:52" x14ac:dyDescent="0.2">
      <c r="A51" s="70">
        <v>40228</v>
      </c>
      <c r="B51">
        <v>1471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0</v>
      </c>
      <c r="AS51">
        <v>0</v>
      </c>
      <c r="AT51">
        <v>1372</v>
      </c>
      <c r="AU51">
        <v>496</v>
      </c>
      <c r="AV51">
        <v>718</v>
      </c>
      <c r="AW51">
        <v>1104</v>
      </c>
      <c r="AX51">
        <v>271</v>
      </c>
      <c r="AY51">
        <v>471</v>
      </c>
      <c r="AZ51">
        <v>167.1</v>
      </c>
    </row>
    <row r="52" spans="1:52" x14ac:dyDescent="0.2">
      <c r="A52" s="70">
        <v>40229</v>
      </c>
      <c r="B52">
        <v>877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1383</v>
      </c>
      <c r="AU52">
        <v>544</v>
      </c>
      <c r="AV52">
        <v>763</v>
      </c>
      <c r="AW52">
        <v>944</v>
      </c>
      <c r="AX52">
        <v>330</v>
      </c>
      <c r="AY52">
        <v>567</v>
      </c>
      <c r="AZ52">
        <v>109.59</v>
      </c>
    </row>
    <row r="53" spans="1:52" x14ac:dyDescent="0.2">
      <c r="A53" s="70">
        <v>40230</v>
      </c>
      <c r="B53">
        <v>1165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1139</v>
      </c>
      <c r="AU53">
        <v>450</v>
      </c>
      <c r="AV53">
        <v>580</v>
      </c>
      <c r="AW53">
        <v>990</v>
      </c>
      <c r="AX53">
        <v>289</v>
      </c>
      <c r="AY53">
        <v>615</v>
      </c>
      <c r="AZ53">
        <v>123.23</v>
      </c>
    </row>
    <row r="54" spans="1:52" x14ac:dyDescent="0.2">
      <c r="A54" s="70">
        <v>40231</v>
      </c>
      <c r="B54">
        <v>1143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909</v>
      </c>
      <c r="AU54">
        <v>317</v>
      </c>
      <c r="AV54">
        <v>291</v>
      </c>
      <c r="AW54">
        <v>1168</v>
      </c>
      <c r="AX54">
        <v>294</v>
      </c>
      <c r="AY54">
        <v>758</v>
      </c>
      <c r="AZ54">
        <v>165.46</v>
      </c>
    </row>
    <row r="55" spans="1:52" x14ac:dyDescent="0.2">
      <c r="A55" s="70">
        <v>40232</v>
      </c>
      <c r="B55">
        <v>701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834</v>
      </c>
      <c r="AU55">
        <v>270</v>
      </c>
      <c r="AV55">
        <v>226</v>
      </c>
      <c r="AW55">
        <v>1144</v>
      </c>
      <c r="AX55">
        <v>329</v>
      </c>
      <c r="AY55">
        <v>873</v>
      </c>
      <c r="AZ55">
        <v>111.11</v>
      </c>
    </row>
    <row r="56" spans="1:52" x14ac:dyDescent="0.2">
      <c r="A56" s="70">
        <v>40233</v>
      </c>
      <c r="B56">
        <v>1228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846</v>
      </c>
      <c r="AU56">
        <v>260</v>
      </c>
      <c r="AV56">
        <v>233</v>
      </c>
      <c r="AW56">
        <v>1038</v>
      </c>
      <c r="AX56">
        <v>291</v>
      </c>
      <c r="AY56">
        <v>932</v>
      </c>
      <c r="AZ56">
        <v>111.37</v>
      </c>
    </row>
    <row r="57" spans="1:52" x14ac:dyDescent="0.2">
      <c r="A57" s="70">
        <v>40234</v>
      </c>
      <c r="B57">
        <v>1322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0</v>
      </c>
      <c r="AT57">
        <v>969</v>
      </c>
      <c r="AU57">
        <v>290</v>
      </c>
      <c r="AV57">
        <v>403</v>
      </c>
      <c r="AW57">
        <v>993</v>
      </c>
      <c r="AX57">
        <v>298</v>
      </c>
      <c r="AY57">
        <v>880</v>
      </c>
      <c r="AZ57">
        <v>132.08000000000001</v>
      </c>
    </row>
    <row r="58" spans="1:52" x14ac:dyDescent="0.2">
      <c r="A58" s="70">
        <v>40235</v>
      </c>
      <c r="B58">
        <v>1617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1400</v>
      </c>
      <c r="AU58">
        <v>566</v>
      </c>
      <c r="AV58">
        <v>754</v>
      </c>
      <c r="AW58">
        <v>756</v>
      </c>
      <c r="AX58">
        <v>266</v>
      </c>
      <c r="AY58">
        <v>710</v>
      </c>
      <c r="AZ58">
        <v>140.44</v>
      </c>
    </row>
    <row r="59" spans="1:52" x14ac:dyDescent="0.2">
      <c r="A59" s="70">
        <v>40236</v>
      </c>
      <c r="B59">
        <v>883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1460</v>
      </c>
      <c r="AU59">
        <v>638</v>
      </c>
      <c r="AV59">
        <v>771</v>
      </c>
      <c r="AW59">
        <v>689</v>
      </c>
      <c r="AX59">
        <v>244</v>
      </c>
      <c r="AY59">
        <v>847</v>
      </c>
      <c r="AZ59">
        <v>256.36</v>
      </c>
    </row>
    <row r="60" spans="1:52" x14ac:dyDescent="0.2">
      <c r="A60" s="70">
        <v>40237</v>
      </c>
      <c r="B60">
        <v>1454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1196</v>
      </c>
      <c r="AU60">
        <v>479</v>
      </c>
      <c r="AV60">
        <v>580</v>
      </c>
      <c r="AW60">
        <v>805</v>
      </c>
      <c r="AX60">
        <v>269</v>
      </c>
      <c r="AY60">
        <v>891</v>
      </c>
      <c r="AZ60">
        <v>127.16</v>
      </c>
    </row>
    <row r="61" spans="1:52" x14ac:dyDescent="0.2">
      <c r="A61" s="70">
        <v>40238</v>
      </c>
      <c r="B61">
        <v>898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815</v>
      </c>
      <c r="AU61">
        <v>150</v>
      </c>
      <c r="AV61">
        <v>265</v>
      </c>
      <c r="AW61">
        <v>798</v>
      </c>
      <c r="AX61">
        <v>250</v>
      </c>
      <c r="AY61">
        <v>1098</v>
      </c>
      <c r="AZ61">
        <v>234.58</v>
      </c>
    </row>
    <row r="62" spans="1:52" x14ac:dyDescent="0.2">
      <c r="A62" s="70">
        <v>40239</v>
      </c>
      <c r="B62">
        <v>1274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758</v>
      </c>
      <c r="AU62">
        <v>166</v>
      </c>
      <c r="AV62">
        <v>235</v>
      </c>
      <c r="AW62">
        <v>770</v>
      </c>
      <c r="AX62">
        <v>272</v>
      </c>
      <c r="AY62">
        <v>1354</v>
      </c>
      <c r="AZ62">
        <v>258.61</v>
      </c>
    </row>
    <row r="63" spans="1:52" x14ac:dyDescent="0.2">
      <c r="A63" s="70">
        <v>40240</v>
      </c>
      <c r="B63">
        <v>997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709</v>
      </c>
      <c r="AU63">
        <v>159</v>
      </c>
      <c r="AV63">
        <v>289</v>
      </c>
      <c r="AW63">
        <v>1017</v>
      </c>
      <c r="AX63">
        <v>267</v>
      </c>
      <c r="AY63">
        <v>1087</v>
      </c>
      <c r="AZ63">
        <v>189.98</v>
      </c>
    </row>
    <row r="64" spans="1:52" x14ac:dyDescent="0.2">
      <c r="A64" s="70">
        <v>40241</v>
      </c>
      <c r="B64">
        <v>980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0</v>
      </c>
      <c r="AT64">
        <v>826</v>
      </c>
      <c r="AU64">
        <v>157</v>
      </c>
      <c r="AV64">
        <v>328</v>
      </c>
      <c r="AW64">
        <v>1144</v>
      </c>
      <c r="AX64">
        <v>314</v>
      </c>
      <c r="AY64">
        <v>858</v>
      </c>
      <c r="AZ64">
        <v>137.15</v>
      </c>
    </row>
    <row r="65" spans="1:52" x14ac:dyDescent="0.2">
      <c r="A65" s="70">
        <v>40242</v>
      </c>
      <c r="B65">
        <v>1107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0</v>
      </c>
      <c r="AT65">
        <v>1187</v>
      </c>
      <c r="AU65">
        <v>253</v>
      </c>
      <c r="AV65">
        <v>566</v>
      </c>
      <c r="AW65">
        <v>1167</v>
      </c>
      <c r="AX65">
        <v>356</v>
      </c>
      <c r="AY65">
        <v>436</v>
      </c>
      <c r="AZ65">
        <v>140.05000000000001</v>
      </c>
    </row>
    <row r="66" spans="1:52" x14ac:dyDescent="0.2">
      <c r="A66" s="70">
        <v>40243</v>
      </c>
      <c r="B66">
        <v>705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1210</v>
      </c>
      <c r="AU66">
        <v>250</v>
      </c>
      <c r="AV66">
        <v>555</v>
      </c>
      <c r="AW66">
        <v>1235</v>
      </c>
      <c r="AX66">
        <v>368</v>
      </c>
      <c r="AY66">
        <v>459</v>
      </c>
      <c r="AZ66">
        <v>119.7</v>
      </c>
    </row>
    <row r="67" spans="1:52" x14ac:dyDescent="0.2">
      <c r="A67" s="70">
        <v>40244</v>
      </c>
      <c r="B67">
        <v>1110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1063</v>
      </c>
      <c r="AU67">
        <v>239</v>
      </c>
      <c r="AV67">
        <v>481</v>
      </c>
      <c r="AW67">
        <v>1037</v>
      </c>
      <c r="AX67">
        <v>327</v>
      </c>
      <c r="AY67">
        <v>529</v>
      </c>
      <c r="AZ67">
        <v>142.56</v>
      </c>
    </row>
    <row r="68" spans="1:52" x14ac:dyDescent="0.2">
      <c r="A68" s="70">
        <v>40245</v>
      </c>
      <c r="B68">
        <v>774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837</v>
      </c>
      <c r="AU68">
        <v>154</v>
      </c>
      <c r="AV68">
        <v>210</v>
      </c>
      <c r="AW68">
        <v>1219</v>
      </c>
      <c r="AX68">
        <v>311</v>
      </c>
      <c r="AY68">
        <v>522</v>
      </c>
      <c r="AZ68">
        <v>128.33000000000001</v>
      </c>
    </row>
    <row r="69" spans="1:52" x14ac:dyDescent="0.2">
      <c r="A69" s="70">
        <v>40246</v>
      </c>
      <c r="B69">
        <v>1008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809</v>
      </c>
      <c r="AU69">
        <v>111</v>
      </c>
      <c r="AV69">
        <v>198</v>
      </c>
      <c r="AW69">
        <v>1248</v>
      </c>
      <c r="AX69">
        <v>321</v>
      </c>
      <c r="AY69">
        <v>784</v>
      </c>
      <c r="AZ69">
        <v>105.83</v>
      </c>
    </row>
    <row r="70" spans="1:52" x14ac:dyDescent="0.2">
      <c r="A70" s="70">
        <v>40247</v>
      </c>
      <c r="B70">
        <v>1227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723</v>
      </c>
      <c r="AU70">
        <v>59</v>
      </c>
      <c r="AV70">
        <v>222</v>
      </c>
      <c r="AW70">
        <v>964</v>
      </c>
      <c r="AX70">
        <v>255</v>
      </c>
      <c r="AY70">
        <v>1233</v>
      </c>
      <c r="AZ70">
        <v>255.3</v>
      </c>
    </row>
    <row r="71" spans="1:52" x14ac:dyDescent="0.2">
      <c r="A71" s="70">
        <v>40248</v>
      </c>
      <c r="B71">
        <v>949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0</v>
      </c>
      <c r="AT71">
        <v>829</v>
      </c>
      <c r="AU71">
        <v>72</v>
      </c>
      <c r="AV71">
        <v>383</v>
      </c>
      <c r="AW71">
        <v>830</v>
      </c>
      <c r="AX71">
        <v>237</v>
      </c>
      <c r="AY71">
        <v>1263</v>
      </c>
      <c r="AZ71">
        <v>232.45</v>
      </c>
    </row>
    <row r="72" spans="1:52" x14ac:dyDescent="0.2">
      <c r="A72" s="70">
        <v>40249</v>
      </c>
      <c r="B72">
        <v>1340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0</v>
      </c>
      <c r="AT72">
        <v>1357</v>
      </c>
      <c r="AU72">
        <v>253</v>
      </c>
      <c r="AV72">
        <v>596</v>
      </c>
      <c r="AW72">
        <v>956</v>
      </c>
      <c r="AX72">
        <v>277</v>
      </c>
      <c r="AY72">
        <v>563</v>
      </c>
      <c r="AZ72">
        <v>150.22999999999999</v>
      </c>
    </row>
    <row r="73" spans="1:52" x14ac:dyDescent="0.2">
      <c r="A73" s="70">
        <v>40250</v>
      </c>
      <c r="B73">
        <v>984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1422</v>
      </c>
      <c r="AU73">
        <v>260</v>
      </c>
      <c r="AV73">
        <v>627</v>
      </c>
      <c r="AW73">
        <v>1091</v>
      </c>
      <c r="AX73">
        <v>319</v>
      </c>
      <c r="AY73">
        <v>401</v>
      </c>
      <c r="AZ73">
        <v>104.28</v>
      </c>
    </row>
    <row r="74" spans="1:52" x14ac:dyDescent="0.2">
      <c r="A74" s="70">
        <v>40251</v>
      </c>
      <c r="B74">
        <v>1204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1356</v>
      </c>
      <c r="AU74">
        <v>292</v>
      </c>
      <c r="AV74">
        <v>512</v>
      </c>
      <c r="AW74">
        <v>1064</v>
      </c>
      <c r="AX74">
        <v>336</v>
      </c>
      <c r="AY74">
        <v>259</v>
      </c>
      <c r="AZ74">
        <v>140.43</v>
      </c>
    </row>
    <row r="75" spans="1:52" x14ac:dyDescent="0.2">
      <c r="A75" s="70">
        <v>40252</v>
      </c>
      <c r="B75">
        <v>1371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1140</v>
      </c>
      <c r="AU75">
        <v>374</v>
      </c>
      <c r="AV75">
        <v>251</v>
      </c>
      <c r="AW75">
        <v>951</v>
      </c>
      <c r="AX75">
        <v>319</v>
      </c>
      <c r="AY75">
        <v>759</v>
      </c>
      <c r="AZ75">
        <v>143.27000000000001</v>
      </c>
    </row>
    <row r="76" spans="1:52" x14ac:dyDescent="0.2">
      <c r="A76" s="70">
        <v>40253</v>
      </c>
      <c r="B76">
        <v>728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1067</v>
      </c>
      <c r="AU76">
        <v>331</v>
      </c>
      <c r="AV76">
        <v>269</v>
      </c>
      <c r="AW76">
        <v>784</v>
      </c>
      <c r="AX76">
        <v>251</v>
      </c>
      <c r="AY76">
        <v>1143</v>
      </c>
      <c r="AZ76">
        <v>268.18</v>
      </c>
    </row>
    <row r="77" spans="1:52" x14ac:dyDescent="0.2">
      <c r="A77" s="70">
        <v>40254</v>
      </c>
      <c r="B77">
        <v>1195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1118</v>
      </c>
      <c r="AU77">
        <v>299</v>
      </c>
      <c r="AV77">
        <v>395</v>
      </c>
      <c r="AW77">
        <v>426</v>
      </c>
      <c r="AX77">
        <v>168</v>
      </c>
      <c r="AY77">
        <v>1563</v>
      </c>
      <c r="AZ77">
        <v>205.49</v>
      </c>
    </row>
    <row r="78" spans="1:52" x14ac:dyDescent="0.2">
      <c r="A78" s="70">
        <v>40255</v>
      </c>
      <c r="B78">
        <v>761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1</v>
      </c>
      <c r="AR78">
        <v>0</v>
      </c>
      <c r="AS78">
        <v>0</v>
      </c>
      <c r="AT78">
        <v>1128</v>
      </c>
      <c r="AU78">
        <v>81</v>
      </c>
      <c r="AV78">
        <v>526</v>
      </c>
      <c r="AW78">
        <v>406</v>
      </c>
      <c r="AX78">
        <v>91</v>
      </c>
      <c r="AY78">
        <v>1630</v>
      </c>
      <c r="AZ78">
        <v>261.17</v>
      </c>
    </row>
    <row r="79" spans="1:52" x14ac:dyDescent="0.2">
      <c r="A79" s="70">
        <v>40256</v>
      </c>
      <c r="B79">
        <v>864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1</v>
      </c>
      <c r="AR79">
        <v>0</v>
      </c>
      <c r="AS79">
        <v>0</v>
      </c>
      <c r="AT79">
        <v>1566</v>
      </c>
      <c r="AU79">
        <v>223</v>
      </c>
      <c r="AV79">
        <v>769</v>
      </c>
      <c r="AW79">
        <v>503</v>
      </c>
      <c r="AX79">
        <v>105</v>
      </c>
      <c r="AY79">
        <v>1067</v>
      </c>
      <c r="AZ79">
        <v>306.58999999999997</v>
      </c>
    </row>
    <row r="80" spans="1:52" x14ac:dyDescent="0.2">
      <c r="A80" s="70">
        <v>40257</v>
      </c>
      <c r="B80">
        <v>939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1627</v>
      </c>
      <c r="AU80">
        <v>210</v>
      </c>
      <c r="AV80">
        <v>740</v>
      </c>
      <c r="AW80">
        <v>729</v>
      </c>
      <c r="AX80">
        <v>160</v>
      </c>
      <c r="AY80">
        <v>796</v>
      </c>
      <c r="AZ80">
        <v>215.86</v>
      </c>
    </row>
    <row r="81" spans="1:52" x14ac:dyDescent="0.2">
      <c r="A81" s="70">
        <v>40258</v>
      </c>
      <c r="B81">
        <v>1281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1114</v>
      </c>
      <c r="AU81">
        <v>155</v>
      </c>
      <c r="AV81">
        <v>545</v>
      </c>
      <c r="AW81">
        <v>661</v>
      </c>
      <c r="AX81">
        <v>205</v>
      </c>
      <c r="AY81">
        <v>1260</v>
      </c>
      <c r="AZ81">
        <v>203.17</v>
      </c>
    </row>
    <row r="82" spans="1:52" x14ac:dyDescent="0.2">
      <c r="A82" s="70">
        <v>40259</v>
      </c>
      <c r="B82">
        <v>935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769</v>
      </c>
      <c r="AU82">
        <v>170</v>
      </c>
      <c r="AV82">
        <v>321</v>
      </c>
      <c r="AW82">
        <v>674</v>
      </c>
      <c r="AX82">
        <v>298</v>
      </c>
      <c r="AY82">
        <v>1517</v>
      </c>
      <c r="AZ82">
        <v>217.2</v>
      </c>
    </row>
    <row r="83" spans="1:52" x14ac:dyDescent="0.2">
      <c r="A83" s="70">
        <v>40260</v>
      </c>
      <c r="B83">
        <v>825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702</v>
      </c>
      <c r="AU83">
        <v>164</v>
      </c>
      <c r="AV83">
        <v>287</v>
      </c>
      <c r="AW83">
        <v>623</v>
      </c>
      <c r="AX83">
        <v>311</v>
      </c>
      <c r="AY83">
        <v>1613</v>
      </c>
      <c r="AZ83">
        <v>201.26</v>
      </c>
    </row>
    <row r="84" spans="1:52" x14ac:dyDescent="0.2">
      <c r="A84" s="70">
        <v>40261</v>
      </c>
      <c r="B84">
        <v>1537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1067</v>
      </c>
      <c r="AU84">
        <v>159</v>
      </c>
      <c r="AV84">
        <v>356</v>
      </c>
      <c r="AW84">
        <v>893</v>
      </c>
      <c r="AX84">
        <v>360</v>
      </c>
      <c r="AY84">
        <v>831</v>
      </c>
      <c r="AZ84">
        <v>141.19999999999999</v>
      </c>
    </row>
    <row r="85" spans="1:52" x14ac:dyDescent="0.2">
      <c r="A85" s="70">
        <v>40262</v>
      </c>
      <c r="B85">
        <v>1425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1</v>
      </c>
      <c r="AR85">
        <v>0</v>
      </c>
      <c r="AS85">
        <v>0</v>
      </c>
      <c r="AT85">
        <v>1392</v>
      </c>
      <c r="AU85">
        <v>242</v>
      </c>
      <c r="AV85">
        <v>508</v>
      </c>
      <c r="AW85">
        <v>888</v>
      </c>
      <c r="AX85">
        <v>382</v>
      </c>
      <c r="AY85">
        <v>479</v>
      </c>
      <c r="AZ85">
        <v>126.91</v>
      </c>
    </row>
    <row r="86" spans="1:52" x14ac:dyDescent="0.2">
      <c r="A86" s="70">
        <v>40263</v>
      </c>
      <c r="B86">
        <v>1337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1</v>
      </c>
      <c r="AR86">
        <v>0</v>
      </c>
      <c r="AS86">
        <v>0</v>
      </c>
      <c r="AT86">
        <v>1723</v>
      </c>
      <c r="AU86">
        <v>511</v>
      </c>
      <c r="AV86">
        <v>800</v>
      </c>
      <c r="AW86">
        <v>794</v>
      </c>
      <c r="AX86">
        <v>380</v>
      </c>
      <c r="AY86">
        <v>296</v>
      </c>
      <c r="AZ86">
        <v>98.04</v>
      </c>
    </row>
    <row r="87" spans="1:52" x14ac:dyDescent="0.2">
      <c r="A87" s="70">
        <v>40264</v>
      </c>
      <c r="B87">
        <v>795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1702</v>
      </c>
      <c r="AU87">
        <v>536</v>
      </c>
      <c r="AV87">
        <v>785</v>
      </c>
      <c r="AW87">
        <v>860</v>
      </c>
      <c r="AX87">
        <v>367</v>
      </c>
      <c r="AY87">
        <v>182</v>
      </c>
      <c r="AZ87">
        <v>175.52</v>
      </c>
    </row>
    <row r="88" spans="1:52" x14ac:dyDescent="0.2">
      <c r="A88" s="70">
        <v>40265</v>
      </c>
      <c r="B88">
        <v>1468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1408</v>
      </c>
      <c r="AU88">
        <v>349</v>
      </c>
      <c r="AV88">
        <v>543</v>
      </c>
      <c r="AW88">
        <v>1154</v>
      </c>
      <c r="AX88">
        <v>469</v>
      </c>
      <c r="AY88">
        <v>102</v>
      </c>
      <c r="AZ88">
        <v>150.93</v>
      </c>
    </row>
    <row r="89" spans="1:52" x14ac:dyDescent="0.2">
      <c r="A89" s="70">
        <v>40266</v>
      </c>
      <c r="B89">
        <v>1354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1098</v>
      </c>
      <c r="AU89">
        <v>224</v>
      </c>
      <c r="AV89">
        <v>339</v>
      </c>
      <c r="AW89">
        <v>1433</v>
      </c>
      <c r="AX89">
        <v>540</v>
      </c>
      <c r="AY89">
        <v>99</v>
      </c>
      <c r="AZ89">
        <v>163.75</v>
      </c>
    </row>
    <row r="90" spans="1:52" x14ac:dyDescent="0.2">
      <c r="A90" s="70">
        <v>40267</v>
      </c>
      <c r="B90">
        <v>930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957</v>
      </c>
      <c r="AU90">
        <v>193</v>
      </c>
      <c r="AV90">
        <v>235</v>
      </c>
      <c r="AW90">
        <v>1590</v>
      </c>
      <c r="AX90">
        <v>625</v>
      </c>
      <c r="AY90">
        <v>134</v>
      </c>
      <c r="AZ90">
        <v>128.83000000000001</v>
      </c>
    </row>
    <row r="91" spans="1:52" x14ac:dyDescent="0.2">
      <c r="A91" s="70">
        <v>40268</v>
      </c>
      <c r="B91">
        <v>958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823</v>
      </c>
      <c r="AU91">
        <v>145</v>
      </c>
      <c r="AV91">
        <v>238</v>
      </c>
      <c r="AW91">
        <v>1634</v>
      </c>
      <c r="AX91">
        <v>649</v>
      </c>
      <c r="AY91">
        <v>157</v>
      </c>
      <c r="AZ91">
        <v>139.13999999999999</v>
      </c>
    </row>
    <row r="92" spans="1:52" x14ac:dyDescent="0.2">
      <c r="A92" s="70">
        <v>40269</v>
      </c>
      <c r="B92">
        <v>1291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1</v>
      </c>
      <c r="AR92">
        <v>0</v>
      </c>
      <c r="AS92">
        <v>0</v>
      </c>
      <c r="AT92">
        <v>819</v>
      </c>
      <c r="AU92">
        <v>227</v>
      </c>
      <c r="AV92">
        <v>333</v>
      </c>
      <c r="AW92">
        <v>1507</v>
      </c>
      <c r="AX92">
        <v>674</v>
      </c>
      <c r="AY92">
        <v>206</v>
      </c>
      <c r="AZ92">
        <v>102.64</v>
      </c>
    </row>
    <row r="93" spans="1:52" x14ac:dyDescent="0.2">
      <c r="A93" s="70">
        <v>40270</v>
      </c>
      <c r="B93">
        <v>1054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0</v>
      </c>
      <c r="AS93">
        <v>0</v>
      </c>
      <c r="AT93">
        <v>1066</v>
      </c>
      <c r="AU93">
        <v>421</v>
      </c>
      <c r="AV93">
        <v>494</v>
      </c>
      <c r="AW93">
        <v>1284</v>
      </c>
      <c r="AX93">
        <v>715</v>
      </c>
      <c r="AY93">
        <v>203</v>
      </c>
      <c r="AZ93">
        <v>169.87</v>
      </c>
    </row>
    <row r="94" spans="1:52" x14ac:dyDescent="0.2">
      <c r="A94" s="70">
        <v>40271</v>
      </c>
      <c r="B94">
        <v>603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1069</v>
      </c>
      <c r="AU94">
        <v>435</v>
      </c>
      <c r="AV94">
        <v>515</v>
      </c>
      <c r="AW94">
        <v>1214</v>
      </c>
      <c r="AX94">
        <v>705</v>
      </c>
      <c r="AY94">
        <v>273</v>
      </c>
      <c r="AZ94">
        <v>117.17</v>
      </c>
    </row>
    <row r="95" spans="1:52" x14ac:dyDescent="0.2">
      <c r="A95" s="70">
        <v>40272</v>
      </c>
      <c r="B95">
        <v>953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957</v>
      </c>
      <c r="AU95">
        <v>322</v>
      </c>
      <c r="AV95">
        <v>431</v>
      </c>
      <c r="AW95">
        <v>1032</v>
      </c>
      <c r="AX95">
        <v>568</v>
      </c>
      <c r="AY95">
        <v>269</v>
      </c>
      <c r="AZ95">
        <v>176.6</v>
      </c>
    </row>
    <row r="96" spans="1:52" x14ac:dyDescent="0.2">
      <c r="A96" s="70">
        <v>40273</v>
      </c>
      <c r="B96">
        <v>1622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741</v>
      </c>
      <c r="AU96">
        <v>145</v>
      </c>
      <c r="AV96">
        <v>217</v>
      </c>
      <c r="AW96">
        <v>878</v>
      </c>
      <c r="AX96">
        <v>451</v>
      </c>
      <c r="AY96">
        <v>1197</v>
      </c>
      <c r="AZ96">
        <v>189.07</v>
      </c>
    </row>
    <row r="97" spans="1:52" x14ac:dyDescent="0.2">
      <c r="A97" s="70">
        <v>40274</v>
      </c>
      <c r="B97">
        <v>772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667</v>
      </c>
      <c r="AU97">
        <v>124</v>
      </c>
      <c r="AV97">
        <v>211</v>
      </c>
      <c r="AW97">
        <v>742</v>
      </c>
      <c r="AX97">
        <v>395</v>
      </c>
      <c r="AY97">
        <v>1368</v>
      </c>
      <c r="AZ97">
        <v>276.85000000000002</v>
      </c>
    </row>
    <row r="98" spans="1:52" x14ac:dyDescent="0.2">
      <c r="A98" s="70">
        <v>40275</v>
      </c>
      <c r="B98">
        <v>821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693</v>
      </c>
      <c r="AU98">
        <v>165</v>
      </c>
      <c r="AV98">
        <v>211</v>
      </c>
      <c r="AW98">
        <v>759</v>
      </c>
      <c r="AX98">
        <v>463</v>
      </c>
      <c r="AY98">
        <v>1286</v>
      </c>
      <c r="AZ98">
        <v>220.32</v>
      </c>
    </row>
    <row r="99" spans="1:52" x14ac:dyDescent="0.2">
      <c r="A99" s="70">
        <v>40276</v>
      </c>
      <c r="B99">
        <v>1391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885</v>
      </c>
      <c r="AU99">
        <v>166</v>
      </c>
      <c r="AV99">
        <v>340</v>
      </c>
      <c r="AW99">
        <v>821</v>
      </c>
      <c r="AX99">
        <v>664</v>
      </c>
      <c r="AY99">
        <v>862</v>
      </c>
      <c r="AZ99">
        <v>153.32</v>
      </c>
    </row>
    <row r="100" spans="1:52" x14ac:dyDescent="0.2">
      <c r="A100" s="70">
        <v>40277</v>
      </c>
      <c r="B100">
        <v>1700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1</v>
      </c>
      <c r="AR100">
        <v>0</v>
      </c>
      <c r="AS100">
        <v>0</v>
      </c>
      <c r="AT100">
        <v>1215</v>
      </c>
      <c r="AU100">
        <v>421</v>
      </c>
      <c r="AV100">
        <v>592</v>
      </c>
      <c r="AW100">
        <v>960</v>
      </c>
      <c r="AX100">
        <v>761</v>
      </c>
      <c r="AY100">
        <v>331</v>
      </c>
      <c r="AZ100">
        <v>121.82</v>
      </c>
    </row>
    <row r="101" spans="1:52" x14ac:dyDescent="0.2">
      <c r="A101" s="70">
        <v>40278</v>
      </c>
      <c r="B101">
        <v>723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1106</v>
      </c>
      <c r="AU101">
        <v>404</v>
      </c>
      <c r="AV101">
        <v>590</v>
      </c>
      <c r="AW101">
        <v>869</v>
      </c>
      <c r="AX101">
        <v>727</v>
      </c>
      <c r="AY101">
        <v>521</v>
      </c>
      <c r="AZ101">
        <v>156.21</v>
      </c>
    </row>
    <row r="102" spans="1:52" x14ac:dyDescent="0.2">
      <c r="A102" s="70">
        <v>40279</v>
      </c>
      <c r="B102">
        <v>1585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1059</v>
      </c>
      <c r="AU102">
        <v>307</v>
      </c>
      <c r="AV102">
        <v>404</v>
      </c>
      <c r="AW102">
        <v>743</v>
      </c>
      <c r="AX102">
        <v>555</v>
      </c>
      <c r="AY102">
        <v>905</v>
      </c>
      <c r="AZ102">
        <v>157.79</v>
      </c>
    </row>
    <row r="103" spans="1:52" x14ac:dyDescent="0.2">
      <c r="A103" s="70">
        <v>40280</v>
      </c>
      <c r="B103">
        <v>1051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862</v>
      </c>
      <c r="AU103">
        <v>244</v>
      </c>
      <c r="AV103">
        <v>291</v>
      </c>
      <c r="AW103">
        <v>710</v>
      </c>
      <c r="AX103">
        <v>471</v>
      </c>
      <c r="AY103">
        <v>1170</v>
      </c>
      <c r="AZ103">
        <v>265.88</v>
      </c>
    </row>
    <row r="104" spans="1:52" x14ac:dyDescent="0.2">
      <c r="A104" s="70">
        <v>40281</v>
      </c>
      <c r="B104">
        <v>1269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699</v>
      </c>
      <c r="AU104">
        <v>337</v>
      </c>
      <c r="AV104">
        <v>306</v>
      </c>
      <c r="AW104">
        <v>362</v>
      </c>
      <c r="AX104">
        <v>343</v>
      </c>
      <c r="AY104">
        <v>1789</v>
      </c>
      <c r="AZ104">
        <v>203.11</v>
      </c>
    </row>
    <row r="105" spans="1:52" x14ac:dyDescent="0.2">
      <c r="A105" s="70">
        <v>40282</v>
      </c>
      <c r="B105">
        <v>760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794</v>
      </c>
      <c r="AU105">
        <v>287</v>
      </c>
      <c r="AV105">
        <v>326</v>
      </c>
      <c r="AW105">
        <v>456</v>
      </c>
      <c r="AX105">
        <v>337</v>
      </c>
      <c r="AY105">
        <v>1569</v>
      </c>
      <c r="AZ105">
        <v>205.16</v>
      </c>
    </row>
    <row r="106" spans="1:52" x14ac:dyDescent="0.2">
      <c r="A106" s="70">
        <v>40283</v>
      </c>
      <c r="B106">
        <v>1156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1</v>
      </c>
      <c r="AR106">
        <v>0</v>
      </c>
      <c r="AS106">
        <v>0</v>
      </c>
      <c r="AT106">
        <v>957</v>
      </c>
      <c r="AU106">
        <v>192</v>
      </c>
      <c r="AV106">
        <v>441</v>
      </c>
      <c r="AW106">
        <v>724</v>
      </c>
      <c r="AX106">
        <v>405</v>
      </c>
      <c r="AY106">
        <v>935</v>
      </c>
      <c r="AZ106">
        <v>134.12</v>
      </c>
    </row>
    <row r="107" spans="1:52" x14ac:dyDescent="0.2">
      <c r="A107" s="70">
        <v>40284</v>
      </c>
      <c r="B107">
        <v>1552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1</v>
      </c>
      <c r="AR107">
        <v>0</v>
      </c>
      <c r="AS107">
        <v>0</v>
      </c>
      <c r="AT107">
        <v>1337</v>
      </c>
      <c r="AU107">
        <v>300</v>
      </c>
      <c r="AV107">
        <v>676</v>
      </c>
      <c r="AW107">
        <v>814</v>
      </c>
      <c r="AX107">
        <v>377</v>
      </c>
      <c r="AY107">
        <v>620</v>
      </c>
      <c r="AZ107">
        <v>141.41</v>
      </c>
    </row>
    <row r="108" spans="1:52" x14ac:dyDescent="0.2">
      <c r="A108" s="70">
        <v>40285</v>
      </c>
      <c r="B108">
        <v>816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1413</v>
      </c>
      <c r="AU108">
        <v>417</v>
      </c>
      <c r="AV108">
        <v>734</v>
      </c>
      <c r="AW108">
        <v>720</v>
      </c>
      <c r="AX108">
        <v>388</v>
      </c>
      <c r="AY108">
        <v>676</v>
      </c>
      <c r="AZ108">
        <v>165.87</v>
      </c>
    </row>
    <row r="109" spans="1:52" x14ac:dyDescent="0.2">
      <c r="A109" s="70">
        <v>40286</v>
      </c>
      <c r="B109">
        <v>1192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1143</v>
      </c>
      <c r="AU109">
        <v>344</v>
      </c>
      <c r="AV109">
        <v>500</v>
      </c>
      <c r="AW109">
        <v>645</v>
      </c>
      <c r="AX109">
        <v>351</v>
      </c>
      <c r="AY109">
        <v>927</v>
      </c>
      <c r="AZ109">
        <v>171.68</v>
      </c>
    </row>
    <row r="110" spans="1:52" x14ac:dyDescent="0.2">
      <c r="A110" s="70">
        <v>40287</v>
      </c>
      <c r="B110">
        <v>971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863</v>
      </c>
      <c r="AU110">
        <v>182</v>
      </c>
      <c r="AV110">
        <v>250</v>
      </c>
      <c r="AW110">
        <v>493</v>
      </c>
      <c r="AX110">
        <v>372</v>
      </c>
      <c r="AY110">
        <v>952</v>
      </c>
      <c r="AZ110">
        <v>142.58000000000001</v>
      </c>
    </row>
    <row r="111" spans="1:52" x14ac:dyDescent="0.2">
      <c r="A111" s="70">
        <v>40288</v>
      </c>
      <c r="B111">
        <v>633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768</v>
      </c>
      <c r="AU111">
        <v>130</v>
      </c>
      <c r="AV111">
        <v>220</v>
      </c>
      <c r="AW111">
        <v>515</v>
      </c>
      <c r="AX111">
        <v>383</v>
      </c>
      <c r="AY111">
        <v>1012</v>
      </c>
      <c r="AZ111">
        <v>139.96</v>
      </c>
    </row>
    <row r="112" spans="1:52" x14ac:dyDescent="0.2">
      <c r="A112" s="70">
        <v>40289</v>
      </c>
      <c r="B112">
        <v>989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758</v>
      </c>
      <c r="AU112">
        <v>147</v>
      </c>
      <c r="AV112">
        <v>225</v>
      </c>
      <c r="AW112">
        <v>538</v>
      </c>
      <c r="AX112">
        <v>386</v>
      </c>
      <c r="AY112">
        <v>1216</v>
      </c>
      <c r="AZ112">
        <v>233</v>
      </c>
    </row>
    <row r="113" spans="1:52" x14ac:dyDescent="0.2">
      <c r="A113" s="70">
        <v>40290</v>
      </c>
      <c r="B113">
        <v>1007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1</v>
      </c>
      <c r="AR113">
        <v>0</v>
      </c>
      <c r="AS113">
        <v>0</v>
      </c>
      <c r="AT113">
        <v>890</v>
      </c>
      <c r="AU113">
        <v>178</v>
      </c>
      <c r="AV113">
        <v>372</v>
      </c>
      <c r="AW113">
        <v>577</v>
      </c>
      <c r="AX113">
        <v>432</v>
      </c>
      <c r="AY113">
        <v>1100</v>
      </c>
      <c r="AZ113">
        <v>206.98</v>
      </c>
    </row>
    <row r="114" spans="1:52" x14ac:dyDescent="0.2">
      <c r="A114" s="70">
        <v>40291</v>
      </c>
      <c r="B114">
        <v>1825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1515</v>
      </c>
      <c r="AU114">
        <v>615</v>
      </c>
      <c r="AV114">
        <v>785</v>
      </c>
      <c r="AW114">
        <v>716</v>
      </c>
      <c r="AX114">
        <v>466</v>
      </c>
      <c r="AY114">
        <v>526</v>
      </c>
      <c r="AZ114">
        <v>165.5</v>
      </c>
    </row>
    <row r="115" spans="1:52" x14ac:dyDescent="0.2">
      <c r="A115" s="70">
        <v>40292</v>
      </c>
      <c r="B115">
        <v>885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0</v>
      </c>
      <c r="AT115">
        <v>1620</v>
      </c>
      <c r="AU115">
        <v>650</v>
      </c>
      <c r="AV115">
        <v>830</v>
      </c>
      <c r="AW115">
        <v>732</v>
      </c>
      <c r="AX115">
        <v>412</v>
      </c>
      <c r="AY115">
        <v>451</v>
      </c>
      <c r="AZ115">
        <v>112.47</v>
      </c>
    </row>
    <row r="116" spans="1:52" x14ac:dyDescent="0.2">
      <c r="A116" s="70">
        <v>40293</v>
      </c>
      <c r="B116">
        <v>1619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1236</v>
      </c>
      <c r="AU116">
        <v>510</v>
      </c>
      <c r="AV116">
        <v>589</v>
      </c>
      <c r="AW116">
        <v>611</v>
      </c>
      <c r="AX116">
        <v>304</v>
      </c>
      <c r="AY116">
        <v>1051</v>
      </c>
      <c r="AZ116">
        <v>212.2</v>
      </c>
    </row>
    <row r="117" spans="1:52" x14ac:dyDescent="0.2">
      <c r="A117" s="70">
        <v>40294</v>
      </c>
      <c r="B117">
        <v>755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936</v>
      </c>
      <c r="AU117">
        <v>254</v>
      </c>
      <c r="AV117">
        <v>291</v>
      </c>
      <c r="AW117">
        <v>630</v>
      </c>
      <c r="AX117">
        <v>250</v>
      </c>
      <c r="AY117">
        <v>1078</v>
      </c>
      <c r="AZ117">
        <v>167.11</v>
      </c>
    </row>
    <row r="118" spans="1:52" x14ac:dyDescent="0.2">
      <c r="A118" s="70">
        <v>40295</v>
      </c>
      <c r="B118">
        <v>924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850</v>
      </c>
      <c r="AU118">
        <v>254</v>
      </c>
      <c r="AV118">
        <v>233</v>
      </c>
      <c r="AW118">
        <v>593</v>
      </c>
      <c r="AX118">
        <v>264</v>
      </c>
      <c r="AY118">
        <v>901</v>
      </c>
      <c r="AZ118">
        <v>166.97</v>
      </c>
    </row>
    <row r="119" spans="1:52" x14ac:dyDescent="0.2">
      <c r="A119" s="70">
        <v>40296</v>
      </c>
      <c r="B119">
        <v>1335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945</v>
      </c>
      <c r="AU119">
        <v>239</v>
      </c>
      <c r="AV119">
        <v>283</v>
      </c>
      <c r="AW119">
        <v>627</v>
      </c>
      <c r="AX119">
        <v>291</v>
      </c>
      <c r="AY119">
        <v>1106</v>
      </c>
      <c r="AZ119">
        <v>265.72000000000003</v>
      </c>
    </row>
    <row r="120" spans="1:52" x14ac:dyDescent="0.2">
      <c r="A120" s="70">
        <v>40297</v>
      </c>
      <c r="B120">
        <v>969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1</v>
      </c>
      <c r="AR120">
        <v>0</v>
      </c>
      <c r="AS120">
        <v>0</v>
      </c>
      <c r="AT120">
        <v>1063</v>
      </c>
      <c r="AU120">
        <v>218</v>
      </c>
      <c r="AV120">
        <v>334</v>
      </c>
      <c r="AW120">
        <v>581</v>
      </c>
      <c r="AX120">
        <v>454</v>
      </c>
      <c r="AY120">
        <v>1080</v>
      </c>
      <c r="AZ120">
        <v>207.94</v>
      </c>
    </row>
    <row r="121" spans="1:52" x14ac:dyDescent="0.2">
      <c r="A121" s="70">
        <v>40298</v>
      </c>
      <c r="B121">
        <v>1021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1</v>
      </c>
      <c r="AR121">
        <v>0</v>
      </c>
      <c r="AS121">
        <v>0</v>
      </c>
      <c r="AT121">
        <v>1322</v>
      </c>
      <c r="AU121">
        <v>239</v>
      </c>
      <c r="AV121">
        <v>528</v>
      </c>
      <c r="AW121">
        <v>502</v>
      </c>
      <c r="AX121">
        <v>476</v>
      </c>
      <c r="AY121">
        <v>911</v>
      </c>
      <c r="AZ121">
        <v>266.08</v>
      </c>
    </row>
    <row r="122" spans="1:52" x14ac:dyDescent="0.2">
      <c r="A122" s="70">
        <v>40299</v>
      </c>
      <c r="B122">
        <v>1018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1379</v>
      </c>
      <c r="AU122">
        <v>353</v>
      </c>
      <c r="AV122">
        <v>632</v>
      </c>
      <c r="AW122">
        <v>753</v>
      </c>
      <c r="AX122">
        <v>510</v>
      </c>
      <c r="AY122">
        <v>551</v>
      </c>
      <c r="AZ122">
        <v>109.25</v>
      </c>
    </row>
    <row r="123" spans="1:52" x14ac:dyDescent="0.2">
      <c r="A123" s="70">
        <v>40300</v>
      </c>
      <c r="B123">
        <v>1386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1247</v>
      </c>
      <c r="AU123">
        <v>275</v>
      </c>
      <c r="AV123">
        <v>455</v>
      </c>
      <c r="AW123">
        <v>777</v>
      </c>
      <c r="AX123">
        <v>467</v>
      </c>
      <c r="AY123">
        <v>693</v>
      </c>
      <c r="AZ123">
        <v>135.12</v>
      </c>
    </row>
    <row r="124" spans="1:52" x14ac:dyDescent="0.2">
      <c r="A124" s="70">
        <v>40301</v>
      </c>
      <c r="B124">
        <v>899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936</v>
      </c>
      <c r="AU124">
        <v>188</v>
      </c>
      <c r="AV124">
        <v>382</v>
      </c>
      <c r="AW124">
        <v>873</v>
      </c>
      <c r="AX124">
        <v>440</v>
      </c>
      <c r="AY124">
        <v>732</v>
      </c>
      <c r="AZ124">
        <v>153.38</v>
      </c>
    </row>
    <row r="125" spans="1:52" x14ac:dyDescent="0.2">
      <c r="A125" s="70">
        <v>40302</v>
      </c>
      <c r="B125">
        <v>685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799</v>
      </c>
      <c r="AU125">
        <v>156</v>
      </c>
      <c r="AV125">
        <v>297</v>
      </c>
      <c r="AW125">
        <v>950</v>
      </c>
      <c r="AX125">
        <v>403</v>
      </c>
      <c r="AY125">
        <v>797</v>
      </c>
      <c r="AZ125">
        <v>131.04</v>
      </c>
    </row>
    <row r="126" spans="1:52" x14ac:dyDescent="0.2">
      <c r="A126" s="70">
        <v>40303</v>
      </c>
      <c r="B126">
        <v>1189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687</v>
      </c>
      <c r="AU126">
        <v>150</v>
      </c>
      <c r="AV126">
        <v>296</v>
      </c>
      <c r="AW126">
        <v>901</v>
      </c>
      <c r="AX126">
        <v>443</v>
      </c>
      <c r="AY126">
        <v>1055</v>
      </c>
      <c r="AZ126">
        <v>188.83</v>
      </c>
    </row>
    <row r="127" spans="1:52" x14ac:dyDescent="0.2">
      <c r="A127" s="70">
        <v>40304</v>
      </c>
      <c r="B127">
        <v>1045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921</v>
      </c>
      <c r="AU127">
        <v>151</v>
      </c>
      <c r="AV127">
        <v>356</v>
      </c>
      <c r="AW127">
        <v>952</v>
      </c>
      <c r="AX127">
        <v>476</v>
      </c>
      <c r="AY127">
        <v>747</v>
      </c>
      <c r="AZ127">
        <v>159.82</v>
      </c>
    </row>
    <row r="128" spans="1:52" x14ac:dyDescent="0.2">
      <c r="A128" s="70">
        <v>40305</v>
      </c>
      <c r="B128">
        <v>1464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1403</v>
      </c>
      <c r="AU128">
        <v>406</v>
      </c>
      <c r="AV128">
        <v>630</v>
      </c>
      <c r="AW128">
        <v>1013</v>
      </c>
      <c r="AX128">
        <v>481</v>
      </c>
      <c r="AY128">
        <v>371</v>
      </c>
      <c r="AZ128">
        <v>157.36000000000001</v>
      </c>
    </row>
    <row r="129" spans="1:52" x14ac:dyDescent="0.2">
      <c r="A129" s="70">
        <v>40306</v>
      </c>
      <c r="B129">
        <v>786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1440</v>
      </c>
      <c r="AU129">
        <v>420</v>
      </c>
      <c r="AV129">
        <v>676</v>
      </c>
      <c r="AW129">
        <v>1007</v>
      </c>
      <c r="AX129">
        <v>464</v>
      </c>
      <c r="AY129">
        <v>274</v>
      </c>
      <c r="AZ129">
        <v>96.81</v>
      </c>
    </row>
    <row r="130" spans="1:52" x14ac:dyDescent="0.2">
      <c r="A130" s="70">
        <v>40307</v>
      </c>
      <c r="B130">
        <v>1107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1088</v>
      </c>
      <c r="AU130">
        <v>273</v>
      </c>
      <c r="AV130">
        <v>460</v>
      </c>
      <c r="AW130">
        <v>812</v>
      </c>
      <c r="AX130">
        <v>410</v>
      </c>
      <c r="AY130">
        <v>366</v>
      </c>
      <c r="AZ130">
        <v>140.28</v>
      </c>
    </row>
    <row r="131" spans="1:52" x14ac:dyDescent="0.2">
      <c r="A131" s="70">
        <v>40308</v>
      </c>
      <c r="B131">
        <v>1147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826</v>
      </c>
      <c r="AU131">
        <v>105</v>
      </c>
      <c r="AV131">
        <v>242</v>
      </c>
      <c r="AW131">
        <v>891</v>
      </c>
      <c r="AX131">
        <v>324</v>
      </c>
      <c r="AY131">
        <v>718</v>
      </c>
      <c r="AZ131">
        <v>91.85</v>
      </c>
    </row>
    <row r="132" spans="1:52" x14ac:dyDescent="0.2">
      <c r="A132" s="70">
        <v>40309</v>
      </c>
      <c r="B132">
        <v>1110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683</v>
      </c>
      <c r="AU132">
        <v>41</v>
      </c>
      <c r="AV132">
        <v>244</v>
      </c>
      <c r="AW132">
        <v>922</v>
      </c>
      <c r="AX132">
        <v>308</v>
      </c>
      <c r="AY132">
        <v>1139</v>
      </c>
      <c r="AZ132">
        <v>266.94</v>
      </c>
    </row>
    <row r="133" spans="1:52" x14ac:dyDescent="0.2">
      <c r="A133" s="70">
        <v>40310</v>
      </c>
      <c r="B133">
        <v>827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750</v>
      </c>
      <c r="AU133">
        <v>79</v>
      </c>
      <c r="AV133">
        <v>266</v>
      </c>
      <c r="AW133">
        <v>885</v>
      </c>
      <c r="AX133">
        <v>372</v>
      </c>
      <c r="AY133">
        <v>1147</v>
      </c>
      <c r="AZ133">
        <v>282.32</v>
      </c>
    </row>
    <row r="134" spans="1:52" x14ac:dyDescent="0.2">
      <c r="A134" s="70">
        <v>40311</v>
      </c>
      <c r="B134">
        <v>1141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1</v>
      </c>
      <c r="AR134">
        <v>0</v>
      </c>
      <c r="AS134">
        <v>0</v>
      </c>
      <c r="AT134">
        <v>883</v>
      </c>
      <c r="AU134">
        <v>136</v>
      </c>
      <c r="AV134">
        <v>369</v>
      </c>
      <c r="AW134">
        <v>833</v>
      </c>
      <c r="AX134">
        <v>444</v>
      </c>
      <c r="AY134">
        <v>971</v>
      </c>
      <c r="AZ134">
        <v>195.47</v>
      </c>
    </row>
    <row r="135" spans="1:52" x14ac:dyDescent="0.2">
      <c r="A135" s="70">
        <v>40312</v>
      </c>
      <c r="B135">
        <v>1171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1</v>
      </c>
      <c r="AR135">
        <v>0</v>
      </c>
      <c r="AS135">
        <v>0</v>
      </c>
      <c r="AT135">
        <v>1304</v>
      </c>
      <c r="AU135">
        <v>403</v>
      </c>
      <c r="AV135">
        <v>663</v>
      </c>
      <c r="AW135">
        <v>825</v>
      </c>
      <c r="AX135">
        <v>466</v>
      </c>
      <c r="AY135">
        <v>557</v>
      </c>
      <c r="AZ135">
        <v>171.68</v>
      </c>
    </row>
    <row r="136" spans="1:52" x14ac:dyDescent="0.2">
      <c r="A136" s="70">
        <v>40313</v>
      </c>
      <c r="B136">
        <v>756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1287</v>
      </c>
      <c r="AU136">
        <v>470</v>
      </c>
      <c r="AV136">
        <v>621</v>
      </c>
      <c r="AW136">
        <v>820</v>
      </c>
      <c r="AX136">
        <v>450</v>
      </c>
      <c r="AY136">
        <v>683</v>
      </c>
      <c r="AZ136">
        <v>161.13</v>
      </c>
    </row>
    <row r="137" spans="1:52" x14ac:dyDescent="0.2">
      <c r="A137" s="70">
        <v>40314</v>
      </c>
      <c r="B137">
        <v>1369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1048</v>
      </c>
      <c r="AU137">
        <v>340</v>
      </c>
      <c r="AV137">
        <v>477</v>
      </c>
      <c r="AW137">
        <v>710</v>
      </c>
      <c r="AX137">
        <v>400</v>
      </c>
      <c r="AY137">
        <v>1028</v>
      </c>
      <c r="AZ137">
        <v>171.98</v>
      </c>
    </row>
    <row r="138" spans="1:52" x14ac:dyDescent="0.2">
      <c r="A138" s="70">
        <v>40315</v>
      </c>
      <c r="B138">
        <v>748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805</v>
      </c>
      <c r="AU138">
        <v>193</v>
      </c>
      <c r="AV138">
        <v>320</v>
      </c>
      <c r="AW138">
        <v>800</v>
      </c>
      <c r="AX138">
        <v>421</v>
      </c>
      <c r="AY138">
        <v>1186</v>
      </c>
      <c r="AZ138">
        <v>198.42</v>
      </c>
    </row>
    <row r="139" spans="1:52" x14ac:dyDescent="0.2">
      <c r="A139" s="70">
        <v>40316</v>
      </c>
      <c r="B139">
        <v>771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691</v>
      </c>
      <c r="AU139">
        <v>178</v>
      </c>
      <c r="AV139">
        <v>258</v>
      </c>
      <c r="AW139">
        <v>847</v>
      </c>
      <c r="AX139">
        <v>407</v>
      </c>
      <c r="AY139">
        <v>1304</v>
      </c>
      <c r="AZ139">
        <v>297.83</v>
      </c>
    </row>
    <row r="140" spans="1:52" x14ac:dyDescent="0.2">
      <c r="A140" s="70">
        <v>40317</v>
      </c>
      <c r="B140">
        <v>1307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839</v>
      </c>
      <c r="AU140">
        <v>204</v>
      </c>
      <c r="AV140">
        <v>299</v>
      </c>
      <c r="AW140">
        <v>761</v>
      </c>
      <c r="AX140">
        <v>417</v>
      </c>
      <c r="AY140">
        <v>889</v>
      </c>
      <c r="AZ140">
        <v>146.80000000000001</v>
      </c>
    </row>
    <row r="141" spans="1:52" x14ac:dyDescent="0.2">
      <c r="A141" s="70">
        <v>40318</v>
      </c>
      <c r="B141">
        <v>1448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1</v>
      </c>
      <c r="AR141">
        <v>0</v>
      </c>
      <c r="AS141">
        <v>0</v>
      </c>
      <c r="AT141">
        <v>904</v>
      </c>
      <c r="AU141">
        <v>204</v>
      </c>
      <c r="AV141">
        <v>462</v>
      </c>
      <c r="AW141">
        <v>710</v>
      </c>
      <c r="AX141">
        <v>460</v>
      </c>
      <c r="AY141">
        <v>1018</v>
      </c>
      <c r="AZ141">
        <v>174.77</v>
      </c>
    </row>
    <row r="142" spans="1:52" x14ac:dyDescent="0.2">
      <c r="A142" s="70">
        <v>40319</v>
      </c>
      <c r="B142">
        <v>1117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1046</v>
      </c>
      <c r="AU142">
        <v>249</v>
      </c>
      <c r="AV142">
        <v>594</v>
      </c>
      <c r="AW142">
        <v>615</v>
      </c>
      <c r="AX142">
        <v>485</v>
      </c>
      <c r="AY142">
        <v>917</v>
      </c>
      <c r="AZ142">
        <v>240.06</v>
      </c>
    </row>
    <row r="143" spans="1:52" x14ac:dyDescent="0.2">
      <c r="A143" s="70">
        <v>40320</v>
      </c>
      <c r="B143">
        <v>986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959</v>
      </c>
      <c r="AU143">
        <v>200</v>
      </c>
      <c r="AV143">
        <v>561</v>
      </c>
      <c r="AW143">
        <v>617</v>
      </c>
      <c r="AX143">
        <v>481</v>
      </c>
      <c r="AY143">
        <v>1146</v>
      </c>
      <c r="AZ143">
        <v>266.07</v>
      </c>
    </row>
    <row r="144" spans="1:52" x14ac:dyDescent="0.2">
      <c r="A144" s="70">
        <v>40321</v>
      </c>
      <c r="B144">
        <v>1329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875</v>
      </c>
      <c r="AU144">
        <v>105</v>
      </c>
      <c r="AV144">
        <v>477</v>
      </c>
      <c r="AW144">
        <v>713</v>
      </c>
      <c r="AX144">
        <v>537</v>
      </c>
      <c r="AY144">
        <v>1029</v>
      </c>
      <c r="AZ144">
        <v>191.22</v>
      </c>
    </row>
    <row r="145" spans="1:52" x14ac:dyDescent="0.2">
      <c r="A145" s="70">
        <v>40322</v>
      </c>
      <c r="B145">
        <v>987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894</v>
      </c>
      <c r="AU145">
        <v>86</v>
      </c>
      <c r="AV145">
        <v>345</v>
      </c>
      <c r="AW145">
        <v>824</v>
      </c>
      <c r="AX145">
        <v>558</v>
      </c>
      <c r="AY145">
        <v>950</v>
      </c>
      <c r="AZ145">
        <v>151.76</v>
      </c>
    </row>
    <row r="146" spans="1:52" x14ac:dyDescent="0.2">
      <c r="A146" s="70">
        <v>40323</v>
      </c>
      <c r="B146">
        <v>1058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841</v>
      </c>
      <c r="AU146">
        <v>116</v>
      </c>
      <c r="AV146">
        <v>265</v>
      </c>
      <c r="AW146">
        <v>828</v>
      </c>
      <c r="AX146">
        <v>573</v>
      </c>
      <c r="AY146">
        <v>748</v>
      </c>
      <c r="AZ146">
        <v>126.48</v>
      </c>
    </row>
    <row r="147" spans="1:52" x14ac:dyDescent="0.2">
      <c r="A147" s="70">
        <v>40324</v>
      </c>
      <c r="B147">
        <v>983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902</v>
      </c>
      <c r="AU147">
        <v>125</v>
      </c>
      <c r="AV147">
        <v>260</v>
      </c>
      <c r="AW147">
        <v>981</v>
      </c>
      <c r="AX147">
        <v>553</v>
      </c>
      <c r="AY147">
        <v>251</v>
      </c>
      <c r="AZ147">
        <v>162.38999999999999</v>
      </c>
    </row>
    <row r="148" spans="1:52" x14ac:dyDescent="0.2">
      <c r="A148" s="70">
        <v>40325</v>
      </c>
      <c r="B148">
        <v>1112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1</v>
      </c>
      <c r="AR148">
        <v>0</v>
      </c>
      <c r="AS148">
        <v>0</v>
      </c>
      <c r="AT148">
        <v>1148</v>
      </c>
      <c r="AU148">
        <v>143</v>
      </c>
      <c r="AV148">
        <v>403</v>
      </c>
      <c r="AW148">
        <v>1152</v>
      </c>
      <c r="AX148">
        <v>472</v>
      </c>
      <c r="AY148">
        <v>112</v>
      </c>
      <c r="AZ148">
        <v>173.09</v>
      </c>
    </row>
    <row r="149" spans="1:52" x14ac:dyDescent="0.2">
      <c r="A149" s="70">
        <v>40326</v>
      </c>
      <c r="B149">
        <v>1402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1</v>
      </c>
      <c r="AR149">
        <v>0</v>
      </c>
      <c r="AS149">
        <v>0</v>
      </c>
      <c r="AT149">
        <v>1428</v>
      </c>
      <c r="AU149">
        <v>290</v>
      </c>
      <c r="AV149">
        <v>663</v>
      </c>
      <c r="AW149">
        <v>1152</v>
      </c>
      <c r="AX149">
        <v>409</v>
      </c>
      <c r="AY149">
        <v>155</v>
      </c>
      <c r="AZ149">
        <v>149.81</v>
      </c>
    </row>
    <row r="150" spans="1:52" x14ac:dyDescent="0.2">
      <c r="A150" s="70">
        <v>40327</v>
      </c>
      <c r="B150">
        <v>827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1458</v>
      </c>
      <c r="AU150">
        <v>320</v>
      </c>
      <c r="AV150">
        <v>760</v>
      </c>
      <c r="AW150">
        <v>1197</v>
      </c>
      <c r="AX150">
        <v>372</v>
      </c>
      <c r="AY150">
        <v>152</v>
      </c>
      <c r="AZ150">
        <v>165.65</v>
      </c>
    </row>
    <row r="151" spans="1:52" x14ac:dyDescent="0.2">
      <c r="A151" s="70">
        <v>40328</v>
      </c>
      <c r="B151">
        <v>934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1589</v>
      </c>
      <c r="AU151">
        <v>308</v>
      </c>
      <c r="AV151">
        <v>672</v>
      </c>
      <c r="AW151">
        <v>1104</v>
      </c>
      <c r="AX151">
        <v>326</v>
      </c>
      <c r="AY151">
        <v>167</v>
      </c>
      <c r="AZ151">
        <v>146.53</v>
      </c>
    </row>
    <row r="152" spans="1:52" x14ac:dyDescent="0.2">
      <c r="A152" s="70">
        <v>40329</v>
      </c>
      <c r="B152">
        <v>902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1164</v>
      </c>
      <c r="AU152">
        <v>292</v>
      </c>
      <c r="AV152">
        <v>436</v>
      </c>
      <c r="AW152">
        <v>748</v>
      </c>
      <c r="AX152">
        <v>267</v>
      </c>
      <c r="AY152">
        <v>393</v>
      </c>
      <c r="AZ152">
        <v>101.21</v>
      </c>
    </row>
    <row r="153" spans="1:52" x14ac:dyDescent="0.2">
      <c r="A153" s="70">
        <v>40330</v>
      </c>
      <c r="B153">
        <v>1156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923</v>
      </c>
      <c r="AU153">
        <v>244</v>
      </c>
      <c r="AV153">
        <v>311</v>
      </c>
      <c r="AW153">
        <v>855</v>
      </c>
      <c r="AX153">
        <v>334</v>
      </c>
      <c r="AY153">
        <v>897</v>
      </c>
      <c r="AZ153">
        <v>124.61</v>
      </c>
    </row>
    <row r="154" spans="1:52" x14ac:dyDescent="0.2">
      <c r="A154" s="70">
        <v>40331</v>
      </c>
      <c r="B154">
        <v>674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858</v>
      </c>
      <c r="AU154">
        <v>192</v>
      </c>
      <c r="AV154">
        <v>264</v>
      </c>
      <c r="AW154">
        <v>846</v>
      </c>
      <c r="AX154">
        <v>369</v>
      </c>
      <c r="AY154">
        <v>977</v>
      </c>
      <c r="AZ154">
        <v>135.29</v>
      </c>
    </row>
    <row r="155" spans="1:52" x14ac:dyDescent="0.2">
      <c r="A155" s="70">
        <v>40332</v>
      </c>
      <c r="B155">
        <v>1246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1</v>
      </c>
      <c r="AR155">
        <v>0</v>
      </c>
      <c r="AS155">
        <v>0</v>
      </c>
      <c r="AT155">
        <v>948</v>
      </c>
      <c r="AU155">
        <v>236</v>
      </c>
      <c r="AV155">
        <v>382</v>
      </c>
      <c r="AW155">
        <v>798</v>
      </c>
      <c r="AX155">
        <v>405</v>
      </c>
      <c r="AY155">
        <v>1011</v>
      </c>
      <c r="AZ155">
        <v>183.8</v>
      </c>
    </row>
    <row r="156" spans="1:52" x14ac:dyDescent="0.2">
      <c r="A156" s="70">
        <v>40333</v>
      </c>
      <c r="B156">
        <v>1359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1</v>
      </c>
      <c r="AR156">
        <v>0</v>
      </c>
      <c r="AS156">
        <v>0</v>
      </c>
      <c r="AT156">
        <v>1208</v>
      </c>
      <c r="AU156">
        <v>234</v>
      </c>
      <c r="AV156">
        <v>505</v>
      </c>
      <c r="AW156">
        <v>802</v>
      </c>
      <c r="AX156">
        <v>482</v>
      </c>
      <c r="AY156">
        <v>664</v>
      </c>
      <c r="AZ156">
        <v>152.16999999999999</v>
      </c>
    </row>
    <row r="157" spans="1:52" x14ac:dyDescent="0.2">
      <c r="A157" s="70">
        <v>40334</v>
      </c>
      <c r="B157">
        <v>761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1224</v>
      </c>
      <c r="AU157">
        <v>250</v>
      </c>
      <c r="AV157">
        <v>534</v>
      </c>
      <c r="AW157">
        <v>825</v>
      </c>
      <c r="AX157">
        <v>458</v>
      </c>
      <c r="AY157">
        <v>687</v>
      </c>
      <c r="AZ157">
        <v>122.39</v>
      </c>
    </row>
    <row r="158" spans="1:52" x14ac:dyDescent="0.2">
      <c r="A158" s="70">
        <v>40335</v>
      </c>
      <c r="B158">
        <v>1534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0</v>
      </c>
      <c r="AT158">
        <v>911</v>
      </c>
      <c r="AU158">
        <v>138</v>
      </c>
      <c r="AV158">
        <v>375</v>
      </c>
      <c r="AW158">
        <v>632</v>
      </c>
      <c r="AX158">
        <v>431</v>
      </c>
      <c r="AY158">
        <v>1150</v>
      </c>
      <c r="AZ158">
        <v>283.64999999999998</v>
      </c>
    </row>
    <row r="159" spans="1:52" x14ac:dyDescent="0.2">
      <c r="A159" s="70">
        <v>40336</v>
      </c>
      <c r="B159">
        <v>714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719</v>
      </c>
      <c r="AU159">
        <v>41</v>
      </c>
      <c r="AV159">
        <v>266</v>
      </c>
      <c r="AW159">
        <v>452</v>
      </c>
      <c r="AX159">
        <v>313</v>
      </c>
      <c r="AY159">
        <v>1286</v>
      </c>
      <c r="AZ159">
        <v>184.47</v>
      </c>
    </row>
    <row r="160" spans="1:52" x14ac:dyDescent="0.2">
      <c r="A160" s="70">
        <v>40337</v>
      </c>
      <c r="B160">
        <v>1142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1</v>
      </c>
      <c r="AR160">
        <v>0</v>
      </c>
      <c r="AS160">
        <v>0</v>
      </c>
      <c r="AT160">
        <v>479</v>
      </c>
      <c r="AU160">
        <v>71</v>
      </c>
      <c r="AV160">
        <v>214</v>
      </c>
      <c r="AW160">
        <v>506</v>
      </c>
      <c r="AX160">
        <v>218</v>
      </c>
      <c r="AY160">
        <v>1821</v>
      </c>
      <c r="AZ160">
        <v>250.3</v>
      </c>
    </row>
    <row r="161" spans="1:52" x14ac:dyDescent="0.2">
      <c r="A161" s="70">
        <v>40338</v>
      </c>
      <c r="B161">
        <v>974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498</v>
      </c>
      <c r="AU161">
        <v>92</v>
      </c>
      <c r="AV161">
        <v>191</v>
      </c>
      <c r="AW161">
        <v>713</v>
      </c>
      <c r="AX161">
        <v>205</v>
      </c>
      <c r="AY161">
        <v>1784</v>
      </c>
      <c r="AZ161">
        <v>265.98</v>
      </c>
    </row>
    <row r="162" spans="1:52" x14ac:dyDescent="0.2">
      <c r="A162" s="70">
        <v>40339</v>
      </c>
      <c r="B162">
        <v>776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1</v>
      </c>
      <c r="AR162">
        <v>0</v>
      </c>
      <c r="AS162">
        <v>0</v>
      </c>
      <c r="AT162">
        <v>641</v>
      </c>
      <c r="AU162">
        <v>145</v>
      </c>
      <c r="AV162">
        <v>282</v>
      </c>
      <c r="AW162">
        <v>657</v>
      </c>
      <c r="AX162">
        <v>232</v>
      </c>
      <c r="AY162">
        <v>1591</v>
      </c>
      <c r="AZ162">
        <v>328.22</v>
      </c>
    </row>
    <row r="163" spans="1:52" x14ac:dyDescent="0.2">
      <c r="A163" s="70">
        <v>40340</v>
      </c>
      <c r="B163">
        <v>1701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1</v>
      </c>
      <c r="AR163">
        <v>0</v>
      </c>
      <c r="AS163">
        <v>0</v>
      </c>
      <c r="AT163">
        <v>1384</v>
      </c>
      <c r="AU163">
        <v>393</v>
      </c>
      <c r="AV163">
        <v>617</v>
      </c>
      <c r="AW163">
        <v>810</v>
      </c>
      <c r="AX163">
        <v>286</v>
      </c>
      <c r="AY163">
        <v>614</v>
      </c>
      <c r="AZ163">
        <v>174.92</v>
      </c>
    </row>
    <row r="164" spans="1:52" x14ac:dyDescent="0.2">
      <c r="A164" s="70">
        <v>40341</v>
      </c>
      <c r="B164">
        <v>827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1461</v>
      </c>
      <c r="AU164">
        <v>425</v>
      </c>
      <c r="AV164">
        <v>697</v>
      </c>
      <c r="AW164">
        <v>950</v>
      </c>
      <c r="AX164">
        <v>312</v>
      </c>
      <c r="AY164">
        <v>425</v>
      </c>
      <c r="AZ164">
        <v>95.25</v>
      </c>
    </row>
    <row r="165" spans="1:52" x14ac:dyDescent="0.2">
      <c r="A165" s="70">
        <v>40342</v>
      </c>
      <c r="B165">
        <v>1000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1211</v>
      </c>
      <c r="AU165">
        <v>349</v>
      </c>
      <c r="AV165">
        <v>558</v>
      </c>
      <c r="AW165">
        <v>802</v>
      </c>
      <c r="AX165">
        <v>372</v>
      </c>
      <c r="AY165">
        <v>512</v>
      </c>
      <c r="AZ165">
        <v>150.79</v>
      </c>
    </row>
    <row r="166" spans="1:52" x14ac:dyDescent="0.2">
      <c r="A166" s="70">
        <v>40343</v>
      </c>
      <c r="B166">
        <v>977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803</v>
      </c>
      <c r="AU166">
        <v>163</v>
      </c>
      <c r="AV166">
        <v>266</v>
      </c>
      <c r="AW166">
        <v>887</v>
      </c>
      <c r="AX166">
        <v>375</v>
      </c>
      <c r="AY166">
        <v>989</v>
      </c>
      <c r="AZ166">
        <v>131.9</v>
      </c>
    </row>
    <row r="167" spans="1:52" x14ac:dyDescent="0.2">
      <c r="A167" s="70">
        <v>40344</v>
      </c>
      <c r="B167">
        <v>907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643</v>
      </c>
      <c r="AU167">
        <v>133</v>
      </c>
      <c r="AV167">
        <v>220</v>
      </c>
      <c r="AW167">
        <v>813</v>
      </c>
      <c r="AX167">
        <v>358</v>
      </c>
      <c r="AY167">
        <v>1293</v>
      </c>
      <c r="AZ167">
        <v>278.27999999999997</v>
      </c>
    </row>
    <row r="168" spans="1:52" x14ac:dyDescent="0.2">
      <c r="A168" s="70">
        <v>40345</v>
      </c>
      <c r="B168">
        <v>901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708</v>
      </c>
      <c r="AU168">
        <v>133</v>
      </c>
      <c r="AV168">
        <v>187</v>
      </c>
      <c r="AW168">
        <v>774</v>
      </c>
      <c r="AX168">
        <v>385</v>
      </c>
      <c r="AY168">
        <v>1270</v>
      </c>
      <c r="AZ168">
        <v>279.36</v>
      </c>
    </row>
    <row r="169" spans="1:52" x14ac:dyDescent="0.2">
      <c r="A169" s="70">
        <v>40346</v>
      </c>
      <c r="B169">
        <v>1384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</v>
      </c>
      <c r="AP169">
        <v>0</v>
      </c>
      <c r="AQ169">
        <v>1</v>
      </c>
      <c r="AR169">
        <v>0</v>
      </c>
      <c r="AS169">
        <v>0</v>
      </c>
      <c r="AT169">
        <v>898</v>
      </c>
      <c r="AU169">
        <v>179</v>
      </c>
      <c r="AV169">
        <v>338</v>
      </c>
      <c r="AW169">
        <v>840</v>
      </c>
      <c r="AX169">
        <v>453</v>
      </c>
      <c r="AY169">
        <v>869</v>
      </c>
      <c r="AZ169">
        <v>144.28</v>
      </c>
    </row>
    <row r="170" spans="1:52" x14ac:dyDescent="0.2">
      <c r="A170" s="70">
        <v>40347</v>
      </c>
      <c r="B170">
        <v>1316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1</v>
      </c>
      <c r="AR170">
        <v>0</v>
      </c>
      <c r="AS170">
        <v>0</v>
      </c>
      <c r="AT170">
        <v>1295</v>
      </c>
      <c r="AU170">
        <v>388</v>
      </c>
      <c r="AV170">
        <v>565</v>
      </c>
      <c r="AW170">
        <v>909</v>
      </c>
      <c r="AX170">
        <v>395</v>
      </c>
      <c r="AY170">
        <v>595</v>
      </c>
      <c r="AZ170">
        <v>108.18</v>
      </c>
    </row>
    <row r="171" spans="1:52" x14ac:dyDescent="0.2">
      <c r="A171" s="70">
        <v>40348</v>
      </c>
      <c r="B171">
        <v>655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1387</v>
      </c>
      <c r="AU171">
        <v>523</v>
      </c>
      <c r="AV171">
        <v>592</v>
      </c>
      <c r="AW171">
        <v>917</v>
      </c>
      <c r="AX171">
        <v>396</v>
      </c>
      <c r="AY171">
        <v>445</v>
      </c>
      <c r="AZ171">
        <v>146.55000000000001</v>
      </c>
    </row>
    <row r="172" spans="1:52" x14ac:dyDescent="0.2">
      <c r="A172" s="70">
        <v>40349</v>
      </c>
      <c r="B172">
        <v>1286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</v>
      </c>
      <c r="AR172">
        <v>0</v>
      </c>
      <c r="AS172">
        <v>0</v>
      </c>
      <c r="AT172">
        <v>1373</v>
      </c>
      <c r="AU172">
        <v>503</v>
      </c>
      <c r="AV172">
        <v>541</v>
      </c>
      <c r="AW172">
        <v>956</v>
      </c>
      <c r="AX172">
        <v>361</v>
      </c>
      <c r="AY172">
        <v>81</v>
      </c>
      <c r="AZ172">
        <v>176.14</v>
      </c>
    </row>
    <row r="173" spans="1:52" x14ac:dyDescent="0.2">
      <c r="A173" s="70">
        <v>40350</v>
      </c>
      <c r="B173">
        <v>1346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1440</v>
      </c>
      <c r="AU173">
        <v>640</v>
      </c>
      <c r="AV173">
        <v>291</v>
      </c>
      <c r="AW173">
        <v>993</v>
      </c>
      <c r="AX173">
        <v>407</v>
      </c>
      <c r="AY173">
        <v>128</v>
      </c>
      <c r="AZ173">
        <v>163.36000000000001</v>
      </c>
    </row>
    <row r="174" spans="1:52" x14ac:dyDescent="0.2">
      <c r="A174" s="70">
        <v>40351</v>
      </c>
      <c r="B174">
        <v>919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1423</v>
      </c>
      <c r="AU174">
        <v>653</v>
      </c>
      <c r="AV174">
        <v>289</v>
      </c>
      <c r="AW174">
        <v>966</v>
      </c>
      <c r="AX174">
        <v>401</v>
      </c>
      <c r="AY174">
        <v>218</v>
      </c>
      <c r="AZ174">
        <v>142.91999999999999</v>
      </c>
    </row>
    <row r="175" spans="1:52" x14ac:dyDescent="0.2">
      <c r="A175" s="70">
        <v>40352</v>
      </c>
      <c r="B175">
        <v>1104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1371</v>
      </c>
      <c r="AU175">
        <v>610</v>
      </c>
      <c r="AV175">
        <v>323</v>
      </c>
      <c r="AW175">
        <v>799</v>
      </c>
      <c r="AX175">
        <v>359</v>
      </c>
      <c r="AY175">
        <v>623</v>
      </c>
      <c r="AZ175">
        <v>93.12</v>
      </c>
    </row>
    <row r="176" spans="1:52" x14ac:dyDescent="0.2">
      <c r="A176" s="70">
        <v>40353</v>
      </c>
      <c r="B176">
        <v>1132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1</v>
      </c>
      <c r="AR176">
        <v>0</v>
      </c>
      <c r="AS176">
        <v>0</v>
      </c>
      <c r="AT176">
        <v>1010</v>
      </c>
      <c r="AU176">
        <v>287</v>
      </c>
      <c r="AV176">
        <v>342</v>
      </c>
      <c r="AW176">
        <v>777</v>
      </c>
      <c r="AX176">
        <v>364</v>
      </c>
      <c r="AY176">
        <v>1025</v>
      </c>
      <c r="AZ176">
        <v>140.15</v>
      </c>
    </row>
    <row r="177" spans="1:52" x14ac:dyDescent="0.2">
      <c r="A177" s="70">
        <v>40354</v>
      </c>
      <c r="B177">
        <v>920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1</v>
      </c>
      <c r="AR177">
        <v>0</v>
      </c>
      <c r="AS177">
        <v>0</v>
      </c>
      <c r="AT177">
        <v>1125</v>
      </c>
      <c r="AU177">
        <v>394</v>
      </c>
      <c r="AV177">
        <v>545</v>
      </c>
      <c r="AW177">
        <v>626</v>
      </c>
      <c r="AX177">
        <v>307</v>
      </c>
      <c r="AY177">
        <v>1160</v>
      </c>
      <c r="AZ177">
        <v>223.71</v>
      </c>
    </row>
    <row r="178" spans="1:52" x14ac:dyDescent="0.2">
      <c r="A178" s="70">
        <v>40355</v>
      </c>
      <c r="B178">
        <v>688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1</v>
      </c>
      <c r="AR178">
        <v>0</v>
      </c>
      <c r="AS178">
        <v>0</v>
      </c>
      <c r="AT178">
        <v>1171</v>
      </c>
      <c r="AU178">
        <v>417</v>
      </c>
      <c r="AV178">
        <v>596</v>
      </c>
      <c r="AW178">
        <v>829</v>
      </c>
      <c r="AX178">
        <v>299</v>
      </c>
      <c r="AY178">
        <v>944</v>
      </c>
      <c r="AZ178">
        <v>209.18</v>
      </c>
    </row>
    <row r="179" spans="1:52" x14ac:dyDescent="0.2">
      <c r="A179" s="70">
        <v>40356</v>
      </c>
      <c r="B179">
        <v>1313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0</v>
      </c>
      <c r="AS179">
        <v>0</v>
      </c>
      <c r="AT179">
        <v>1208</v>
      </c>
      <c r="AU179">
        <v>358</v>
      </c>
      <c r="AV179">
        <v>430</v>
      </c>
      <c r="AW179">
        <v>840</v>
      </c>
      <c r="AX179">
        <v>312</v>
      </c>
      <c r="AY179">
        <v>470</v>
      </c>
      <c r="AZ179">
        <v>104.58</v>
      </c>
    </row>
    <row r="180" spans="1:52" x14ac:dyDescent="0.2">
      <c r="A180" s="70">
        <v>40357</v>
      </c>
      <c r="B180">
        <v>1040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1120</v>
      </c>
      <c r="AU180">
        <v>277</v>
      </c>
      <c r="AV180">
        <v>262</v>
      </c>
      <c r="AW180">
        <v>1168</v>
      </c>
      <c r="AX180">
        <v>346</v>
      </c>
      <c r="AY180">
        <v>449</v>
      </c>
      <c r="AZ180">
        <v>143.41</v>
      </c>
    </row>
    <row r="181" spans="1:52" x14ac:dyDescent="0.2">
      <c r="A181" s="70">
        <v>40358</v>
      </c>
      <c r="B181">
        <v>860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1036</v>
      </c>
      <c r="AU181">
        <v>247</v>
      </c>
      <c r="AV181">
        <v>238</v>
      </c>
      <c r="AW181">
        <v>1202</v>
      </c>
      <c r="AX181">
        <v>430</v>
      </c>
      <c r="AY181">
        <v>266</v>
      </c>
      <c r="AZ181">
        <v>173.5</v>
      </c>
    </row>
    <row r="182" spans="1:52" x14ac:dyDescent="0.2">
      <c r="A182" s="70">
        <v>40359</v>
      </c>
      <c r="B182">
        <v>912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991</v>
      </c>
      <c r="AU182">
        <v>223</v>
      </c>
      <c r="AV182">
        <v>231</v>
      </c>
      <c r="AW182">
        <v>1179</v>
      </c>
      <c r="AX182">
        <v>417</v>
      </c>
      <c r="AY182">
        <v>165</v>
      </c>
      <c r="AZ182">
        <v>127.01</v>
      </c>
    </row>
    <row r="183" spans="1:52" x14ac:dyDescent="0.2">
      <c r="A183" s="70">
        <v>40360</v>
      </c>
      <c r="B183">
        <v>1147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0</v>
      </c>
      <c r="AQ183">
        <v>1</v>
      </c>
      <c r="AR183">
        <v>0</v>
      </c>
      <c r="AS183">
        <v>0</v>
      </c>
      <c r="AT183">
        <v>1084</v>
      </c>
      <c r="AU183">
        <v>208</v>
      </c>
      <c r="AV183">
        <v>371</v>
      </c>
      <c r="AW183">
        <v>1090</v>
      </c>
      <c r="AX183">
        <v>439</v>
      </c>
      <c r="AY183">
        <v>147</v>
      </c>
      <c r="AZ183">
        <v>125.74</v>
      </c>
    </row>
    <row r="184" spans="1:52" x14ac:dyDescent="0.2">
      <c r="A184" s="70">
        <v>40361</v>
      </c>
      <c r="B184">
        <v>1339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1</v>
      </c>
      <c r="AR184">
        <v>0</v>
      </c>
      <c r="AS184">
        <v>0</v>
      </c>
      <c r="AT184">
        <v>1471</v>
      </c>
      <c r="AU184">
        <v>323</v>
      </c>
      <c r="AV184">
        <v>751</v>
      </c>
      <c r="AW184">
        <v>1063</v>
      </c>
      <c r="AX184">
        <v>354</v>
      </c>
      <c r="AY184">
        <v>105</v>
      </c>
      <c r="AZ184">
        <v>165.37</v>
      </c>
    </row>
    <row r="185" spans="1:52" x14ac:dyDescent="0.2">
      <c r="A185" s="70">
        <v>40362</v>
      </c>
      <c r="B185">
        <v>807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0</v>
      </c>
      <c r="AS185">
        <v>0</v>
      </c>
      <c r="AT185">
        <v>1601</v>
      </c>
      <c r="AU185">
        <v>392</v>
      </c>
      <c r="AV185">
        <v>868</v>
      </c>
      <c r="AW185">
        <v>987</v>
      </c>
      <c r="AX185">
        <v>365</v>
      </c>
      <c r="AY185">
        <v>113</v>
      </c>
      <c r="AZ185">
        <v>107.99</v>
      </c>
    </row>
    <row r="186" spans="1:52" x14ac:dyDescent="0.2">
      <c r="A186" s="70">
        <v>40363</v>
      </c>
      <c r="B186">
        <v>770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1591</v>
      </c>
      <c r="AU186">
        <v>409</v>
      </c>
      <c r="AV186">
        <v>822</v>
      </c>
      <c r="AW186">
        <v>1008</v>
      </c>
      <c r="AX186">
        <v>393</v>
      </c>
      <c r="AY186">
        <v>114</v>
      </c>
      <c r="AZ186">
        <v>173.67</v>
      </c>
    </row>
    <row r="187" spans="1:52" x14ac:dyDescent="0.2">
      <c r="A187" s="70">
        <v>40364</v>
      </c>
      <c r="B187">
        <v>1340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1331</v>
      </c>
      <c r="AU187">
        <v>330</v>
      </c>
      <c r="AV187">
        <v>394</v>
      </c>
      <c r="AW187">
        <v>1195</v>
      </c>
      <c r="AX187">
        <v>380</v>
      </c>
      <c r="AY187">
        <v>118</v>
      </c>
      <c r="AZ187">
        <v>101.09</v>
      </c>
    </row>
    <row r="188" spans="1:52" x14ac:dyDescent="0.2">
      <c r="A188" s="70">
        <v>40365</v>
      </c>
      <c r="B188">
        <v>777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1167</v>
      </c>
      <c r="AU188">
        <v>226</v>
      </c>
      <c r="AV188">
        <v>275</v>
      </c>
      <c r="AW188">
        <v>1251</v>
      </c>
      <c r="AX188">
        <v>370</v>
      </c>
      <c r="AY188">
        <v>130</v>
      </c>
      <c r="AZ188">
        <v>142.52000000000001</v>
      </c>
    </row>
    <row r="189" spans="1:52" x14ac:dyDescent="0.2">
      <c r="A189" s="70">
        <v>40366</v>
      </c>
      <c r="B189">
        <v>957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1</v>
      </c>
      <c r="AR189">
        <v>0</v>
      </c>
      <c r="AS189">
        <v>0</v>
      </c>
      <c r="AT189">
        <v>1082</v>
      </c>
      <c r="AU189">
        <v>179</v>
      </c>
      <c r="AV189">
        <v>267</v>
      </c>
      <c r="AW189">
        <v>1423</v>
      </c>
      <c r="AX189">
        <v>381</v>
      </c>
      <c r="AY189">
        <v>157</v>
      </c>
      <c r="AZ189">
        <v>158.01</v>
      </c>
    </row>
    <row r="190" spans="1:52" x14ac:dyDescent="0.2">
      <c r="A190" s="70">
        <v>40367</v>
      </c>
      <c r="B190">
        <v>1305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0</v>
      </c>
      <c r="AQ190">
        <v>1</v>
      </c>
      <c r="AR190">
        <v>0</v>
      </c>
      <c r="AS190">
        <v>0</v>
      </c>
      <c r="AT190">
        <v>1094</v>
      </c>
      <c r="AU190">
        <v>171</v>
      </c>
      <c r="AV190">
        <v>291</v>
      </c>
      <c r="AW190">
        <v>1391</v>
      </c>
      <c r="AX190">
        <v>414</v>
      </c>
      <c r="AY190">
        <v>321</v>
      </c>
      <c r="AZ190">
        <v>105.75</v>
      </c>
    </row>
    <row r="191" spans="1:52" x14ac:dyDescent="0.2">
      <c r="A191" s="70">
        <v>40368</v>
      </c>
      <c r="B191">
        <v>1207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1</v>
      </c>
      <c r="AR191">
        <v>0</v>
      </c>
      <c r="AS191">
        <v>0</v>
      </c>
      <c r="AT191">
        <v>1299</v>
      </c>
      <c r="AU191">
        <v>299</v>
      </c>
      <c r="AV191">
        <v>503</v>
      </c>
      <c r="AW191">
        <v>1017</v>
      </c>
      <c r="AX191">
        <v>346</v>
      </c>
      <c r="AY191">
        <v>488</v>
      </c>
      <c r="AZ191">
        <v>135.80000000000001</v>
      </c>
    </row>
    <row r="192" spans="1:52" x14ac:dyDescent="0.2">
      <c r="A192" s="70">
        <v>40369</v>
      </c>
      <c r="B192">
        <v>710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</v>
      </c>
      <c r="AR192">
        <v>0</v>
      </c>
      <c r="AS192">
        <v>0</v>
      </c>
      <c r="AT192">
        <v>1367</v>
      </c>
      <c r="AU192">
        <v>355</v>
      </c>
      <c r="AV192">
        <v>513</v>
      </c>
      <c r="AW192">
        <v>918</v>
      </c>
      <c r="AX192">
        <v>259</v>
      </c>
      <c r="AY192">
        <v>620</v>
      </c>
      <c r="AZ192">
        <v>105.6</v>
      </c>
    </row>
    <row r="193" spans="1:52" x14ac:dyDescent="0.2">
      <c r="A193" s="70">
        <v>40370</v>
      </c>
      <c r="B193">
        <v>1108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0</v>
      </c>
      <c r="AS193">
        <v>0</v>
      </c>
      <c r="AT193">
        <v>1123</v>
      </c>
      <c r="AU193">
        <v>278</v>
      </c>
      <c r="AV193">
        <v>424</v>
      </c>
      <c r="AW193">
        <v>703</v>
      </c>
      <c r="AX193">
        <v>276</v>
      </c>
      <c r="AY193">
        <v>1005</v>
      </c>
      <c r="AZ193">
        <v>152.58000000000001</v>
      </c>
    </row>
    <row r="194" spans="1:52" x14ac:dyDescent="0.2">
      <c r="A194" s="70">
        <v>40371</v>
      </c>
      <c r="B194">
        <v>1214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878</v>
      </c>
      <c r="AU194">
        <v>198</v>
      </c>
      <c r="AV194">
        <v>231</v>
      </c>
      <c r="AW194">
        <v>671</v>
      </c>
      <c r="AX194">
        <v>202</v>
      </c>
      <c r="AY194">
        <v>1412</v>
      </c>
      <c r="AZ194">
        <v>183.77</v>
      </c>
    </row>
    <row r="195" spans="1:52" x14ac:dyDescent="0.2">
      <c r="A195" s="70">
        <v>40372</v>
      </c>
      <c r="B195">
        <v>445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849</v>
      </c>
      <c r="AU195">
        <v>161</v>
      </c>
      <c r="AV195">
        <v>213</v>
      </c>
      <c r="AW195">
        <v>663</v>
      </c>
      <c r="AX195">
        <v>242</v>
      </c>
      <c r="AY195">
        <v>1325</v>
      </c>
      <c r="AZ195">
        <v>182.55</v>
      </c>
    </row>
    <row r="196" spans="1:52" x14ac:dyDescent="0.2">
      <c r="A196" s="70">
        <v>40373</v>
      </c>
      <c r="B196">
        <v>689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746</v>
      </c>
      <c r="AU196">
        <v>168</v>
      </c>
      <c r="AV196">
        <v>237</v>
      </c>
      <c r="AW196">
        <v>601</v>
      </c>
      <c r="AX196">
        <v>225</v>
      </c>
      <c r="AY196">
        <v>1347</v>
      </c>
      <c r="AZ196">
        <v>265.76</v>
      </c>
    </row>
    <row r="197" spans="1:52" x14ac:dyDescent="0.2">
      <c r="A197" s="70">
        <v>40374</v>
      </c>
      <c r="B197">
        <v>794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0</v>
      </c>
      <c r="AQ197">
        <v>1</v>
      </c>
      <c r="AR197">
        <v>0</v>
      </c>
      <c r="AS197">
        <v>0</v>
      </c>
      <c r="AT197">
        <v>663</v>
      </c>
      <c r="AU197">
        <v>186</v>
      </c>
      <c r="AV197">
        <v>270</v>
      </c>
      <c r="AW197">
        <v>455</v>
      </c>
      <c r="AX197">
        <v>265</v>
      </c>
      <c r="AY197">
        <v>1175</v>
      </c>
      <c r="AZ197">
        <v>186.81</v>
      </c>
    </row>
    <row r="198" spans="1:52" x14ac:dyDescent="0.2">
      <c r="A198" s="70">
        <v>40375</v>
      </c>
      <c r="B198">
        <v>3067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1</v>
      </c>
      <c r="AR198">
        <v>0</v>
      </c>
      <c r="AS198">
        <v>0</v>
      </c>
      <c r="AT198">
        <v>610</v>
      </c>
      <c r="AU198">
        <v>193</v>
      </c>
      <c r="AV198">
        <v>338</v>
      </c>
      <c r="AW198">
        <v>311</v>
      </c>
      <c r="AX198">
        <v>224</v>
      </c>
      <c r="AY198">
        <v>2071</v>
      </c>
      <c r="AZ198">
        <v>223.2</v>
      </c>
    </row>
    <row r="199" spans="1:52" x14ac:dyDescent="0.2">
      <c r="A199" s="70">
        <v>40376</v>
      </c>
      <c r="B199">
        <v>482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682</v>
      </c>
      <c r="AU199">
        <v>197</v>
      </c>
      <c r="AV199">
        <v>366</v>
      </c>
      <c r="AW199">
        <v>394</v>
      </c>
      <c r="AX199">
        <v>231</v>
      </c>
      <c r="AY199">
        <v>1889</v>
      </c>
      <c r="AZ199">
        <v>225.37</v>
      </c>
    </row>
    <row r="200" spans="1:52" x14ac:dyDescent="0.2">
      <c r="A200" s="70">
        <v>40377</v>
      </c>
      <c r="B200">
        <v>1919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861</v>
      </c>
      <c r="AU200">
        <v>296</v>
      </c>
      <c r="AV200">
        <v>349</v>
      </c>
      <c r="AW200">
        <v>517</v>
      </c>
      <c r="AX200">
        <v>292</v>
      </c>
      <c r="AY200">
        <v>951</v>
      </c>
      <c r="AZ200">
        <v>145.29</v>
      </c>
    </row>
    <row r="201" spans="1:52" x14ac:dyDescent="0.2">
      <c r="A201" s="70">
        <v>40378</v>
      </c>
      <c r="B201">
        <v>1369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680</v>
      </c>
      <c r="AU201">
        <v>202</v>
      </c>
      <c r="AV201">
        <v>266</v>
      </c>
      <c r="AW201">
        <v>552</v>
      </c>
      <c r="AX201">
        <v>227</v>
      </c>
      <c r="AY201">
        <v>1678</v>
      </c>
      <c r="AZ201">
        <v>222.05</v>
      </c>
    </row>
    <row r="202" spans="1:52" x14ac:dyDescent="0.2">
      <c r="A202" s="70">
        <v>40379</v>
      </c>
      <c r="B202">
        <v>520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573</v>
      </c>
      <c r="AU202">
        <v>183</v>
      </c>
      <c r="AV202">
        <v>184</v>
      </c>
      <c r="AW202">
        <v>508</v>
      </c>
      <c r="AX202">
        <v>242</v>
      </c>
      <c r="AY202">
        <v>1852</v>
      </c>
      <c r="AZ202">
        <v>196.93</v>
      </c>
    </row>
    <row r="203" spans="1:52" x14ac:dyDescent="0.2">
      <c r="A203" s="70">
        <v>40380</v>
      </c>
      <c r="B203">
        <v>562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632</v>
      </c>
      <c r="AU203">
        <v>167</v>
      </c>
      <c r="AV203">
        <v>197</v>
      </c>
      <c r="AW203">
        <v>553</v>
      </c>
      <c r="AX203">
        <v>214</v>
      </c>
      <c r="AY203">
        <v>1731</v>
      </c>
      <c r="AZ203">
        <v>222.88</v>
      </c>
    </row>
    <row r="204" spans="1:52" x14ac:dyDescent="0.2">
      <c r="A204" s="70">
        <v>40381</v>
      </c>
      <c r="B204">
        <v>1095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0</v>
      </c>
      <c r="AQ204">
        <v>1</v>
      </c>
      <c r="AR204">
        <v>0</v>
      </c>
      <c r="AS204">
        <v>0</v>
      </c>
      <c r="AT204">
        <v>946</v>
      </c>
      <c r="AU204">
        <v>237</v>
      </c>
      <c r="AV204">
        <v>357</v>
      </c>
      <c r="AW204">
        <v>749</v>
      </c>
      <c r="AX204">
        <v>303</v>
      </c>
      <c r="AY204">
        <v>1078</v>
      </c>
      <c r="AZ204">
        <v>135.01</v>
      </c>
    </row>
    <row r="205" spans="1:52" x14ac:dyDescent="0.2">
      <c r="A205" s="70">
        <v>40382</v>
      </c>
      <c r="B205">
        <v>1574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</v>
      </c>
      <c r="AQ205">
        <v>1</v>
      </c>
      <c r="AR205">
        <v>0</v>
      </c>
      <c r="AS205">
        <v>0</v>
      </c>
      <c r="AT205">
        <v>1420</v>
      </c>
      <c r="AU205">
        <v>439</v>
      </c>
      <c r="AV205">
        <v>599</v>
      </c>
      <c r="AW205">
        <v>899</v>
      </c>
      <c r="AX205">
        <v>331</v>
      </c>
      <c r="AY205">
        <v>567</v>
      </c>
      <c r="AZ205">
        <v>165.15</v>
      </c>
    </row>
    <row r="206" spans="1:52" x14ac:dyDescent="0.2">
      <c r="A206" s="70">
        <v>40383</v>
      </c>
      <c r="B206">
        <v>658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</v>
      </c>
      <c r="AR206">
        <v>0</v>
      </c>
      <c r="AS206">
        <v>0</v>
      </c>
      <c r="AT206">
        <v>1484</v>
      </c>
      <c r="AU206">
        <v>513</v>
      </c>
      <c r="AV206">
        <v>660</v>
      </c>
      <c r="AW206">
        <v>871</v>
      </c>
      <c r="AX206">
        <v>377</v>
      </c>
      <c r="AY206">
        <v>477</v>
      </c>
      <c r="AZ206">
        <v>179.34</v>
      </c>
    </row>
    <row r="207" spans="1:52" x14ac:dyDescent="0.2">
      <c r="A207" s="70">
        <v>40384</v>
      </c>
      <c r="B207">
        <v>1103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0</v>
      </c>
      <c r="AH207">
        <v>0</v>
      </c>
      <c r="AI207">
        <v>0</v>
      </c>
      <c r="AJ207">
        <v>0</v>
      </c>
      <c r="AK207">
        <v>1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v>0</v>
      </c>
      <c r="AS207">
        <v>0</v>
      </c>
      <c r="AT207">
        <v>1320</v>
      </c>
      <c r="AU207">
        <v>431</v>
      </c>
      <c r="AV207">
        <v>461</v>
      </c>
      <c r="AW207">
        <v>638</v>
      </c>
      <c r="AX207">
        <v>269</v>
      </c>
      <c r="AY207">
        <v>599</v>
      </c>
      <c r="AZ207">
        <v>97.75</v>
      </c>
    </row>
    <row r="208" spans="1:52" x14ac:dyDescent="0.2">
      <c r="A208" s="70">
        <v>40385</v>
      </c>
      <c r="B208">
        <v>629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1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901</v>
      </c>
      <c r="AU208">
        <v>248</v>
      </c>
      <c r="AV208">
        <v>226</v>
      </c>
      <c r="AW208">
        <v>626</v>
      </c>
      <c r="AX208">
        <v>271</v>
      </c>
      <c r="AY208">
        <v>750</v>
      </c>
      <c r="AZ208">
        <v>154.61000000000001</v>
      </c>
    </row>
    <row r="209" spans="1:52" x14ac:dyDescent="0.2">
      <c r="A209" s="70">
        <v>40386</v>
      </c>
      <c r="B209">
        <v>1407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0</v>
      </c>
      <c r="AO209">
        <v>0</v>
      </c>
      <c r="AP209">
        <v>0</v>
      </c>
      <c r="AQ209">
        <v>1</v>
      </c>
      <c r="AR209">
        <v>0</v>
      </c>
      <c r="AS209">
        <v>0</v>
      </c>
      <c r="AT209">
        <v>678</v>
      </c>
      <c r="AU209">
        <v>224</v>
      </c>
      <c r="AV209">
        <v>206</v>
      </c>
      <c r="AW209">
        <v>710</v>
      </c>
      <c r="AX209">
        <v>217</v>
      </c>
      <c r="AY209">
        <v>1568</v>
      </c>
      <c r="AZ209">
        <v>188.38</v>
      </c>
    </row>
    <row r="210" spans="1:52" x14ac:dyDescent="0.2">
      <c r="A210" s="70">
        <v>40387</v>
      </c>
      <c r="B210">
        <v>568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673</v>
      </c>
      <c r="AU210">
        <v>213</v>
      </c>
      <c r="AV210">
        <v>260</v>
      </c>
      <c r="AW210">
        <v>701</v>
      </c>
      <c r="AX210">
        <v>220</v>
      </c>
      <c r="AY210">
        <v>1583</v>
      </c>
      <c r="AZ210">
        <v>219.14</v>
      </c>
    </row>
    <row r="211" spans="1:52" x14ac:dyDescent="0.2">
      <c r="A211" s="70">
        <v>40388</v>
      </c>
      <c r="B211">
        <v>975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</v>
      </c>
      <c r="AP211">
        <v>0</v>
      </c>
      <c r="AQ211">
        <v>1</v>
      </c>
      <c r="AR211">
        <v>0</v>
      </c>
      <c r="AS211">
        <v>0</v>
      </c>
      <c r="AT211">
        <v>926</v>
      </c>
      <c r="AU211">
        <v>327</v>
      </c>
      <c r="AV211">
        <v>410</v>
      </c>
      <c r="AW211">
        <v>693</v>
      </c>
      <c r="AX211">
        <v>283</v>
      </c>
      <c r="AY211">
        <v>1282</v>
      </c>
      <c r="AZ211">
        <v>202.25</v>
      </c>
    </row>
    <row r="212" spans="1:52" x14ac:dyDescent="0.2">
      <c r="A212" s="70">
        <v>40389</v>
      </c>
      <c r="B212">
        <v>1251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</v>
      </c>
      <c r="AQ212">
        <v>1</v>
      </c>
      <c r="AR212">
        <v>0</v>
      </c>
      <c r="AS212">
        <v>0</v>
      </c>
      <c r="AT212">
        <v>1447</v>
      </c>
      <c r="AU212">
        <v>741</v>
      </c>
      <c r="AV212">
        <v>851</v>
      </c>
      <c r="AW212">
        <v>519</v>
      </c>
      <c r="AX212">
        <v>300</v>
      </c>
      <c r="AY212">
        <v>961</v>
      </c>
      <c r="AZ212">
        <v>275.54000000000002</v>
      </c>
    </row>
    <row r="213" spans="1:52" x14ac:dyDescent="0.2">
      <c r="A213" s="70">
        <v>40390</v>
      </c>
      <c r="B213">
        <v>535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v>0</v>
      </c>
      <c r="AS213">
        <v>0</v>
      </c>
      <c r="AT213">
        <v>1486</v>
      </c>
      <c r="AU213">
        <v>774</v>
      </c>
      <c r="AV213">
        <v>868</v>
      </c>
      <c r="AW213">
        <v>528</v>
      </c>
      <c r="AX213">
        <v>334</v>
      </c>
      <c r="AY213">
        <v>846</v>
      </c>
      <c r="AZ213">
        <v>269.35000000000002</v>
      </c>
    </row>
    <row r="214" spans="1:52" x14ac:dyDescent="0.2">
      <c r="A214" s="70">
        <v>40391</v>
      </c>
      <c r="B214">
        <v>1513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1540</v>
      </c>
      <c r="AU214">
        <v>574</v>
      </c>
      <c r="AV214">
        <v>621</v>
      </c>
      <c r="AW214">
        <v>670</v>
      </c>
      <c r="AX214">
        <v>473</v>
      </c>
      <c r="AY214">
        <v>467</v>
      </c>
      <c r="AZ214">
        <v>139.6</v>
      </c>
    </row>
    <row r="215" spans="1:52" x14ac:dyDescent="0.2">
      <c r="A215" s="70">
        <v>40392</v>
      </c>
      <c r="B215">
        <v>1140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1</v>
      </c>
      <c r="AR215">
        <v>0</v>
      </c>
      <c r="AS215">
        <v>0</v>
      </c>
      <c r="AT215">
        <v>1277</v>
      </c>
      <c r="AU215">
        <v>304</v>
      </c>
      <c r="AV215">
        <v>263</v>
      </c>
      <c r="AW215">
        <v>836</v>
      </c>
      <c r="AX215">
        <v>548</v>
      </c>
      <c r="AY215">
        <v>193</v>
      </c>
      <c r="AZ215">
        <v>140.80000000000001</v>
      </c>
    </row>
    <row r="216" spans="1:52" x14ac:dyDescent="0.2">
      <c r="A216" s="70">
        <v>40393</v>
      </c>
      <c r="B216">
        <v>981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0</v>
      </c>
      <c r="AO216">
        <v>0</v>
      </c>
      <c r="AP216">
        <v>0</v>
      </c>
      <c r="AQ216">
        <v>1</v>
      </c>
      <c r="AR216">
        <v>0</v>
      </c>
      <c r="AS216">
        <v>0</v>
      </c>
      <c r="AT216">
        <v>1240</v>
      </c>
      <c r="AU216">
        <v>316</v>
      </c>
      <c r="AV216">
        <v>225</v>
      </c>
      <c r="AW216">
        <v>981</v>
      </c>
      <c r="AX216">
        <v>639</v>
      </c>
      <c r="AY216">
        <v>189</v>
      </c>
      <c r="AZ216">
        <v>105.01</v>
      </c>
    </row>
    <row r="217" spans="1:52" x14ac:dyDescent="0.2">
      <c r="A217" s="70">
        <v>40394</v>
      </c>
      <c r="B217">
        <v>943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v>1</v>
      </c>
      <c r="AR217">
        <v>0</v>
      </c>
      <c r="AS217">
        <v>0</v>
      </c>
      <c r="AT217">
        <v>1145</v>
      </c>
      <c r="AU217">
        <v>236</v>
      </c>
      <c r="AV217">
        <v>180</v>
      </c>
      <c r="AW217">
        <v>1053</v>
      </c>
      <c r="AX217">
        <v>625</v>
      </c>
      <c r="AY217">
        <v>167</v>
      </c>
      <c r="AZ217">
        <v>156.06</v>
      </c>
    </row>
    <row r="218" spans="1:52" x14ac:dyDescent="0.2">
      <c r="A218" s="70">
        <v>40395</v>
      </c>
      <c r="B218">
        <v>1279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0</v>
      </c>
      <c r="AQ218">
        <v>1</v>
      </c>
      <c r="AR218">
        <v>0</v>
      </c>
      <c r="AS218">
        <v>0</v>
      </c>
      <c r="AT218">
        <v>1169</v>
      </c>
      <c r="AU218">
        <v>192</v>
      </c>
      <c r="AV218">
        <v>261</v>
      </c>
      <c r="AW218">
        <v>1123</v>
      </c>
      <c r="AX218">
        <v>636</v>
      </c>
      <c r="AY218">
        <v>150</v>
      </c>
      <c r="AZ218">
        <v>147.25</v>
      </c>
    </row>
    <row r="219" spans="1:52" x14ac:dyDescent="0.2">
      <c r="A219" s="70">
        <v>40396</v>
      </c>
      <c r="B219">
        <v>1202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1</v>
      </c>
      <c r="AR219">
        <v>0</v>
      </c>
      <c r="AS219">
        <v>0</v>
      </c>
      <c r="AT219">
        <v>1300</v>
      </c>
      <c r="AU219">
        <v>212</v>
      </c>
      <c r="AV219">
        <v>397</v>
      </c>
      <c r="AW219">
        <v>1037</v>
      </c>
      <c r="AX219">
        <v>523</v>
      </c>
      <c r="AY219">
        <v>226</v>
      </c>
      <c r="AZ219">
        <v>174.09</v>
      </c>
    </row>
    <row r="220" spans="1:52" x14ac:dyDescent="0.2">
      <c r="A220" s="70">
        <v>40397</v>
      </c>
      <c r="B220">
        <v>642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1</v>
      </c>
      <c r="AR220">
        <v>0</v>
      </c>
      <c r="AS220">
        <v>0</v>
      </c>
      <c r="AT220">
        <v>1407</v>
      </c>
      <c r="AU220">
        <v>264</v>
      </c>
      <c r="AV220">
        <v>445</v>
      </c>
      <c r="AW220">
        <v>1034</v>
      </c>
      <c r="AX220">
        <v>511</v>
      </c>
      <c r="AY220">
        <v>262</v>
      </c>
      <c r="AZ220">
        <v>140.86000000000001</v>
      </c>
    </row>
    <row r="221" spans="1:52" x14ac:dyDescent="0.2">
      <c r="A221" s="70">
        <v>40398</v>
      </c>
      <c r="B221">
        <v>1265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1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1087</v>
      </c>
      <c r="AU221">
        <v>300</v>
      </c>
      <c r="AV221">
        <v>328</v>
      </c>
      <c r="AW221">
        <v>682</v>
      </c>
      <c r="AX221">
        <v>411</v>
      </c>
      <c r="AY221">
        <v>998</v>
      </c>
      <c r="AZ221">
        <v>158.19999999999999</v>
      </c>
    </row>
    <row r="222" spans="1:52" x14ac:dyDescent="0.2">
      <c r="A222" s="70">
        <v>40399</v>
      </c>
      <c r="B222">
        <v>1265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0</v>
      </c>
      <c r="AT222">
        <v>677</v>
      </c>
      <c r="AU222">
        <v>265</v>
      </c>
      <c r="AV222">
        <v>251</v>
      </c>
      <c r="AW222">
        <v>377</v>
      </c>
      <c r="AX222">
        <v>297</v>
      </c>
      <c r="AY222">
        <v>1733</v>
      </c>
      <c r="AZ222">
        <v>236.78</v>
      </c>
    </row>
    <row r="223" spans="1:52" x14ac:dyDescent="0.2">
      <c r="A223" s="70">
        <v>40400</v>
      </c>
      <c r="B223">
        <v>556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624</v>
      </c>
      <c r="AU223">
        <v>265</v>
      </c>
      <c r="AV223">
        <v>186</v>
      </c>
      <c r="AW223">
        <v>304</v>
      </c>
      <c r="AX223">
        <v>326</v>
      </c>
      <c r="AY223">
        <v>1894</v>
      </c>
      <c r="AZ223">
        <v>271.55</v>
      </c>
    </row>
    <row r="224" spans="1:52" x14ac:dyDescent="0.2">
      <c r="A224" s="70">
        <v>40401</v>
      </c>
      <c r="B224">
        <v>599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1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682</v>
      </c>
      <c r="AU224">
        <v>274</v>
      </c>
      <c r="AV224">
        <v>205</v>
      </c>
      <c r="AW224">
        <v>382</v>
      </c>
      <c r="AX224">
        <v>308</v>
      </c>
      <c r="AY224">
        <v>1787</v>
      </c>
      <c r="AZ224">
        <v>196.85</v>
      </c>
    </row>
    <row r="225" spans="1:52" x14ac:dyDescent="0.2">
      <c r="A225" s="70">
        <v>40402</v>
      </c>
      <c r="B225">
        <v>1064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1</v>
      </c>
      <c r="AP225">
        <v>0</v>
      </c>
      <c r="AQ225">
        <v>1</v>
      </c>
      <c r="AR225">
        <v>0</v>
      </c>
      <c r="AS225">
        <v>0</v>
      </c>
      <c r="AT225">
        <v>855</v>
      </c>
      <c r="AU225">
        <v>252</v>
      </c>
      <c r="AV225">
        <v>332</v>
      </c>
      <c r="AW225">
        <v>496</v>
      </c>
      <c r="AX225">
        <v>383</v>
      </c>
      <c r="AY225">
        <v>1423</v>
      </c>
      <c r="AZ225">
        <v>199.04</v>
      </c>
    </row>
    <row r="226" spans="1:52" x14ac:dyDescent="0.2">
      <c r="A226" s="70">
        <v>40403</v>
      </c>
      <c r="B226">
        <v>1862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</v>
      </c>
      <c r="AQ226">
        <v>1</v>
      </c>
      <c r="AR226">
        <v>0</v>
      </c>
      <c r="AS226">
        <v>0</v>
      </c>
      <c r="AT226">
        <v>1376</v>
      </c>
      <c r="AU226">
        <v>281</v>
      </c>
      <c r="AV226">
        <v>424</v>
      </c>
      <c r="AW226">
        <v>1056</v>
      </c>
      <c r="AX226">
        <v>460</v>
      </c>
      <c r="AY226">
        <v>256</v>
      </c>
      <c r="AZ226">
        <v>141.09</v>
      </c>
    </row>
    <row r="227" spans="1:52" x14ac:dyDescent="0.2">
      <c r="A227" s="70">
        <v>40404</v>
      </c>
      <c r="B227">
        <v>742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1336</v>
      </c>
      <c r="AU227">
        <v>267</v>
      </c>
      <c r="AV227">
        <v>460</v>
      </c>
      <c r="AW227">
        <v>1092</v>
      </c>
      <c r="AX227">
        <v>451</v>
      </c>
      <c r="AY227">
        <v>289</v>
      </c>
      <c r="AZ227">
        <v>102.43</v>
      </c>
    </row>
    <row r="228" spans="1:52" x14ac:dyDescent="0.2">
      <c r="A228" s="70">
        <v>40405</v>
      </c>
      <c r="B228">
        <v>1570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0</v>
      </c>
      <c r="AS228">
        <v>0</v>
      </c>
      <c r="AT228">
        <v>1157</v>
      </c>
      <c r="AU228">
        <v>180</v>
      </c>
      <c r="AV228">
        <v>340</v>
      </c>
      <c r="AW228">
        <v>921</v>
      </c>
      <c r="AX228">
        <v>438</v>
      </c>
      <c r="AY228">
        <v>558</v>
      </c>
      <c r="AZ228">
        <v>106.28</v>
      </c>
    </row>
    <row r="229" spans="1:52" x14ac:dyDescent="0.2">
      <c r="A229" s="70">
        <v>40406</v>
      </c>
      <c r="B229">
        <v>1187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1</v>
      </c>
      <c r="AR229">
        <v>0</v>
      </c>
      <c r="AS229">
        <v>0</v>
      </c>
      <c r="AT229">
        <v>1062</v>
      </c>
      <c r="AU229">
        <v>156</v>
      </c>
      <c r="AV229">
        <v>303</v>
      </c>
      <c r="AW229">
        <v>928</v>
      </c>
      <c r="AX229">
        <v>397</v>
      </c>
      <c r="AY229">
        <v>751</v>
      </c>
      <c r="AZ229">
        <v>105.21</v>
      </c>
    </row>
    <row r="230" spans="1:52" x14ac:dyDescent="0.2">
      <c r="A230" s="70">
        <v>40407</v>
      </c>
      <c r="B230">
        <v>1197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1</v>
      </c>
      <c r="AR230">
        <v>0</v>
      </c>
      <c r="AS230">
        <v>0</v>
      </c>
      <c r="AT230">
        <v>1334</v>
      </c>
      <c r="AU230">
        <v>455</v>
      </c>
      <c r="AV230">
        <v>323</v>
      </c>
      <c r="AW230">
        <v>877</v>
      </c>
      <c r="AX230">
        <v>401</v>
      </c>
      <c r="AY230">
        <v>549</v>
      </c>
      <c r="AZ230">
        <v>100.56</v>
      </c>
    </row>
    <row r="231" spans="1:52" x14ac:dyDescent="0.2">
      <c r="A231" s="70">
        <v>40408</v>
      </c>
      <c r="B231">
        <v>889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1</v>
      </c>
      <c r="AR231">
        <v>0</v>
      </c>
      <c r="AS231">
        <v>0</v>
      </c>
      <c r="AT231">
        <v>1450</v>
      </c>
      <c r="AU231">
        <v>544</v>
      </c>
      <c r="AV231">
        <v>384</v>
      </c>
      <c r="AW231">
        <v>872</v>
      </c>
      <c r="AX231">
        <v>436</v>
      </c>
      <c r="AY231">
        <v>419</v>
      </c>
      <c r="AZ231">
        <v>93.9</v>
      </c>
    </row>
    <row r="232" spans="1:52" x14ac:dyDescent="0.2">
      <c r="A232" s="70">
        <v>40409</v>
      </c>
      <c r="B232">
        <v>1051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0</v>
      </c>
      <c r="AQ232">
        <v>1</v>
      </c>
      <c r="AR232">
        <v>0</v>
      </c>
      <c r="AS232">
        <v>0</v>
      </c>
      <c r="AT232">
        <v>1239</v>
      </c>
      <c r="AU232">
        <v>294</v>
      </c>
      <c r="AV232">
        <v>344</v>
      </c>
      <c r="AW232">
        <v>881</v>
      </c>
      <c r="AX232">
        <v>490</v>
      </c>
      <c r="AY232">
        <v>326</v>
      </c>
      <c r="AZ232">
        <v>120.58</v>
      </c>
    </row>
    <row r="233" spans="1:52" x14ac:dyDescent="0.2">
      <c r="A233" s="70">
        <v>40410</v>
      </c>
      <c r="B233">
        <v>1465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1</v>
      </c>
      <c r="AQ233">
        <v>1</v>
      </c>
      <c r="AR233">
        <v>0</v>
      </c>
      <c r="AS233">
        <v>0</v>
      </c>
      <c r="AT233">
        <v>1616</v>
      </c>
      <c r="AU233">
        <v>519</v>
      </c>
      <c r="AV233">
        <v>607</v>
      </c>
      <c r="AW233">
        <v>839</v>
      </c>
      <c r="AX233">
        <v>476</v>
      </c>
      <c r="AY233">
        <v>276</v>
      </c>
      <c r="AZ233">
        <v>170.44</v>
      </c>
    </row>
    <row r="234" spans="1:52" x14ac:dyDescent="0.2">
      <c r="A234" s="70">
        <v>40411</v>
      </c>
      <c r="B234">
        <v>684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0</v>
      </c>
      <c r="AS234">
        <v>0</v>
      </c>
      <c r="AT234">
        <v>1593</v>
      </c>
      <c r="AU234">
        <v>542</v>
      </c>
      <c r="AV234">
        <v>620</v>
      </c>
      <c r="AW234">
        <v>887</v>
      </c>
      <c r="AX234">
        <v>440</v>
      </c>
      <c r="AY234">
        <v>252</v>
      </c>
      <c r="AZ234">
        <v>113.72</v>
      </c>
    </row>
    <row r="235" spans="1:52" x14ac:dyDescent="0.2">
      <c r="A235" s="70">
        <v>40412</v>
      </c>
      <c r="B235">
        <v>1239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1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1371</v>
      </c>
      <c r="AU235">
        <v>410</v>
      </c>
      <c r="AV235">
        <v>429</v>
      </c>
      <c r="AW235">
        <v>897</v>
      </c>
      <c r="AX235">
        <v>501</v>
      </c>
      <c r="AY235">
        <v>255</v>
      </c>
      <c r="AZ235">
        <v>132.18</v>
      </c>
    </row>
    <row r="236" spans="1:52" x14ac:dyDescent="0.2">
      <c r="A236" s="70">
        <v>40413</v>
      </c>
      <c r="B236">
        <v>1040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1</v>
      </c>
      <c r="AM236">
        <v>0</v>
      </c>
      <c r="AN236">
        <v>0</v>
      </c>
      <c r="AO236">
        <v>0</v>
      </c>
      <c r="AP236">
        <v>0</v>
      </c>
      <c r="AQ236">
        <v>1</v>
      </c>
      <c r="AR236">
        <v>0</v>
      </c>
      <c r="AS236">
        <v>0</v>
      </c>
      <c r="AT236">
        <v>1080</v>
      </c>
      <c r="AU236">
        <v>224</v>
      </c>
      <c r="AV236">
        <v>271</v>
      </c>
      <c r="AW236">
        <v>975</v>
      </c>
      <c r="AX236">
        <v>473</v>
      </c>
      <c r="AY236">
        <v>278</v>
      </c>
      <c r="AZ236">
        <v>102.35</v>
      </c>
    </row>
    <row r="237" spans="1:52" x14ac:dyDescent="0.2">
      <c r="A237" s="70">
        <v>40414</v>
      </c>
      <c r="B237">
        <v>965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893</v>
      </c>
      <c r="AU237">
        <v>165</v>
      </c>
      <c r="AV237">
        <v>208</v>
      </c>
      <c r="AW237">
        <v>989</v>
      </c>
      <c r="AX237">
        <v>429</v>
      </c>
      <c r="AY237">
        <v>575</v>
      </c>
      <c r="AZ237">
        <v>103.47</v>
      </c>
    </row>
    <row r="238" spans="1:52" x14ac:dyDescent="0.2">
      <c r="A238" s="70">
        <v>40415</v>
      </c>
      <c r="B238">
        <v>1407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1</v>
      </c>
      <c r="AR238">
        <v>0</v>
      </c>
      <c r="AS238">
        <v>0</v>
      </c>
      <c r="AT238">
        <v>692</v>
      </c>
      <c r="AU238">
        <v>174</v>
      </c>
      <c r="AV238">
        <v>214</v>
      </c>
      <c r="AW238">
        <v>847</v>
      </c>
      <c r="AX238">
        <v>386</v>
      </c>
      <c r="AY238">
        <v>1192</v>
      </c>
      <c r="AZ238">
        <v>189.73</v>
      </c>
    </row>
    <row r="239" spans="1:52" x14ac:dyDescent="0.2">
      <c r="A239" s="70">
        <v>40416</v>
      </c>
      <c r="B239">
        <v>1024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1</v>
      </c>
      <c r="AP239">
        <v>0</v>
      </c>
      <c r="AQ239">
        <v>1</v>
      </c>
      <c r="AR239">
        <v>0</v>
      </c>
      <c r="AS239">
        <v>0</v>
      </c>
      <c r="AT239">
        <v>840</v>
      </c>
      <c r="AU239">
        <v>165</v>
      </c>
      <c r="AV239">
        <v>293</v>
      </c>
      <c r="AW239">
        <v>716</v>
      </c>
      <c r="AX239">
        <v>334</v>
      </c>
      <c r="AY239">
        <v>1122</v>
      </c>
      <c r="AZ239">
        <v>212.47</v>
      </c>
    </row>
    <row r="240" spans="1:52" x14ac:dyDescent="0.2">
      <c r="A240" s="70">
        <v>40417</v>
      </c>
      <c r="B240">
        <v>1048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1</v>
      </c>
      <c r="AQ240">
        <v>1</v>
      </c>
      <c r="AR240">
        <v>0</v>
      </c>
      <c r="AS240">
        <v>0</v>
      </c>
      <c r="AT240">
        <v>1176</v>
      </c>
      <c r="AU240">
        <v>337</v>
      </c>
      <c r="AV240">
        <v>392</v>
      </c>
      <c r="AW240">
        <v>636</v>
      </c>
      <c r="AX240">
        <v>330</v>
      </c>
      <c r="AY240">
        <v>1037</v>
      </c>
      <c r="AZ240">
        <v>263.44</v>
      </c>
    </row>
    <row r="241" spans="1:52" x14ac:dyDescent="0.2">
      <c r="A241" s="70">
        <v>40418</v>
      </c>
      <c r="B241">
        <v>620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0</v>
      </c>
      <c r="AT241">
        <v>1253</v>
      </c>
      <c r="AU241">
        <v>369</v>
      </c>
      <c r="AV241">
        <v>471</v>
      </c>
      <c r="AW241">
        <v>716</v>
      </c>
      <c r="AX241">
        <v>308</v>
      </c>
      <c r="AY241">
        <v>835</v>
      </c>
      <c r="AZ241">
        <v>245.46</v>
      </c>
    </row>
    <row r="242" spans="1:52" x14ac:dyDescent="0.2">
      <c r="A242" s="70">
        <v>40419</v>
      </c>
      <c r="B242">
        <v>1234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0</v>
      </c>
      <c r="AK242">
        <v>1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1</v>
      </c>
      <c r="AR242">
        <v>0</v>
      </c>
      <c r="AS242">
        <v>0</v>
      </c>
      <c r="AT242">
        <v>1250</v>
      </c>
      <c r="AU242">
        <v>382</v>
      </c>
      <c r="AV242">
        <v>373</v>
      </c>
      <c r="AW242">
        <v>717</v>
      </c>
      <c r="AX242">
        <v>358</v>
      </c>
      <c r="AY242">
        <v>110</v>
      </c>
      <c r="AZ242">
        <v>174.76</v>
      </c>
    </row>
    <row r="243" spans="1:52" x14ac:dyDescent="0.2">
      <c r="A243" s="70">
        <v>40420</v>
      </c>
      <c r="B243">
        <v>758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1</v>
      </c>
      <c r="AR243">
        <v>0</v>
      </c>
      <c r="AS243">
        <v>0</v>
      </c>
      <c r="AT243">
        <v>975</v>
      </c>
      <c r="AU243">
        <v>237</v>
      </c>
      <c r="AV243">
        <v>276</v>
      </c>
      <c r="AW243">
        <v>720</v>
      </c>
      <c r="AX243">
        <v>331</v>
      </c>
      <c r="AY243">
        <v>83</v>
      </c>
      <c r="AZ243">
        <v>173.29</v>
      </c>
    </row>
    <row r="244" spans="1:52" x14ac:dyDescent="0.2">
      <c r="A244" s="70">
        <v>40421</v>
      </c>
      <c r="B244">
        <v>888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1</v>
      </c>
      <c r="AR244">
        <v>0</v>
      </c>
      <c r="AS244">
        <v>0</v>
      </c>
      <c r="AT244">
        <v>912</v>
      </c>
      <c r="AU244">
        <v>215</v>
      </c>
      <c r="AV244">
        <v>203</v>
      </c>
      <c r="AW244">
        <v>777</v>
      </c>
      <c r="AX244">
        <v>368</v>
      </c>
      <c r="AY244">
        <v>333</v>
      </c>
      <c r="AZ244">
        <v>120.14</v>
      </c>
    </row>
    <row r="245" spans="1:52" x14ac:dyDescent="0.2">
      <c r="A245" s="70">
        <v>40422</v>
      </c>
      <c r="B245">
        <v>802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1</v>
      </c>
      <c r="AO245">
        <v>0</v>
      </c>
      <c r="AP245">
        <v>0</v>
      </c>
      <c r="AQ245">
        <v>1</v>
      </c>
      <c r="AR245">
        <v>0</v>
      </c>
      <c r="AS245">
        <v>0</v>
      </c>
      <c r="AT245">
        <v>1025</v>
      </c>
      <c r="AU245">
        <v>243</v>
      </c>
      <c r="AV245">
        <v>252</v>
      </c>
      <c r="AW245">
        <v>806</v>
      </c>
      <c r="AX245">
        <v>379</v>
      </c>
      <c r="AY245">
        <v>389</v>
      </c>
      <c r="AZ245">
        <v>100.39</v>
      </c>
    </row>
    <row r="246" spans="1:52" x14ac:dyDescent="0.2">
      <c r="A246" s="70">
        <v>40423</v>
      </c>
      <c r="B246">
        <v>996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1</v>
      </c>
      <c r="AR246">
        <v>0</v>
      </c>
      <c r="AS246">
        <v>0</v>
      </c>
      <c r="AT246">
        <v>1332</v>
      </c>
      <c r="AU246">
        <v>346</v>
      </c>
      <c r="AV246">
        <v>404</v>
      </c>
      <c r="AW246">
        <v>815</v>
      </c>
      <c r="AX246">
        <v>365</v>
      </c>
      <c r="AY246">
        <v>290</v>
      </c>
      <c r="AZ246">
        <v>91.47</v>
      </c>
    </row>
    <row r="247" spans="1:52" x14ac:dyDescent="0.2">
      <c r="A247" s="70">
        <v>40424</v>
      </c>
      <c r="B247">
        <v>1553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</v>
      </c>
      <c r="AQ247">
        <v>1</v>
      </c>
      <c r="AR247">
        <v>0</v>
      </c>
      <c r="AS247">
        <v>0</v>
      </c>
      <c r="AT247">
        <v>1755</v>
      </c>
      <c r="AU247">
        <v>478</v>
      </c>
      <c r="AV247">
        <v>632</v>
      </c>
      <c r="AW247">
        <v>925</v>
      </c>
      <c r="AX247">
        <v>367</v>
      </c>
      <c r="AY247">
        <v>132</v>
      </c>
      <c r="AZ247">
        <v>111.38</v>
      </c>
    </row>
    <row r="248" spans="1:52" x14ac:dyDescent="0.2">
      <c r="A248" s="70">
        <v>40425</v>
      </c>
      <c r="B248">
        <v>730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v>0</v>
      </c>
      <c r="AS248">
        <v>0</v>
      </c>
      <c r="AT248">
        <v>1812</v>
      </c>
      <c r="AU248">
        <v>519</v>
      </c>
      <c r="AV248">
        <v>776</v>
      </c>
      <c r="AW248">
        <v>919</v>
      </c>
      <c r="AX248">
        <v>323</v>
      </c>
      <c r="AY248">
        <v>134</v>
      </c>
      <c r="AZ248">
        <v>109.57</v>
      </c>
    </row>
    <row r="249" spans="1:52" x14ac:dyDescent="0.2">
      <c r="A249" s="70">
        <v>40426</v>
      </c>
      <c r="B249">
        <v>970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1</v>
      </c>
      <c r="AR249">
        <v>0</v>
      </c>
      <c r="AS249">
        <v>0</v>
      </c>
      <c r="AT249">
        <v>1814</v>
      </c>
      <c r="AU249">
        <v>419</v>
      </c>
      <c r="AV249">
        <v>674</v>
      </c>
      <c r="AW249">
        <v>861</v>
      </c>
      <c r="AX249">
        <v>319</v>
      </c>
      <c r="AY249">
        <v>101</v>
      </c>
      <c r="AZ249">
        <v>128.5</v>
      </c>
    </row>
    <row r="250" spans="1:52" x14ac:dyDescent="0.2">
      <c r="A250" s="70">
        <v>40427</v>
      </c>
      <c r="B250">
        <v>821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0</v>
      </c>
      <c r="AS250">
        <v>0</v>
      </c>
      <c r="AT250">
        <v>1397</v>
      </c>
      <c r="AU250">
        <v>306</v>
      </c>
      <c r="AV250">
        <v>324</v>
      </c>
      <c r="AW250">
        <v>765</v>
      </c>
      <c r="AX250">
        <v>311</v>
      </c>
      <c r="AY250">
        <v>78</v>
      </c>
      <c r="AZ250">
        <v>155.04</v>
      </c>
    </row>
    <row r="251" spans="1:52" x14ac:dyDescent="0.2">
      <c r="A251" s="70">
        <v>40428</v>
      </c>
      <c r="B251">
        <v>1587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2012</v>
      </c>
      <c r="AU251">
        <v>1261</v>
      </c>
      <c r="AV251">
        <v>248</v>
      </c>
      <c r="AW251">
        <v>617</v>
      </c>
      <c r="AX251">
        <v>234</v>
      </c>
      <c r="AY251">
        <v>70</v>
      </c>
      <c r="AZ251">
        <v>143.4</v>
      </c>
    </row>
    <row r="252" spans="1:52" x14ac:dyDescent="0.2">
      <c r="A252" s="70">
        <v>40429</v>
      </c>
      <c r="B252">
        <v>605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1958</v>
      </c>
      <c r="AU252">
        <v>1207</v>
      </c>
      <c r="AV252">
        <v>263</v>
      </c>
      <c r="AW252">
        <v>543</v>
      </c>
      <c r="AX252">
        <v>220</v>
      </c>
      <c r="AY252">
        <v>63</v>
      </c>
      <c r="AZ252">
        <v>162.94</v>
      </c>
    </row>
    <row r="253" spans="1:52" x14ac:dyDescent="0.2">
      <c r="A253" s="70">
        <v>40430</v>
      </c>
      <c r="B253">
        <v>1003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</v>
      </c>
      <c r="AP253">
        <v>0</v>
      </c>
      <c r="AQ253">
        <v>1</v>
      </c>
      <c r="AR253">
        <v>0</v>
      </c>
      <c r="AS253">
        <v>0</v>
      </c>
      <c r="AT253">
        <v>2150</v>
      </c>
      <c r="AU253">
        <v>1328</v>
      </c>
      <c r="AV253">
        <v>505</v>
      </c>
      <c r="AW253">
        <v>363</v>
      </c>
      <c r="AX253">
        <v>198</v>
      </c>
      <c r="AY253">
        <v>23</v>
      </c>
      <c r="AZ253">
        <v>173.86</v>
      </c>
    </row>
    <row r="254" spans="1:52" x14ac:dyDescent="0.2">
      <c r="A254" s="70">
        <v>40431</v>
      </c>
      <c r="B254">
        <v>1962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</v>
      </c>
      <c r="AQ254">
        <v>1</v>
      </c>
      <c r="AR254">
        <v>0</v>
      </c>
      <c r="AS254">
        <v>0</v>
      </c>
      <c r="AT254">
        <v>2274</v>
      </c>
      <c r="AU254">
        <v>1191</v>
      </c>
      <c r="AV254">
        <v>1079</v>
      </c>
      <c r="AW254">
        <v>373</v>
      </c>
      <c r="AX254">
        <v>185</v>
      </c>
      <c r="AY254">
        <v>123</v>
      </c>
      <c r="AZ254">
        <v>159.43</v>
      </c>
    </row>
    <row r="255" spans="1:52" x14ac:dyDescent="0.2">
      <c r="A255" s="70">
        <v>40432</v>
      </c>
      <c r="B255">
        <v>522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1</v>
      </c>
      <c r="AR255">
        <v>0</v>
      </c>
      <c r="AS255">
        <v>0</v>
      </c>
      <c r="AT255">
        <v>2123</v>
      </c>
      <c r="AU255">
        <v>1152</v>
      </c>
      <c r="AV255">
        <v>1134</v>
      </c>
      <c r="AW255">
        <v>374</v>
      </c>
      <c r="AX255">
        <v>199</v>
      </c>
      <c r="AY255">
        <v>250</v>
      </c>
      <c r="AZ255">
        <v>151.27000000000001</v>
      </c>
    </row>
    <row r="256" spans="1:52" x14ac:dyDescent="0.2">
      <c r="A256" s="70">
        <v>40433</v>
      </c>
      <c r="B256">
        <v>993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1706</v>
      </c>
      <c r="AU256">
        <v>1085</v>
      </c>
      <c r="AV256">
        <v>1009</v>
      </c>
      <c r="AW256">
        <v>259</v>
      </c>
      <c r="AX256">
        <v>202</v>
      </c>
      <c r="AY256">
        <v>838</v>
      </c>
      <c r="AZ256">
        <v>226.43</v>
      </c>
    </row>
    <row r="257" spans="1:52" x14ac:dyDescent="0.2">
      <c r="A257" s="70">
        <v>40434</v>
      </c>
      <c r="B257">
        <v>1504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0</v>
      </c>
      <c r="AS257">
        <v>0</v>
      </c>
      <c r="AT257">
        <v>1036</v>
      </c>
      <c r="AU257">
        <v>366</v>
      </c>
      <c r="AV257">
        <v>394</v>
      </c>
      <c r="AW257">
        <v>612</v>
      </c>
      <c r="AX257">
        <v>283</v>
      </c>
      <c r="AY257">
        <v>1139</v>
      </c>
      <c r="AZ257">
        <v>183.06</v>
      </c>
    </row>
    <row r="258" spans="1:52" x14ac:dyDescent="0.2">
      <c r="A258" s="70">
        <v>40435</v>
      </c>
      <c r="B258">
        <v>867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1</v>
      </c>
      <c r="AR258">
        <v>0</v>
      </c>
      <c r="AS258">
        <v>0</v>
      </c>
      <c r="AT258">
        <v>1120</v>
      </c>
      <c r="AU258">
        <v>372</v>
      </c>
      <c r="AV258">
        <v>380</v>
      </c>
      <c r="AW258">
        <v>604</v>
      </c>
      <c r="AX258">
        <v>319</v>
      </c>
      <c r="AY258">
        <v>1105</v>
      </c>
      <c r="AZ258">
        <v>245.3</v>
      </c>
    </row>
    <row r="259" spans="1:52" x14ac:dyDescent="0.2">
      <c r="A259" s="70">
        <v>40436</v>
      </c>
      <c r="B259">
        <v>1227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0</v>
      </c>
      <c r="AS259">
        <v>0</v>
      </c>
      <c r="AT259">
        <v>1497</v>
      </c>
      <c r="AU259">
        <v>531</v>
      </c>
      <c r="AV259">
        <v>499</v>
      </c>
      <c r="AW259">
        <v>634</v>
      </c>
      <c r="AX259">
        <v>380</v>
      </c>
      <c r="AY259">
        <v>559</v>
      </c>
      <c r="AZ259">
        <v>104.78</v>
      </c>
    </row>
    <row r="260" spans="1:52" x14ac:dyDescent="0.2">
      <c r="A260" s="70">
        <v>40437</v>
      </c>
      <c r="B260">
        <v>1040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0</v>
      </c>
      <c r="AQ260">
        <v>1</v>
      </c>
      <c r="AR260">
        <v>0</v>
      </c>
      <c r="AS260">
        <v>0</v>
      </c>
      <c r="AT260">
        <v>1656</v>
      </c>
      <c r="AU260">
        <v>536</v>
      </c>
      <c r="AV260">
        <v>558</v>
      </c>
      <c r="AW260">
        <v>725</v>
      </c>
      <c r="AX260">
        <v>445</v>
      </c>
      <c r="AY260">
        <v>261</v>
      </c>
      <c r="AZ260">
        <v>106.2</v>
      </c>
    </row>
    <row r="261" spans="1:52" x14ac:dyDescent="0.2">
      <c r="A261" s="70">
        <v>40438</v>
      </c>
      <c r="B261">
        <v>1066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</v>
      </c>
      <c r="AQ261">
        <v>1</v>
      </c>
      <c r="AR261">
        <v>0</v>
      </c>
      <c r="AS261">
        <v>0</v>
      </c>
      <c r="AT261">
        <v>1892</v>
      </c>
      <c r="AU261">
        <v>734</v>
      </c>
      <c r="AV261">
        <v>816</v>
      </c>
      <c r="AW261">
        <v>612</v>
      </c>
      <c r="AX261">
        <v>428</v>
      </c>
      <c r="AY261">
        <v>191</v>
      </c>
      <c r="AZ261">
        <v>152.81</v>
      </c>
    </row>
    <row r="262" spans="1:52" x14ac:dyDescent="0.2">
      <c r="A262" s="70">
        <v>40439</v>
      </c>
      <c r="B262">
        <v>754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1</v>
      </c>
      <c r="AR262">
        <v>0</v>
      </c>
      <c r="AS262">
        <v>0</v>
      </c>
      <c r="AT262">
        <v>1865</v>
      </c>
      <c r="AU262">
        <v>716</v>
      </c>
      <c r="AV262">
        <v>819</v>
      </c>
      <c r="AW262">
        <v>594</v>
      </c>
      <c r="AX262">
        <v>354</v>
      </c>
      <c r="AY262">
        <v>271</v>
      </c>
      <c r="AZ262">
        <v>154.68</v>
      </c>
    </row>
    <row r="263" spans="1:52" x14ac:dyDescent="0.2">
      <c r="A263" s="70">
        <v>40440</v>
      </c>
      <c r="B263">
        <v>1208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0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1</v>
      </c>
      <c r="AR263">
        <v>0</v>
      </c>
      <c r="AS263">
        <v>0</v>
      </c>
      <c r="AT263">
        <v>1549</v>
      </c>
      <c r="AU263">
        <v>420</v>
      </c>
      <c r="AV263">
        <v>558</v>
      </c>
      <c r="AW263">
        <v>437</v>
      </c>
      <c r="AX263">
        <v>257</v>
      </c>
      <c r="AY263">
        <v>713</v>
      </c>
      <c r="AZ263">
        <v>179.8</v>
      </c>
    </row>
    <row r="264" spans="1:52" x14ac:dyDescent="0.2">
      <c r="A264" s="70">
        <v>40441</v>
      </c>
      <c r="B264">
        <v>811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1</v>
      </c>
      <c r="AM264">
        <v>0</v>
      </c>
      <c r="AN264">
        <v>0</v>
      </c>
      <c r="AO264">
        <v>0</v>
      </c>
      <c r="AP264">
        <v>0</v>
      </c>
      <c r="AQ264">
        <v>1</v>
      </c>
      <c r="AR264">
        <v>0</v>
      </c>
      <c r="AS264">
        <v>0</v>
      </c>
      <c r="AT264">
        <v>1085</v>
      </c>
      <c r="AU264">
        <v>181</v>
      </c>
      <c r="AV264">
        <v>291</v>
      </c>
      <c r="AW264">
        <v>445</v>
      </c>
      <c r="AX264">
        <v>249</v>
      </c>
      <c r="AY264">
        <v>991</v>
      </c>
      <c r="AZ264">
        <v>207.93</v>
      </c>
    </row>
    <row r="265" spans="1:52" x14ac:dyDescent="0.2">
      <c r="A265" s="70">
        <v>40442</v>
      </c>
      <c r="B265">
        <v>865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0</v>
      </c>
      <c r="AT265">
        <v>952</v>
      </c>
      <c r="AU265">
        <v>81</v>
      </c>
      <c r="AV265">
        <v>199</v>
      </c>
      <c r="AW265">
        <v>624</v>
      </c>
      <c r="AX265">
        <v>216</v>
      </c>
      <c r="AY265">
        <v>1194</v>
      </c>
      <c r="AZ265">
        <v>205.16</v>
      </c>
    </row>
    <row r="266" spans="1:52" x14ac:dyDescent="0.2">
      <c r="A266" s="70">
        <v>40443</v>
      </c>
      <c r="B266">
        <v>860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1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1065</v>
      </c>
      <c r="AU266">
        <v>73</v>
      </c>
      <c r="AV266">
        <v>266</v>
      </c>
      <c r="AW266">
        <v>605</v>
      </c>
      <c r="AX266">
        <v>286</v>
      </c>
      <c r="AY266">
        <v>1117</v>
      </c>
      <c r="AZ266">
        <v>203.19</v>
      </c>
    </row>
    <row r="267" spans="1:52" x14ac:dyDescent="0.2">
      <c r="A267" s="70">
        <v>40444</v>
      </c>
      <c r="B267">
        <v>1233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0</v>
      </c>
      <c r="AQ267">
        <v>1</v>
      </c>
      <c r="AR267">
        <v>0</v>
      </c>
      <c r="AS267">
        <v>0</v>
      </c>
      <c r="AT267">
        <v>1052</v>
      </c>
      <c r="AU267">
        <v>67</v>
      </c>
      <c r="AV267">
        <v>288</v>
      </c>
      <c r="AW267">
        <v>528</v>
      </c>
      <c r="AX267">
        <v>295</v>
      </c>
      <c r="AY267">
        <v>1270</v>
      </c>
      <c r="AZ267">
        <v>241.67</v>
      </c>
    </row>
    <row r="268" spans="1:52" x14ac:dyDescent="0.2">
      <c r="A268" s="70">
        <v>40445</v>
      </c>
      <c r="B268">
        <v>1327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1</v>
      </c>
      <c r="AQ268">
        <v>1</v>
      </c>
      <c r="AR268">
        <v>0</v>
      </c>
      <c r="AS268">
        <v>0</v>
      </c>
      <c r="AT268">
        <v>1319</v>
      </c>
      <c r="AU268">
        <v>243</v>
      </c>
      <c r="AV268">
        <v>506</v>
      </c>
      <c r="AW268">
        <v>446</v>
      </c>
      <c r="AX268">
        <v>278</v>
      </c>
      <c r="AY268">
        <v>1132</v>
      </c>
      <c r="AZ268">
        <v>327.18</v>
      </c>
    </row>
    <row r="269" spans="1:52" x14ac:dyDescent="0.2">
      <c r="A269" s="70">
        <v>40446</v>
      </c>
      <c r="B269">
        <v>939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0</v>
      </c>
      <c r="AT269">
        <v>1460</v>
      </c>
      <c r="AU269">
        <v>292</v>
      </c>
      <c r="AV269">
        <v>573</v>
      </c>
      <c r="AW269">
        <v>480</v>
      </c>
      <c r="AX269">
        <v>338</v>
      </c>
      <c r="AY269">
        <v>932</v>
      </c>
      <c r="AZ269">
        <v>315.63</v>
      </c>
    </row>
    <row r="270" spans="1:52" x14ac:dyDescent="0.2">
      <c r="A270" s="70">
        <v>40447</v>
      </c>
      <c r="B270">
        <v>1577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0</v>
      </c>
      <c r="AJ270">
        <v>0</v>
      </c>
      <c r="AK270">
        <v>1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v>0</v>
      </c>
      <c r="AS270">
        <v>0</v>
      </c>
      <c r="AT270">
        <v>1571</v>
      </c>
      <c r="AU270">
        <v>378</v>
      </c>
      <c r="AV270">
        <v>473</v>
      </c>
      <c r="AW270">
        <v>503</v>
      </c>
      <c r="AX270">
        <v>314</v>
      </c>
      <c r="AY270">
        <v>715</v>
      </c>
      <c r="AZ270">
        <v>98.07</v>
      </c>
    </row>
    <row r="271" spans="1:52" x14ac:dyDescent="0.2">
      <c r="A271" s="70">
        <v>40448</v>
      </c>
      <c r="B271">
        <v>1235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1</v>
      </c>
      <c r="AR271">
        <v>0</v>
      </c>
      <c r="AS271">
        <v>0</v>
      </c>
      <c r="AT271">
        <v>1193</v>
      </c>
      <c r="AU271">
        <v>246</v>
      </c>
      <c r="AV271">
        <v>334</v>
      </c>
      <c r="AW271">
        <v>545</v>
      </c>
      <c r="AX271">
        <v>306</v>
      </c>
      <c r="AY271">
        <v>1006</v>
      </c>
      <c r="AZ271">
        <v>145.62</v>
      </c>
    </row>
    <row r="272" spans="1:52" x14ac:dyDescent="0.2">
      <c r="A272" s="70">
        <v>40449</v>
      </c>
      <c r="B272">
        <v>1002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811</v>
      </c>
      <c r="AU272">
        <v>123</v>
      </c>
      <c r="AV272">
        <v>203</v>
      </c>
      <c r="AW272">
        <v>530</v>
      </c>
      <c r="AX272">
        <v>309</v>
      </c>
      <c r="AY272">
        <v>1447</v>
      </c>
      <c r="AZ272">
        <v>252.95</v>
      </c>
    </row>
    <row r="273" spans="1:52" x14ac:dyDescent="0.2">
      <c r="A273" s="70">
        <v>40450</v>
      </c>
      <c r="B273">
        <v>1195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0</v>
      </c>
      <c r="AP273">
        <v>0</v>
      </c>
      <c r="AQ273">
        <v>1</v>
      </c>
      <c r="AR273">
        <v>0</v>
      </c>
      <c r="AS273">
        <v>0</v>
      </c>
      <c r="AT273">
        <v>526</v>
      </c>
      <c r="AU273">
        <v>88</v>
      </c>
      <c r="AV273">
        <v>183</v>
      </c>
      <c r="AW273">
        <v>333</v>
      </c>
      <c r="AX273">
        <v>275</v>
      </c>
      <c r="AY273">
        <v>1988</v>
      </c>
      <c r="AZ273">
        <v>229.17</v>
      </c>
    </row>
    <row r="274" spans="1:52" x14ac:dyDescent="0.2">
      <c r="A274" s="70">
        <v>40451</v>
      </c>
      <c r="B274">
        <v>999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0</v>
      </c>
      <c r="AQ274">
        <v>1</v>
      </c>
      <c r="AR274">
        <v>0</v>
      </c>
      <c r="AS274">
        <v>0</v>
      </c>
      <c r="AT274">
        <v>743</v>
      </c>
      <c r="AU274">
        <v>148</v>
      </c>
      <c r="AV274">
        <v>262</v>
      </c>
      <c r="AW274">
        <v>402</v>
      </c>
      <c r="AX274">
        <v>277</v>
      </c>
      <c r="AY274">
        <v>1684</v>
      </c>
      <c r="AZ274">
        <v>283.16000000000003</v>
      </c>
    </row>
    <row r="275" spans="1:52" x14ac:dyDescent="0.2">
      <c r="A275" s="70">
        <v>40452</v>
      </c>
      <c r="B275">
        <v>1040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0</v>
      </c>
      <c r="AS275">
        <v>0</v>
      </c>
      <c r="AT275">
        <v>1051</v>
      </c>
      <c r="AU275">
        <v>433</v>
      </c>
      <c r="AV275">
        <v>508</v>
      </c>
      <c r="AW275">
        <v>409</v>
      </c>
      <c r="AX275">
        <v>266</v>
      </c>
      <c r="AY275">
        <v>1494</v>
      </c>
      <c r="AZ275">
        <v>332.21</v>
      </c>
    </row>
    <row r="276" spans="1:52" x14ac:dyDescent="0.2">
      <c r="A276" s="70">
        <v>40453</v>
      </c>
      <c r="B276">
        <v>910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1</v>
      </c>
      <c r="AR276">
        <v>0</v>
      </c>
      <c r="AS276">
        <v>0</v>
      </c>
      <c r="AT276">
        <v>1368</v>
      </c>
      <c r="AU276">
        <v>503</v>
      </c>
      <c r="AV276">
        <v>601</v>
      </c>
      <c r="AW276">
        <v>579</v>
      </c>
      <c r="AX276">
        <v>271</v>
      </c>
      <c r="AY276">
        <v>996</v>
      </c>
      <c r="AZ276">
        <v>236.82</v>
      </c>
    </row>
    <row r="277" spans="1:52" x14ac:dyDescent="0.2">
      <c r="A277" s="70">
        <v>40454</v>
      </c>
      <c r="B277">
        <v>1313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1</v>
      </c>
      <c r="AR277">
        <v>0</v>
      </c>
      <c r="AS277">
        <v>0</v>
      </c>
      <c r="AT277">
        <v>1413</v>
      </c>
      <c r="AU277">
        <v>448</v>
      </c>
      <c r="AV277">
        <v>465</v>
      </c>
      <c r="AW277">
        <v>739</v>
      </c>
      <c r="AX277">
        <v>425</v>
      </c>
      <c r="AY277">
        <v>428</v>
      </c>
      <c r="AZ277">
        <v>160.29</v>
      </c>
    </row>
    <row r="278" spans="1:52" x14ac:dyDescent="0.2">
      <c r="A278" s="70">
        <v>40455</v>
      </c>
      <c r="B278">
        <v>1000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1</v>
      </c>
      <c r="AR278">
        <v>0</v>
      </c>
      <c r="AS278">
        <v>0</v>
      </c>
      <c r="AT278">
        <v>1196</v>
      </c>
      <c r="AU278">
        <v>275</v>
      </c>
      <c r="AV278">
        <v>279</v>
      </c>
      <c r="AW278">
        <v>796</v>
      </c>
      <c r="AX278">
        <v>438</v>
      </c>
      <c r="AY278">
        <v>743</v>
      </c>
      <c r="AZ278">
        <v>155.07</v>
      </c>
    </row>
    <row r="279" spans="1:52" x14ac:dyDescent="0.2">
      <c r="A279" s="70">
        <v>40456</v>
      </c>
      <c r="B279">
        <v>850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1</v>
      </c>
      <c r="AR279">
        <v>0</v>
      </c>
      <c r="AS279">
        <v>0</v>
      </c>
      <c r="AT279">
        <v>1119</v>
      </c>
      <c r="AU279">
        <v>221</v>
      </c>
      <c r="AV279">
        <v>273</v>
      </c>
      <c r="AW279">
        <v>727</v>
      </c>
      <c r="AX279">
        <v>394</v>
      </c>
      <c r="AY279">
        <v>977</v>
      </c>
      <c r="AZ279">
        <v>148.65</v>
      </c>
    </row>
    <row r="280" spans="1:52" x14ac:dyDescent="0.2">
      <c r="A280" s="70">
        <v>40457</v>
      </c>
      <c r="B280">
        <v>929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1</v>
      </c>
      <c r="AR280">
        <v>0</v>
      </c>
      <c r="AS280">
        <v>0</v>
      </c>
      <c r="AT280">
        <v>1070</v>
      </c>
      <c r="AU280">
        <v>197</v>
      </c>
      <c r="AV280">
        <v>287</v>
      </c>
      <c r="AW280">
        <v>663</v>
      </c>
      <c r="AX280">
        <v>416</v>
      </c>
      <c r="AY280">
        <v>1095</v>
      </c>
      <c r="AZ280">
        <v>160.12</v>
      </c>
    </row>
    <row r="281" spans="1:52" x14ac:dyDescent="0.2">
      <c r="A281" s="70">
        <v>40458</v>
      </c>
      <c r="B281">
        <v>1166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0</v>
      </c>
      <c r="AQ281">
        <v>1</v>
      </c>
      <c r="AR281">
        <v>0</v>
      </c>
      <c r="AS281">
        <v>0</v>
      </c>
      <c r="AT281">
        <v>1231</v>
      </c>
      <c r="AU281">
        <v>271</v>
      </c>
      <c r="AV281">
        <v>385</v>
      </c>
      <c r="AW281">
        <v>598</v>
      </c>
      <c r="AX281">
        <v>430</v>
      </c>
      <c r="AY281">
        <v>885</v>
      </c>
      <c r="AZ281">
        <v>158.13999999999999</v>
      </c>
    </row>
    <row r="282" spans="1:52" x14ac:dyDescent="0.2">
      <c r="A282" s="70">
        <v>40459</v>
      </c>
      <c r="B282">
        <v>1406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</v>
      </c>
      <c r="AQ282">
        <v>1</v>
      </c>
      <c r="AR282">
        <v>0</v>
      </c>
      <c r="AS282">
        <v>0</v>
      </c>
      <c r="AT282">
        <v>1551</v>
      </c>
      <c r="AU282">
        <v>556</v>
      </c>
      <c r="AV282">
        <v>730</v>
      </c>
      <c r="AW282">
        <v>520</v>
      </c>
      <c r="AX282">
        <v>426</v>
      </c>
      <c r="AY282">
        <v>596</v>
      </c>
      <c r="AZ282">
        <v>98.89</v>
      </c>
    </row>
    <row r="283" spans="1:52" x14ac:dyDescent="0.2">
      <c r="A283" s="70">
        <v>40460</v>
      </c>
      <c r="B283">
        <v>889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1542</v>
      </c>
      <c r="AU283">
        <v>553</v>
      </c>
      <c r="AV283">
        <v>705</v>
      </c>
      <c r="AW283">
        <v>510</v>
      </c>
      <c r="AX283">
        <v>397</v>
      </c>
      <c r="AY283">
        <v>657</v>
      </c>
      <c r="AZ283">
        <v>155.44</v>
      </c>
    </row>
    <row r="284" spans="1:52" x14ac:dyDescent="0.2">
      <c r="A284" s="70">
        <v>40461</v>
      </c>
      <c r="B284">
        <v>1489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0</v>
      </c>
      <c r="AK284">
        <v>1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1</v>
      </c>
      <c r="AR284">
        <v>0</v>
      </c>
      <c r="AS284">
        <v>0</v>
      </c>
      <c r="AT284">
        <v>1114</v>
      </c>
      <c r="AU284">
        <v>295</v>
      </c>
      <c r="AV284">
        <v>532</v>
      </c>
      <c r="AW284">
        <v>359</v>
      </c>
      <c r="AX284">
        <v>301</v>
      </c>
      <c r="AY284">
        <v>1410</v>
      </c>
      <c r="AZ284">
        <v>256.94</v>
      </c>
    </row>
    <row r="285" spans="1:52" x14ac:dyDescent="0.2">
      <c r="A285" s="70">
        <v>40462</v>
      </c>
      <c r="B285">
        <v>1103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1</v>
      </c>
      <c r="AM285">
        <v>0</v>
      </c>
      <c r="AN285">
        <v>0</v>
      </c>
      <c r="AO285">
        <v>0</v>
      </c>
      <c r="AP285">
        <v>0</v>
      </c>
      <c r="AQ285">
        <v>1</v>
      </c>
      <c r="AR285">
        <v>0</v>
      </c>
      <c r="AS285">
        <v>0</v>
      </c>
      <c r="AT285">
        <v>927</v>
      </c>
      <c r="AU285">
        <v>126</v>
      </c>
      <c r="AV285">
        <v>298</v>
      </c>
      <c r="AW285">
        <v>332</v>
      </c>
      <c r="AX285">
        <v>307</v>
      </c>
      <c r="AY285">
        <v>1582</v>
      </c>
      <c r="AZ285">
        <v>186.84</v>
      </c>
    </row>
    <row r="286" spans="1:52" x14ac:dyDescent="0.2">
      <c r="A286" s="70">
        <v>40463</v>
      </c>
      <c r="B286">
        <v>720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0</v>
      </c>
      <c r="AO286">
        <v>0</v>
      </c>
      <c r="AP286">
        <v>0</v>
      </c>
      <c r="AQ286">
        <v>1</v>
      </c>
      <c r="AR286">
        <v>0</v>
      </c>
      <c r="AS286">
        <v>0</v>
      </c>
      <c r="AT286">
        <v>825</v>
      </c>
      <c r="AU286">
        <v>98</v>
      </c>
      <c r="AV286">
        <v>156</v>
      </c>
      <c r="AW286">
        <v>420</v>
      </c>
      <c r="AX286">
        <v>309</v>
      </c>
      <c r="AY286">
        <v>1689</v>
      </c>
      <c r="AZ286">
        <v>194.9</v>
      </c>
    </row>
    <row r="287" spans="1:52" x14ac:dyDescent="0.2">
      <c r="A287" s="70">
        <v>40464</v>
      </c>
      <c r="B287">
        <v>1158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0</v>
      </c>
      <c r="AP287">
        <v>0</v>
      </c>
      <c r="AQ287">
        <v>1</v>
      </c>
      <c r="AR287">
        <v>0</v>
      </c>
      <c r="AS287">
        <v>0</v>
      </c>
      <c r="AT287">
        <v>1000</v>
      </c>
      <c r="AU287">
        <v>218</v>
      </c>
      <c r="AV287">
        <v>253</v>
      </c>
      <c r="AW287">
        <v>550</v>
      </c>
      <c r="AX287">
        <v>342</v>
      </c>
      <c r="AY287">
        <v>1267</v>
      </c>
      <c r="AZ287">
        <v>286.49</v>
      </c>
    </row>
    <row r="288" spans="1:52" x14ac:dyDescent="0.2">
      <c r="A288" s="70">
        <v>40465</v>
      </c>
      <c r="B288">
        <v>1094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1</v>
      </c>
      <c r="AR288">
        <v>0</v>
      </c>
      <c r="AS288">
        <v>0</v>
      </c>
      <c r="AT288">
        <v>1093</v>
      </c>
      <c r="AU288">
        <v>205</v>
      </c>
      <c r="AV288">
        <v>344</v>
      </c>
      <c r="AW288">
        <v>636</v>
      </c>
      <c r="AX288">
        <v>367</v>
      </c>
      <c r="AY288">
        <v>1005</v>
      </c>
      <c r="AZ288">
        <v>170.53</v>
      </c>
    </row>
    <row r="289" spans="1:52" x14ac:dyDescent="0.2">
      <c r="A289" s="70">
        <v>40466</v>
      </c>
      <c r="B289">
        <v>1178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</v>
      </c>
      <c r="AQ289">
        <v>1</v>
      </c>
      <c r="AR289">
        <v>0</v>
      </c>
      <c r="AS289">
        <v>0</v>
      </c>
      <c r="AT289">
        <v>1463</v>
      </c>
      <c r="AU289">
        <v>462</v>
      </c>
      <c r="AV289">
        <v>547</v>
      </c>
      <c r="AW289">
        <v>622</v>
      </c>
      <c r="AX289">
        <v>330</v>
      </c>
      <c r="AY289">
        <v>722</v>
      </c>
      <c r="AZ289">
        <v>162.33000000000001</v>
      </c>
    </row>
    <row r="290" spans="1:52" x14ac:dyDescent="0.2">
      <c r="A290" s="70">
        <v>40467</v>
      </c>
      <c r="B290">
        <v>813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1</v>
      </c>
      <c r="AR290">
        <v>0</v>
      </c>
      <c r="AS290">
        <v>0</v>
      </c>
      <c r="AT290">
        <v>1427</v>
      </c>
      <c r="AU290">
        <v>501</v>
      </c>
      <c r="AV290">
        <v>544</v>
      </c>
      <c r="AW290">
        <v>652</v>
      </c>
      <c r="AX290">
        <v>304</v>
      </c>
      <c r="AY290">
        <v>681</v>
      </c>
      <c r="AZ290">
        <v>166.01</v>
      </c>
    </row>
    <row r="291" spans="1:52" x14ac:dyDescent="0.2">
      <c r="A291" s="70">
        <v>40468</v>
      </c>
      <c r="B291">
        <v>1354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1127</v>
      </c>
      <c r="AU291">
        <v>346</v>
      </c>
      <c r="AV291">
        <v>413</v>
      </c>
      <c r="AW291">
        <v>579</v>
      </c>
      <c r="AX291">
        <v>415</v>
      </c>
      <c r="AY291">
        <v>1023</v>
      </c>
      <c r="AZ291">
        <v>174.22</v>
      </c>
    </row>
    <row r="292" spans="1:52" x14ac:dyDescent="0.2">
      <c r="A292" s="70">
        <v>40469</v>
      </c>
      <c r="B292">
        <v>839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1</v>
      </c>
      <c r="AM292">
        <v>0</v>
      </c>
      <c r="AN292">
        <v>0</v>
      </c>
      <c r="AO292">
        <v>0</v>
      </c>
      <c r="AP292">
        <v>0</v>
      </c>
      <c r="AQ292">
        <v>1</v>
      </c>
      <c r="AR292">
        <v>0</v>
      </c>
      <c r="AS292">
        <v>0</v>
      </c>
      <c r="AT292">
        <v>813</v>
      </c>
      <c r="AU292">
        <v>185</v>
      </c>
      <c r="AV292">
        <v>225</v>
      </c>
      <c r="AW292">
        <v>589</v>
      </c>
      <c r="AX292">
        <v>488</v>
      </c>
      <c r="AY292">
        <v>1220</v>
      </c>
      <c r="AZ292">
        <v>273.54000000000002</v>
      </c>
    </row>
    <row r="293" spans="1:52" x14ac:dyDescent="0.2">
      <c r="A293" s="70">
        <v>40470</v>
      </c>
      <c r="B293">
        <v>783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0</v>
      </c>
      <c r="AO293">
        <v>0</v>
      </c>
      <c r="AP293">
        <v>0</v>
      </c>
      <c r="AQ293">
        <v>1</v>
      </c>
      <c r="AR293">
        <v>0</v>
      </c>
      <c r="AS293">
        <v>0</v>
      </c>
      <c r="AT293">
        <v>733</v>
      </c>
      <c r="AU293">
        <v>151</v>
      </c>
      <c r="AV293">
        <v>205</v>
      </c>
      <c r="AW293">
        <v>602</v>
      </c>
      <c r="AX293">
        <v>527</v>
      </c>
      <c r="AY293">
        <v>1228</v>
      </c>
      <c r="AZ293">
        <v>192.4</v>
      </c>
    </row>
    <row r="294" spans="1:52" x14ac:dyDescent="0.2">
      <c r="A294" s="70">
        <v>40471</v>
      </c>
      <c r="B294">
        <v>1582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1</v>
      </c>
      <c r="AR294">
        <v>0</v>
      </c>
      <c r="AS294">
        <v>0</v>
      </c>
      <c r="AT294">
        <v>799</v>
      </c>
      <c r="AU294">
        <v>163</v>
      </c>
      <c r="AV294">
        <v>222</v>
      </c>
      <c r="AW294">
        <v>519</v>
      </c>
      <c r="AX294">
        <v>543</v>
      </c>
      <c r="AY294">
        <v>1286</v>
      </c>
      <c r="AZ294">
        <v>287.95</v>
      </c>
    </row>
    <row r="295" spans="1:52" x14ac:dyDescent="0.2">
      <c r="A295" s="70">
        <v>40472</v>
      </c>
      <c r="B295">
        <v>1093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</v>
      </c>
      <c r="AP295">
        <v>0</v>
      </c>
      <c r="AQ295">
        <v>1</v>
      </c>
      <c r="AR295">
        <v>0</v>
      </c>
      <c r="AS295">
        <v>0</v>
      </c>
      <c r="AT295">
        <v>874</v>
      </c>
      <c r="AU295">
        <v>155</v>
      </c>
      <c r="AV295">
        <v>302</v>
      </c>
      <c r="AW295">
        <v>530</v>
      </c>
      <c r="AX295">
        <v>419</v>
      </c>
      <c r="AY295">
        <v>1281</v>
      </c>
      <c r="AZ295">
        <v>190.56</v>
      </c>
    </row>
    <row r="296" spans="1:52" x14ac:dyDescent="0.2">
      <c r="A296" s="70">
        <v>40473</v>
      </c>
      <c r="B296">
        <v>1307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1</v>
      </c>
      <c r="AQ296">
        <v>1</v>
      </c>
      <c r="AR296">
        <v>0</v>
      </c>
      <c r="AS296">
        <v>0</v>
      </c>
      <c r="AT296">
        <v>1162</v>
      </c>
      <c r="AU296">
        <v>396</v>
      </c>
      <c r="AV296">
        <v>487</v>
      </c>
      <c r="AW296">
        <v>457</v>
      </c>
      <c r="AX296">
        <v>340</v>
      </c>
      <c r="AY296">
        <v>1161</v>
      </c>
      <c r="AZ296">
        <v>324</v>
      </c>
    </row>
    <row r="297" spans="1:52" x14ac:dyDescent="0.2">
      <c r="A297" s="70">
        <v>40474</v>
      </c>
      <c r="B297">
        <v>1152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0</v>
      </c>
      <c r="AT297">
        <v>1329</v>
      </c>
      <c r="AU297">
        <v>403</v>
      </c>
      <c r="AV297">
        <v>600</v>
      </c>
      <c r="AW297">
        <v>761</v>
      </c>
      <c r="AX297">
        <v>365</v>
      </c>
      <c r="AY297">
        <v>689</v>
      </c>
      <c r="AZ297">
        <v>169.23</v>
      </c>
    </row>
    <row r="298" spans="1:52" x14ac:dyDescent="0.2">
      <c r="A298" s="70">
        <v>40475</v>
      </c>
      <c r="B298">
        <v>1718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</v>
      </c>
      <c r="AJ298">
        <v>0</v>
      </c>
      <c r="AK298">
        <v>1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1</v>
      </c>
      <c r="AR298">
        <v>0</v>
      </c>
      <c r="AS298">
        <v>0</v>
      </c>
      <c r="AT298">
        <v>1268</v>
      </c>
      <c r="AU298">
        <v>355</v>
      </c>
      <c r="AV298">
        <v>420</v>
      </c>
      <c r="AW298">
        <v>651</v>
      </c>
      <c r="AX298">
        <v>394</v>
      </c>
      <c r="AY298">
        <v>898</v>
      </c>
      <c r="AZ298">
        <v>160.15</v>
      </c>
    </row>
    <row r="299" spans="1:52" x14ac:dyDescent="0.2">
      <c r="A299" s="70">
        <v>40476</v>
      </c>
      <c r="B299">
        <v>911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</v>
      </c>
      <c r="AJ299">
        <v>0</v>
      </c>
      <c r="AK299">
        <v>0</v>
      </c>
      <c r="AL299">
        <v>1</v>
      </c>
      <c r="AM299">
        <v>0</v>
      </c>
      <c r="AN299">
        <v>0</v>
      </c>
      <c r="AO299">
        <v>0</v>
      </c>
      <c r="AP299">
        <v>0</v>
      </c>
      <c r="AQ299">
        <v>1</v>
      </c>
      <c r="AR299">
        <v>0</v>
      </c>
      <c r="AS299">
        <v>0</v>
      </c>
      <c r="AT299">
        <v>944</v>
      </c>
      <c r="AU299">
        <v>129</v>
      </c>
      <c r="AV299">
        <v>217</v>
      </c>
      <c r="AW299">
        <v>638</v>
      </c>
      <c r="AX299">
        <v>439</v>
      </c>
      <c r="AY299">
        <v>1102</v>
      </c>
      <c r="AZ299">
        <v>142.68</v>
      </c>
    </row>
    <row r="300" spans="1:52" x14ac:dyDescent="0.2">
      <c r="A300" s="70">
        <v>40477</v>
      </c>
      <c r="B300">
        <v>779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0</v>
      </c>
      <c r="AO300">
        <v>0</v>
      </c>
      <c r="AP300">
        <v>0</v>
      </c>
      <c r="AQ300">
        <v>1</v>
      </c>
      <c r="AR300">
        <v>0</v>
      </c>
      <c r="AS300">
        <v>0</v>
      </c>
      <c r="AT300">
        <v>803</v>
      </c>
      <c r="AU300">
        <v>82</v>
      </c>
      <c r="AV300">
        <v>199</v>
      </c>
      <c r="AW300">
        <v>597</v>
      </c>
      <c r="AX300">
        <v>443</v>
      </c>
      <c r="AY300">
        <v>1426</v>
      </c>
      <c r="AZ300">
        <v>283.63</v>
      </c>
    </row>
    <row r="301" spans="1:52" x14ac:dyDescent="0.2">
      <c r="A301" s="70">
        <v>40478</v>
      </c>
      <c r="B301">
        <v>845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1</v>
      </c>
      <c r="AO301">
        <v>0</v>
      </c>
      <c r="AP301">
        <v>0</v>
      </c>
      <c r="AQ301">
        <v>1</v>
      </c>
      <c r="AR301">
        <v>0</v>
      </c>
      <c r="AS301">
        <v>0</v>
      </c>
      <c r="AT301">
        <v>937</v>
      </c>
      <c r="AU301">
        <v>71</v>
      </c>
      <c r="AV301">
        <v>246</v>
      </c>
      <c r="AW301">
        <v>696</v>
      </c>
      <c r="AX301">
        <v>443</v>
      </c>
      <c r="AY301">
        <v>1053</v>
      </c>
      <c r="AZ301">
        <v>147.91</v>
      </c>
    </row>
    <row r="302" spans="1:52" x14ac:dyDescent="0.2">
      <c r="A302" s="70">
        <v>40479</v>
      </c>
      <c r="B302">
        <v>1168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1</v>
      </c>
      <c r="AP302">
        <v>0</v>
      </c>
      <c r="AQ302">
        <v>1</v>
      </c>
      <c r="AR302">
        <v>0</v>
      </c>
      <c r="AS302">
        <v>0</v>
      </c>
      <c r="AT302">
        <v>1085</v>
      </c>
      <c r="AU302">
        <v>149</v>
      </c>
      <c r="AV302">
        <v>351</v>
      </c>
      <c r="AW302">
        <v>810</v>
      </c>
      <c r="AX302">
        <v>434</v>
      </c>
      <c r="AY302">
        <v>645</v>
      </c>
      <c r="AZ302">
        <v>92.55</v>
      </c>
    </row>
    <row r="303" spans="1:52" x14ac:dyDescent="0.2">
      <c r="A303" s="70">
        <v>40480</v>
      </c>
      <c r="B303">
        <v>1388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</v>
      </c>
      <c r="AQ303">
        <v>1</v>
      </c>
      <c r="AR303">
        <v>0</v>
      </c>
      <c r="AS303">
        <v>0</v>
      </c>
      <c r="AT303">
        <v>1416</v>
      </c>
      <c r="AU303">
        <v>216</v>
      </c>
      <c r="AV303">
        <v>605</v>
      </c>
      <c r="AW303">
        <v>972</v>
      </c>
      <c r="AX303">
        <v>452</v>
      </c>
      <c r="AY303">
        <v>400</v>
      </c>
      <c r="AZ303">
        <v>94.12</v>
      </c>
    </row>
    <row r="304" spans="1:52" x14ac:dyDescent="0.2">
      <c r="A304" s="70">
        <v>40481</v>
      </c>
      <c r="B304">
        <v>796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1</v>
      </c>
      <c r="AR304">
        <v>0</v>
      </c>
      <c r="AS304">
        <v>0</v>
      </c>
      <c r="AT304">
        <v>1428</v>
      </c>
      <c r="AU304">
        <v>226</v>
      </c>
      <c r="AV304">
        <v>586</v>
      </c>
      <c r="AW304">
        <v>998</v>
      </c>
      <c r="AX304">
        <v>411</v>
      </c>
      <c r="AY304">
        <v>421</v>
      </c>
      <c r="AZ304">
        <v>90.73</v>
      </c>
    </row>
    <row r="305" spans="1:52" x14ac:dyDescent="0.2">
      <c r="A305" s="70">
        <v>40482</v>
      </c>
      <c r="B305">
        <v>926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1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1256</v>
      </c>
      <c r="AU305">
        <v>244</v>
      </c>
      <c r="AV305">
        <v>452</v>
      </c>
      <c r="AW305">
        <v>883</v>
      </c>
      <c r="AX305">
        <v>528</v>
      </c>
      <c r="AY305">
        <v>495</v>
      </c>
      <c r="AZ305">
        <v>170.32</v>
      </c>
    </row>
    <row r="306" spans="1:52" x14ac:dyDescent="0.2">
      <c r="A306" s="70">
        <v>40483</v>
      </c>
      <c r="B306">
        <v>1220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0</v>
      </c>
      <c r="AL306">
        <v>1</v>
      </c>
      <c r="AM306">
        <v>0</v>
      </c>
      <c r="AN306">
        <v>0</v>
      </c>
      <c r="AO306">
        <v>0</v>
      </c>
      <c r="AP306">
        <v>0</v>
      </c>
      <c r="AQ306">
        <v>1</v>
      </c>
      <c r="AR306">
        <v>0</v>
      </c>
      <c r="AS306">
        <v>0</v>
      </c>
      <c r="AT306">
        <v>864</v>
      </c>
      <c r="AU306">
        <v>74</v>
      </c>
      <c r="AV306">
        <v>201</v>
      </c>
      <c r="AW306">
        <v>884</v>
      </c>
      <c r="AX306">
        <v>656</v>
      </c>
      <c r="AY306">
        <v>645</v>
      </c>
      <c r="AZ306">
        <v>150.05000000000001</v>
      </c>
    </row>
    <row r="307" spans="1:52" x14ac:dyDescent="0.2">
      <c r="A307" s="70">
        <v>40484</v>
      </c>
      <c r="B307">
        <v>945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1</v>
      </c>
      <c r="AR307">
        <v>0</v>
      </c>
      <c r="AS307">
        <v>0</v>
      </c>
      <c r="AT307">
        <v>821</v>
      </c>
      <c r="AU307">
        <v>23</v>
      </c>
      <c r="AV307">
        <v>144</v>
      </c>
      <c r="AW307">
        <v>820</v>
      </c>
      <c r="AX307">
        <v>655</v>
      </c>
      <c r="AY307">
        <v>787</v>
      </c>
      <c r="AZ307">
        <v>145.72</v>
      </c>
    </row>
    <row r="308" spans="1:52" x14ac:dyDescent="0.2">
      <c r="A308" s="70">
        <v>40485</v>
      </c>
      <c r="B308">
        <v>1266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1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1</v>
      </c>
      <c r="AR308">
        <v>0</v>
      </c>
      <c r="AS308">
        <v>0</v>
      </c>
      <c r="AT308">
        <v>711</v>
      </c>
      <c r="AU308">
        <v>45</v>
      </c>
      <c r="AV308">
        <v>226</v>
      </c>
      <c r="AW308">
        <v>560</v>
      </c>
      <c r="AX308">
        <v>512</v>
      </c>
      <c r="AY308">
        <v>1390</v>
      </c>
      <c r="AZ308">
        <v>225.69</v>
      </c>
    </row>
    <row r="309" spans="1:52" x14ac:dyDescent="0.2">
      <c r="A309" s="70">
        <v>40486</v>
      </c>
      <c r="B309">
        <v>1018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0</v>
      </c>
      <c r="AN309">
        <v>0</v>
      </c>
      <c r="AO309">
        <v>1</v>
      </c>
      <c r="AP309">
        <v>0</v>
      </c>
      <c r="AQ309">
        <v>1</v>
      </c>
      <c r="AR309">
        <v>0</v>
      </c>
      <c r="AS309">
        <v>0</v>
      </c>
      <c r="AT309">
        <v>863</v>
      </c>
      <c r="AU309">
        <v>52</v>
      </c>
      <c r="AV309">
        <v>334</v>
      </c>
      <c r="AW309">
        <v>448</v>
      </c>
      <c r="AX309">
        <v>345</v>
      </c>
      <c r="AY309">
        <v>1554</v>
      </c>
      <c r="AZ309">
        <v>266.58999999999997</v>
      </c>
    </row>
    <row r="310" spans="1:52" x14ac:dyDescent="0.2">
      <c r="A310" s="70">
        <v>40487</v>
      </c>
      <c r="B310">
        <v>1375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</v>
      </c>
      <c r="AQ310">
        <v>1</v>
      </c>
      <c r="AR310">
        <v>0</v>
      </c>
      <c r="AS310">
        <v>0</v>
      </c>
      <c r="AT310">
        <v>1335</v>
      </c>
      <c r="AU310">
        <v>380</v>
      </c>
      <c r="AV310">
        <v>572</v>
      </c>
      <c r="AW310">
        <v>438</v>
      </c>
      <c r="AX310">
        <v>299</v>
      </c>
      <c r="AY310">
        <v>1121</v>
      </c>
      <c r="AZ310">
        <v>276.74</v>
      </c>
    </row>
    <row r="311" spans="1:52" x14ac:dyDescent="0.2">
      <c r="A311" s="70">
        <v>40488</v>
      </c>
      <c r="B311">
        <v>938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1</v>
      </c>
      <c r="AR311">
        <v>0</v>
      </c>
      <c r="AS311">
        <v>0</v>
      </c>
      <c r="AT311">
        <v>1451</v>
      </c>
      <c r="AU311">
        <v>532</v>
      </c>
      <c r="AV311">
        <v>654</v>
      </c>
      <c r="AW311">
        <v>485</v>
      </c>
      <c r="AX311">
        <v>315</v>
      </c>
      <c r="AY311">
        <v>1022</v>
      </c>
      <c r="AZ311">
        <v>246.91</v>
      </c>
    </row>
    <row r="312" spans="1:52" x14ac:dyDescent="0.2">
      <c r="A312" s="70">
        <v>40489</v>
      </c>
      <c r="B312">
        <v>1344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1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1</v>
      </c>
      <c r="AR312">
        <v>0</v>
      </c>
      <c r="AS312">
        <v>0</v>
      </c>
      <c r="AT312">
        <v>1168</v>
      </c>
      <c r="AU312">
        <v>405</v>
      </c>
      <c r="AV312">
        <v>455</v>
      </c>
      <c r="AW312">
        <v>388</v>
      </c>
      <c r="AX312">
        <v>290</v>
      </c>
      <c r="AY312">
        <v>1321</v>
      </c>
      <c r="AZ312">
        <v>299.89999999999998</v>
      </c>
    </row>
    <row r="313" spans="1:52" x14ac:dyDescent="0.2">
      <c r="A313" s="70">
        <v>40490</v>
      </c>
      <c r="B313">
        <v>1392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1</v>
      </c>
      <c r="AR313">
        <v>0</v>
      </c>
      <c r="AS313">
        <v>0</v>
      </c>
      <c r="AT313">
        <v>604</v>
      </c>
      <c r="AU313">
        <v>153</v>
      </c>
      <c r="AV313">
        <v>185</v>
      </c>
      <c r="AW313">
        <v>304</v>
      </c>
      <c r="AX313">
        <v>285</v>
      </c>
      <c r="AY313">
        <v>2039</v>
      </c>
      <c r="AZ313">
        <v>241.1</v>
      </c>
    </row>
    <row r="314" spans="1:52" x14ac:dyDescent="0.2">
      <c r="A314" s="70">
        <v>40491</v>
      </c>
      <c r="B314">
        <v>863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1</v>
      </c>
      <c r="AN314">
        <v>0</v>
      </c>
      <c r="AO314">
        <v>0</v>
      </c>
      <c r="AP314">
        <v>0</v>
      </c>
      <c r="AQ314">
        <v>1</v>
      </c>
      <c r="AR314">
        <v>0</v>
      </c>
      <c r="AS314">
        <v>0</v>
      </c>
      <c r="AT314">
        <v>542</v>
      </c>
      <c r="AU314">
        <v>138</v>
      </c>
      <c r="AV314">
        <v>157</v>
      </c>
      <c r="AW314">
        <v>264</v>
      </c>
      <c r="AX314">
        <v>274</v>
      </c>
      <c r="AY314">
        <v>2128</v>
      </c>
      <c r="AZ314">
        <v>225.99</v>
      </c>
    </row>
    <row r="315" spans="1:52" x14ac:dyDescent="0.2">
      <c r="A315" s="70">
        <v>40492</v>
      </c>
      <c r="B315">
        <v>675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</v>
      </c>
      <c r="AK315">
        <v>0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1</v>
      </c>
      <c r="AR315">
        <v>0</v>
      </c>
      <c r="AS315">
        <v>0</v>
      </c>
      <c r="AT315">
        <v>635</v>
      </c>
      <c r="AU315">
        <v>163</v>
      </c>
      <c r="AV315">
        <v>278</v>
      </c>
      <c r="AW315">
        <v>306</v>
      </c>
      <c r="AX315">
        <v>268</v>
      </c>
      <c r="AY315">
        <v>1952</v>
      </c>
      <c r="AZ315">
        <v>229</v>
      </c>
    </row>
    <row r="316" spans="1:52" x14ac:dyDescent="0.2">
      <c r="A316" s="70">
        <v>40493</v>
      </c>
      <c r="B316">
        <v>1360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0</v>
      </c>
      <c r="AN316">
        <v>0</v>
      </c>
      <c r="AO316">
        <v>1</v>
      </c>
      <c r="AP316">
        <v>0</v>
      </c>
      <c r="AQ316">
        <v>1</v>
      </c>
      <c r="AR316">
        <v>0</v>
      </c>
      <c r="AS316">
        <v>0</v>
      </c>
      <c r="AT316">
        <v>1236</v>
      </c>
      <c r="AU316">
        <v>367</v>
      </c>
      <c r="AV316">
        <v>422</v>
      </c>
      <c r="AW316">
        <v>582</v>
      </c>
      <c r="AX316">
        <v>331</v>
      </c>
      <c r="AY316">
        <v>993</v>
      </c>
      <c r="AZ316">
        <v>182.27</v>
      </c>
    </row>
    <row r="317" spans="1:52" x14ac:dyDescent="0.2">
      <c r="A317" s="70">
        <v>40494</v>
      </c>
      <c r="B317">
        <v>1350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1</v>
      </c>
      <c r="AQ317">
        <v>1</v>
      </c>
      <c r="AR317">
        <v>0</v>
      </c>
      <c r="AS317">
        <v>0</v>
      </c>
      <c r="AT317">
        <v>1711</v>
      </c>
      <c r="AU317">
        <v>498</v>
      </c>
      <c r="AV317">
        <v>633</v>
      </c>
      <c r="AW317">
        <v>766</v>
      </c>
      <c r="AX317">
        <v>342</v>
      </c>
      <c r="AY317">
        <v>380</v>
      </c>
      <c r="AZ317">
        <v>93.79</v>
      </c>
    </row>
    <row r="318" spans="1:52" x14ac:dyDescent="0.2">
      <c r="A318" s="70">
        <v>40495</v>
      </c>
      <c r="B318">
        <v>802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1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1</v>
      </c>
      <c r="AR318">
        <v>0</v>
      </c>
      <c r="AS318">
        <v>0</v>
      </c>
      <c r="AT318">
        <v>1787</v>
      </c>
      <c r="AU318">
        <v>631</v>
      </c>
      <c r="AV318">
        <v>722</v>
      </c>
      <c r="AW318">
        <v>812</v>
      </c>
      <c r="AX318">
        <v>347</v>
      </c>
      <c r="AY318">
        <v>294</v>
      </c>
      <c r="AZ318">
        <v>150.77000000000001</v>
      </c>
    </row>
    <row r="319" spans="1:52" x14ac:dyDescent="0.2">
      <c r="A319" s="70">
        <v>40496</v>
      </c>
      <c r="B319">
        <v>1376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</v>
      </c>
      <c r="AK319">
        <v>1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1</v>
      </c>
      <c r="AR319">
        <v>0</v>
      </c>
      <c r="AS319">
        <v>0</v>
      </c>
      <c r="AT319">
        <v>1563</v>
      </c>
      <c r="AU319">
        <v>568</v>
      </c>
      <c r="AV319">
        <v>577</v>
      </c>
      <c r="AW319">
        <v>778</v>
      </c>
      <c r="AX319">
        <v>354</v>
      </c>
      <c r="AY319">
        <v>444</v>
      </c>
      <c r="AZ319">
        <v>128.53</v>
      </c>
    </row>
    <row r="320" spans="1:52" x14ac:dyDescent="0.2">
      <c r="A320" s="70">
        <v>40497</v>
      </c>
      <c r="B320">
        <v>1040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1</v>
      </c>
      <c r="AM320">
        <v>0</v>
      </c>
      <c r="AN320">
        <v>0</v>
      </c>
      <c r="AO320">
        <v>0</v>
      </c>
      <c r="AP320">
        <v>0</v>
      </c>
      <c r="AQ320">
        <v>1</v>
      </c>
      <c r="AR320">
        <v>0</v>
      </c>
      <c r="AS320">
        <v>0</v>
      </c>
      <c r="AT320">
        <v>1100</v>
      </c>
      <c r="AU320">
        <v>284</v>
      </c>
      <c r="AV320">
        <v>293</v>
      </c>
      <c r="AW320">
        <v>797</v>
      </c>
      <c r="AX320">
        <v>358</v>
      </c>
      <c r="AY320">
        <v>799</v>
      </c>
      <c r="AZ320">
        <v>139.71</v>
      </c>
    </row>
    <row r="321" spans="1:52" x14ac:dyDescent="0.2">
      <c r="A321" s="70">
        <v>40498</v>
      </c>
      <c r="B321">
        <v>726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1</v>
      </c>
      <c r="AK321">
        <v>0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1</v>
      </c>
      <c r="AR321">
        <v>0</v>
      </c>
      <c r="AS321">
        <v>0</v>
      </c>
      <c r="AT321">
        <v>958</v>
      </c>
      <c r="AU321">
        <v>293</v>
      </c>
      <c r="AV321">
        <v>217</v>
      </c>
      <c r="AW321">
        <v>883</v>
      </c>
      <c r="AX321">
        <v>374</v>
      </c>
      <c r="AY321">
        <v>962</v>
      </c>
      <c r="AZ321">
        <v>142.97999999999999</v>
      </c>
    </row>
    <row r="322" spans="1:52" x14ac:dyDescent="0.2">
      <c r="A322" s="70">
        <v>40499</v>
      </c>
      <c r="B322">
        <v>1114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1</v>
      </c>
      <c r="AR322">
        <v>0</v>
      </c>
      <c r="AS322">
        <v>0</v>
      </c>
      <c r="AT322">
        <v>980</v>
      </c>
      <c r="AU322">
        <v>306</v>
      </c>
      <c r="AV322">
        <v>227</v>
      </c>
      <c r="AW322">
        <v>915</v>
      </c>
      <c r="AX322">
        <v>340</v>
      </c>
      <c r="AY322">
        <v>937</v>
      </c>
      <c r="AZ322">
        <v>141.03</v>
      </c>
    </row>
    <row r="323" spans="1:52" x14ac:dyDescent="0.2">
      <c r="A323" s="70">
        <v>40500</v>
      </c>
      <c r="B323">
        <v>1128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1</v>
      </c>
      <c r="AP323">
        <v>0</v>
      </c>
      <c r="AQ323">
        <v>1</v>
      </c>
      <c r="AR323">
        <v>0</v>
      </c>
      <c r="AS323">
        <v>0</v>
      </c>
      <c r="AT323">
        <v>1022</v>
      </c>
      <c r="AU323">
        <v>338</v>
      </c>
      <c r="AV323">
        <v>295</v>
      </c>
      <c r="AW323">
        <v>823</v>
      </c>
      <c r="AX323">
        <v>323</v>
      </c>
      <c r="AY323">
        <v>1001</v>
      </c>
      <c r="AZ323">
        <v>144.04</v>
      </c>
    </row>
    <row r="324" spans="1:52" x14ac:dyDescent="0.2">
      <c r="A324" s="70">
        <v>40501</v>
      </c>
      <c r="B324">
        <v>1430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1</v>
      </c>
      <c r="AR324">
        <v>0</v>
      </c>
      <c r="AS324">
        <v>0</v>
      </c>
      <c r="AT324">
        <v>1506</v>
      </c>
      <c r="AU324">
        <v>706</v>
      </c>
      <c r="AV324">
        <v>527</v>
      </c>
      <c r="AW324">
        <v>712</v>
      </c>
      <c r="AX324">
        <v>310</v>
      </c>
      <c r="AY324">
        <v>771</v>
      </c>
      <c r="AZ324">
        <v>131.99</v>
      </c>
    </row>
    <row r="325" spans="1:52" x14ac:dyDescent="0.2">
      <c r="A325" s="70">
        <v>40502</v>
      </c>
      <c r="B325">
        <v>915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1643</v>
      </c>
      <c r="AU325">
        <v>810</v>
      </c>
      <c r="AV325">
        <v>526</v>
      </c>
      <c r="AW325">
        <v>752</v>
      </c>
      <c r="AX325">
        <v>274</v>
      </c>
      <c r="AY325">
        <v>596</v>
      </c>
      <c r="AZ325">
        <v>110.64</v>
      </c>
    </row>
    <row r="326" spans="1:52" x14ac:dyDescent="0.2">
      <c r="A326" s="70">
        <v>40503</v>
      </c>
      <c r="B326">
        <v>1377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</v>
      </c>
      <c r="AK326">
        <v>1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1</v>
      </c>
      <c r="AR326">
        <v>0</v>
      </c>
      <c r="AS326">
        <v>0</v>
      </c>
      <c r="AT326">
        <v>1561</v>
      </c>
      <c r="AU326">
        <v>653</v>
      </c>
      <c r="AV326">
        <v>420</v>
      </c>
      <c r="AW326">
        <v>827</v>
      </c>
      <c r="AX326">
        <v>302</v>
      </c>
      <c r="AY326">
        <v>359</v>
      </c>
      <c r="AZ326">
        <v>158.33000000000001</v>
      </c>
    </row>
    <row r="327" spans="1:52" x14ac:dyDescent="0.2">
      <c r="A327" s="70">
        <v>40504</v>
      </c>
      <c r="B327">
        <v>1105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1</v>
      </c>
      <c r="AM327">
        <v>0</v>
      </c>
      <c r="AN327">
        <v>0</v>
      </c>
      <c r="AO327">
        <v>0</v>
      </c>
      <c r="AP327">
        <v>0</v>
      </c>
      <c r="AQ327">
        <v>1</v>
      </c>
      <c r="AR327">
        <v>0</v>
      </c>
      <c r="AS327">
        <v>0</v>
      </c>
      <c r="AT327">
        <v>1276</v>
      </c>
      <c r="AU327">
        <v>496</v>
      </c>
      <c r="AV327">
        <v>180</v>
      </c>
      <c r="AW327">
        <v>868</v>
      </c>
      <c r="AX327">
        <v>271</v>
      </c>
      <c r="AY327">
        <v>311</v>
      </c>
      <c r="AZ327">
        <v>113.2</v>
      </c>
    </row>
    <row r="328" spans="1:52" x14ac:dyDescent="0.2">
      <c r="A328" s="70">
        <v>40505</v>
      </c>
      <c r="B328">
        <v>637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1245</v>
      </c>
      <c r="AU328">
        <v>395</v>
      </c>
      <c r="AV328">
        <v>242</v>
      </c>
      <c r="AW328">
        <v>817</v>
      </c>
      <c r="AX328">
        <v>292</v>
      </c>
      <c r="AY328">
        <v>282</v>
      </c>
      <c r="AZ328">
        <v>99.34</v>
      </c>
    </row>
    <row r="329" spans="1:52" x14ac:dyDescent="0.2">
      <c r="A329" s="70">
        <v>40506</v>
      </c>
      <c r="B329">
        <v>1148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0</v>
      </c>
      <c r="AM329">
        <v>0</v>
      </c>
      <c r="AN329">
        <v>1</v>
      </c>
      <c r="AO329">
        <v>0</v>
      </c>
      <c r="AP329">
        <v>0</v>
      </c>
      <c r="AQ329">
        <v>1</v>
      </c>
      <c r="AR329">
        <v>0</v>
      </c>
      <c r="AS329">
        <v>0</v>
      </c>
      <c r="AT329">
        <v>1554</v>
      </c>
      <c r="AU329">
        <v>441</v>
      </c>
      <c r="AV329">
        <v>379</v>
      </c>
      <c r="AW329">
        <v>933</v>
      </c>
      <c r="AX329">
        <v>342</v>
      </c>
      <c r="AY329">
        <v>286</v>
      </c>
      <c r="AZ329">
        <v>103.19</v>
      </c>
    </row>
    <row r="330" spans="1:52" x14ac:dyDescent="0.2">
      <c r="A330" s="70">
        <v>40507</v>
      </c>
      <c r="B330">
        <v>1264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0</v>
      </c>
      <c r="AQ330">
        <v>1</v>
      </c>
      <c r="AR330">
        <v>0</v>
      </c>
      <c r="AS330">
        <v>0</v>
      </c>
      <c r="AT330">
        <v>1770</v>
      </c>
      <c r="AU330">
        <v>412</v>
      </c>
      <c r="AV330">
        <v>508</v>
      </c>
      <c r="AW330">
        <v>1060</v>
      </c>
      <c r="AX330">
        <v>339</v>
      </c>
      <c r="AY330">
        <v>61</v>
      </c>
      <c r="AZ330">
        <v>179.47</v>
      </c>
    </row>
    <row r="331" spans="1:52" x14ac:dyDescent="0.2">
      <c r="A331" s="70">
        <v>40508</v>
      </c>
      <c r="B331">
        <v>1183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</v>
      </c>
      <c r="AQ331">
        <v>1</v>
      </c>
      <c r="AR331">
        <v>0</v>
      </c>
      <c r="AS331">
        <v>0</v>
      </c>
      <c r="AT331">
        <v>1969</v>
      </c>
      <c r="AU331">
        <v>521</v>
      </c>
      <c r="AV331">
        <v>699</v>
      </c>
      <c r="AW331">
        <v>954</v>
      </c>
      <c r="AX331">
        <v>261</v>
      </c>
      <c r="AY331">
        <v>70</v>
      </c>
      <c r="AZ331">
        <v>157.87</v>
      </c>
    </row>
    <row r="332" spans="1:52" x14ac:dyDescent="0.2">
      <c r="A332" s="70">
        <v>40509</v>
      </c>
      <c r="B332">
        <v>644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</v>
      </c>
      <c r="AR332">
        <v>0</v>
      </c>
      <c r="AS332">
        <v>0</v>
      </c>
      <c r="AT332">
        <v>1820</v>
      </c>
      <c r="AU332">
        <v>508</v>
      </c>
      <c r="AV332">
        <v>618</v>
      </c>
      <c r="AW332">
        <v>1062</v>
      </c>
      <c r="AX332">
        <v>256</v>
      </c>
      <c r="AY332">
        <v>101</v>
      </c>
      <c r="AZ332">
        <v>109.39</v>
      </c>
    </row>
    <row r="333" spans="1:52" x14ac:dyDescent="0.2">
      <c r="A333" s="70">
        <v>40510</v>
      </c>
      <c r="B333">
        <v>732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</v>
      </c>
      <c r="AK333">
        <v>1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1</v>
      </c>
      <c r="AR333">
        <v>0</v>
      </c>
      <c r="AS333">
        <v>0</v>
      </c>
      <c r="AT333">
        <v>1308</v>
      </c>
      <c r="AU333">
        <v>317</v>
      </c>
      <c r="AV333">
        <v>373</v>
      </c>
      <c r="AW333">
        <v>636</v>
      </c>
      <c r="AX333">
        <v>240</v>
      </c>
      <c r="AY333">
        <v>162</v>
      </c>
      <c r="AZ333">
        <v>130.43</v>
      </c>
    </row>
    <row r="334" spans="1:52" x14ac:dyDescent="0.2">
      <c r="A334" s="70">
        <v>40511</v>
      </c>
      <c r="B334">
        <v>767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</v>
      </c>
      <c r="AK334">
        <v>0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1</v>
      </c>
      <c r="AR334">
        <v>0</v>
      </c>
      <c r="AS334">
        <v>0</v>
      </c>
      <c r="AT334">
        <v>901</v>
      </c>
      <c r="AU334">
        <v>228</v>
      </c>
      <c r="AV334">
        <v>216</v>
      </c>
      <c r="AW334">
        <v>630</v>
      </c>
      <c r="AX334">
        <v>222</v>
      </c>
      <c r="AY334">
        <v>323</v>
      </c>
      <c r="AZ334">
        <v>115.85</v>
      </c>
    </row>
    <row r="335" spans="1:52" x14ac:dyDescent="0.2">
      <c r="A335" s="70">
        <v>40512</v>
      </c>
      <c r="B335">
        <v>1099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0</v>
      </c>
      <c r="AL335">
        <v>0</v>
      </c>
      <c r="AM335">
        <v>1</v>
      </c>
      <c r="AN335">
        <v>0</v>
      </c>
      <c r="AO335">
        <v>0</v>
      </c>
      <c r="AP335">
        <v>0</v>
      </c>
      <c r="AQ335">
        <v>1</v>
      </c>
      <c r="AR335">
        <v>0</v>
      </c>
      <c r="AS335">
        <v>0</v>
      </c>
      <c r="AT335">
        <v>822</v>
      </c>
      <c r="AU335">
        <v>214</v>
      </c>
      <c r="AV335">
        <v>212</v>
      </c>
      <c r="AW335">
        <v>690</v>
      </c>
      <c r="AX335">
        <v>187</v>
      </c>
      <c r="AY335">
        <v>772</v>
      </c>
      <c r="AZ335">
        <v>111.74</v>
      </c>
    </row>
    <row r="336" spans="1:52" x14ac:dyDescent="0.2">
      <c r="A336" s="70">
        <v>40513</v>
      </c>
      <c r="B336">
        <v>979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0</v>
      </c>
      <c r="AP336">
        <v>0</v>
      </c>
      <c r="AQ336">
        <v>1</v>
      </c>
      <c r="AR336">
        <v>0</v>
      </c>
      <c r="AS336">
        <v>0</v>
      </c>
      <c r="AT336">
        <v>1057</v>
      </c>
      <c r="AU336">
        <v>387</v>
      </c>
      <c r="AV336">
        <v>383</v>
      </c>
      <c r="AW336">
        <v>712</v>
      </c>
      <c r="AX336">
        <v>186</v>
      </c>
      <c r="AY336">
        <v>900</v>
      </c>
      <c r="AZ336">
        <v>114.86</v>
      </c>
    </row>
    <row r="337" spans="1:52" x14ac:dyDescent="0.2">
      <c r="A337" s="70">
        <v>40514</v>
      </c>
      <c r="B337">
        <v>1438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</v>
      </c>
      <c r="AP337">
        <v>0</v>
      </c>
      <c r="AQ337">
        <v>1</v>
      </c>
      <c r="AR337">
        <v>0</v>
      </c>
      <c r="AS337">
        <v>0</v>
      </c>
      <c r="AT337">
        <v>1822</v>
      </c>
      <c r="AU337">
        <v>867</v>
      </c>
      <c r="AV337">
        <v>907</v>
      </c>
      <c r="AW337">
        <v>519</v>
      </c>
      <c r="AX337">
        <v>124</v>
      </c>
      <c r="AY337">
        <v>742</v>
      </c>
      <c r="AZ337">
        <v>131.97999999999999</v>
      </c>
    </row>
    <row r="338" spans="1:52" x14ac:dyDescent="0.2">
      <c r="A338" s="70">
        <v>40515</v>
      </c>
      <c r="B338">
        <v>1419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1</v>
      </c>
      <c r="AR338">
        <v>0</v>
      </c>
      <c r="AS338">
        <v>0</v>
      </c>
      <c r="AT338">
        <v>2411</v>
      </c>
      <c r="AU338">
        <v>1345</v>
      </c>
      <c r="AV338">
        <v>1423</v>
      </c>
      <c r="AW338">
        <v>251</v>
      </c>
      <c r="AX338">
        <v>56</v>
      </c>
      <c r="AY338">
        <v>349</v>
      </c>
      <c r="AZ338">
        <v>124.25</v>
      </c>
    </row>
    <row r="339" spans="1:52" x14ac:dyDescent="0.2">
      <c r="A339" s="70">
        <v>40516</v>
      </c>
      <c r="B339">
        <v>894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2352</v>
      </c>
      <c r="AU339">
        <v>1303</v>
      </c>
      <c r="AV339">
        <v>1503</v>
      </c>
      <c r="AW339">
        <v>224</v>
      </c>
      <c r="AX339">
        <v>73</v>
      </c>
      <c r="AY339">
        <v>309</v>
      </c>
      <c r="AZ339">
        <v>171.27</v>
      </c>
    </row>
    <row r="340" spans="1:52" x14ac:dyDescent="0.2">
      <c r="A340" s="70">
        <v>40517</v>
      </c>
      <c r="B340">
        <v>1797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1</v>
      </c>
      <c r="AR340">
        <v>0</v>
      </c>
      <c r="AS340">
        <v>0</v>
      </c>
      <c r="AT340">
        <v>1377</v>
      </c>
      <c r="AU340">
        <v>735</v>
      </c>
      <c r="AV340">
        <v>796</v>
      </c>
      <c r="AW340">
        <v>291</v>
      </c>
      <c r="AX340">
        <v>53</v>
      </c>
      <c r="AY340">
        <v>1430</v>
      </c>
      <c r="AZ340">
        <v>194.9</v>
      </c>
    </row>
    <row r="341" spans="1:52" x14ac:dyDescent="0.2">
      <c r="A341" s="70">
        <v>40518</v>
      </c>
      <c r="B341">
        <v>997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0</v>
      </c>
      <c r="AN341">
        <v>0</v>
      </c>
      <c r="AO341">
        <v>0</v>
      </c>
      <c r="AP341">
        <v>0</v>
      </c>
      <c r="AQ341">
        <v>1</v>
      </c>
      <c r="AR341">
        <v>0</v>
      </c>
      <c r="AS341">
        <v>0</v>
      </c>
      <c r="AT341">
        <v>831</v>
      </c>
      <c r="AU341">
        <v>257</v>
      </c>
      <c r="AV341">
        <v>429</v>
      </c>
      <c r="AW341">
        <v>377</v>
      </c>
      <c r="AX341">
        <v>80</v>
      </c>
      <c r="AY341">
        <v>1886</v>
      </c>
      <c r="AZ341">
        <v>252.07</v>
      </c>
    </row>
    <row r="342" spans="1:52" x14ac:dyDescent="0.2">
      <c r="A342" s="70">
        <v>40519</v>
      </c>
      <c r="B342">
        <v>371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</v>
      </c>
      <c r="AN342">
        <v>0</v>
      </c>
      <c r="AO342">
        <v>0</v>
      </c>
      <c r="AP342">
        <v>0</v>
      </c>
      <c r="AQ342">
        <v>1</v>
      </c>
      <c r="AR342">
        <v>0</v>
      </c>
      <c r="AS342">
        <v>0</v>
      </c>
      <c r="AT342">
        <v>642</v>
      </c>
      <c r="AU342">
        <v>103</v>
      </c>
      <c r="AV342">
        <v>234</v>
      </c>
      <c r="AW342">
        <v>465</v>
      </c>
      <c r="AX342">
        <v>124</v>
      </c>
      <c r="AY342">
        <v>1845</v>
      </c>
      <c r="AZ342">
        <v>232.66</v>
      </c>
    </row>
    <row r="343" spans="1:52" x14ac:dyDescent="0.2">
      <c r="A343" s="70">
        <v>40520</v>
      </c>
      <c r="B343">
        <v>540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1</v>
      </c>
      <c r="AR343">
        <v>0</v>
      </c>
      <c r="AS343">
        <v>0</v>
      </c>
      <c r="AT343">
        <v>691</v>
      </c>
      <c r="AU343">
        <v>95</v>
      </c>
      <c r="AV343">
        <v>252</v>
      </c>
      <c r="AW343">
        <v>491</v>
      </c>
      <c r="AX343">
        <v>127</v>
      </c>
      <c r="AY343">
        <v>1324</v>
      </c>
      <c r="AZ343">
        <v>210.03</v>
      </c>
    </row>
    <row r="344" spans="1:52" x14ac:dyDescent="0.2">
      <c r="A344" s="70">
        <v>40521</v>
      </c>
      <c r="B344">
        <v>1073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</v>
      </c>
      <c r="AP344">
        <v>0</v>
      </c>
      <c r="AQ344">
        <v>1</v>
      </c>
      <c r="AR344">
        <v>0</v>
      </c>
      <c r="AS344">
        <v>0</v>
      </c>
      <c r="AT344">
        <v>959</v>
      </c>
      <c r="AU344">
        <v>185</v>
      </c>
      <c r="AV344">
        <v>292</v>
      </c>
      <c r="AW344">
        <v>689</v>
      </c>
      <c r="AX344">
        <v>226</v>
      </c>
      <c r="AY344">
        <v>471</v>
      </c>
      <c r="AZ344">
        <v>167.72</v>
      </c>
    </row>
    <row r="345" spans="1:52" x14ac:dyDescent="0.2">
      <c r="A345" s="70">
        <v>40522</v>
      </c>
      <c r="B345">
        <v>1547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</v>
      </c>
      <c r="AQ345">
        <v>1</v>
      </c>
      <c r="AR345">
        <v>0</v>
      </c>
      <c r="AS345">
        <v>0</v>
      </c>
      <c r="AT345">
        <v>1580</v>
      </c>
      <c r="AU345">
        <v>460</v>
      </c>
      <c r="AV345">
        <v>483</v>
      </c>
      <c r="AW345">
        <v>1017</v>
      </c>
      <c r="AX345">
        <v>279</v>
      </c>
      <c r="AY345">
        <v>247</v>
      </c>
      <c r="AZ345">
        <v>174.59</v>
      </c>
    </row>
    <row r="346" spans="1:52" x14ac:dyDescent="0.2">
      <c r="A346" s="70">
        <v>40523</v>
      </c>
      <c r="B346">
        <v>860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1638</v>
      </c>
      <c r="AU346">
        <v>478</v>
      </c>
      <c r="AV346">
        <v>446</v>
      </c>
      <c r="AW346">
        <v>1080</v>
      </c>
      <c r="AX346">
        <v>270</v>
      </c>
      <c r="AY346">
        <v>217</v>
      </c>
      <c r="AZ346">
        <v>175.45</v>
      </c>
    </row>
    <row r="347" spans="1:52" x14ac:dyDescent="0.2">
      <c r="A347" s="70">
        <v>40524</v>
      </c>
      <c r="B347">
        <v>943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0</v>
      </c>
      <c r="AT347">
        <v>1325</v>
      </c>
      <c r="AU347">
        <v>387</v>
      </c>
      <c r="AV347">
        <v>318</v>
      </c>
      <c r="AW347">
        <v>874</v>
      </c>
      <c r="AX347">
        <v>255</v>
      </c>
      <c r="AY347">
        <v>96</v>
      </c>
      <c r="AZ347">
        <v>138.62</v>
      </c>
    </row>
    <row r="348" spans="1:52" x14ac:dyDescent="0.2">
      <c r="A348" s="70">
        <v>40525</v>
      </c>
      <c r="B348">
        <v>598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1</v>
      </c>
      <c r="AR348">
        <v>0</v>
      </c>
      <c r="AS348">
        <v>0</v>
      </c>
      <c r="AT348">
        <v>854</v>
      </c>
      <c r="AU348">
        <v>209</v>
      </c>
      <c r="AV348">
        <v>200</v>
      </c>
      <c r="AW348">
        <v>774</v>
      </c>
      <c r="AX348">
        <v>216</v>
      </c>
      <c r="AY348">
        <v>71</v>
      </c>
      <c r="AZ348">
        <v>138.46</v>
      </c>
    </row>
    <row r="349" spans="1:52" x14ac:dyDescent="0.2">
      <c r="A349" s="70">
        <v>40526</v>
      </c>
      <c r="B349">
        <v>771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1</v>
      </c>
      <c r="AN349">
        <v>0</v>
      </c>
      <c r="AO349">
        <v>0</v>
      </c>
      <c r="AP349">
        <v>0</v>
      </c>
      <c r="AQ349">
        <v>1</v>
      </c>
      <c r="AR349">
        <v>0</v>
      </c>
      <c r="AS349">
        <v>0</v>
      </c>
      <c r="AT349">
        <v>685</v>
      </c>
      <c r="AU349">
        <v>183</v>
      </c>
      <c r="AV349">
        <v>104</v>
      </c>
      <c r="AW349">
        <v>942</v>
      </c>
      <c r="AX349">
        <v>168</v>
      </c>
      <c r="AY349">
        <v>309</v>
      </c>
      <c r="AZ349">
        <v>92.91</v>
      </c>
    </row>
    <row r="350" spans="1:52" x14ac:dyDescent="0.2">
      <c r="A350" s="70">
        <v>40527</v>
      </c>
      <c r="B350">
        <v>1017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680</v>
      </c>
      <c r="AU350">
        <v>175</v>
      </c>
      <c r="AV350">
        <v>100</v>
      </c>
      <c r="AW350">
        <v>900</v>
      </c>
      <c r="AX350">
        <v>234</v>
      </c>
      <c r="AY350">
        <v>595</v>
      </c>
      <c r="AZ350">
        <v>144.71</v>
      </c>
    </row>
    <row r="351" spans="1:52" x14ac:dyDescent="0.2">
      <c r="A351" s="70">
        <v>40528</v>
      </c>
      <c r="B351">
        <v>1075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</v>
      </c>
      <c r="AP351">
        <v>0</v>
      </c>
      <c r="AQ351">
        <v>1</v>
      </c>
      <c r="AR351">
        <v>0</v>
      </c>
      <c r="AS351">
        <v>0</v>
      </c>
      <c r="AT351">
        <v>833</v>
      </c>
      <c r="AU351">
        <v>174</v>
      </c>
      <c r="AV351">
        <v>186</v>
      </c>
      <c r="AW351">
        <v>913</v>
      </c>
      <c r="AX351">
        <v>253</v>
      </c>
      <c r="AY351">
        <v>618</v>
      </c>
      <c r="AZ351">
        <v>127.33</v>
      </c>
    </row>
    <row r="352" spans="1:52" x14ac:dyDescent="0.2">
      <c r="A352" s="70">
        <v>40529</v>
      </c>
      <c r="B352">
        <v>1567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1</v>
      </c>
      <c r="AR352">
        <v>0</v>
      </c>
      <c r="AS352">
        <v>0</v>
      </c>
      <c r="AT352">
        <v>1337</v>
      </c>
      <c r="AU352">
        <v>374</v>
      </c>
      <c r="AV352">
        <v>293</v>
      </c>
      <c r="AW352">
        <v>1043</v>
      </c>
      <c r="AX352">
        <v>255</v>
      </c>
      <c r="AY352">
        <v>215</v>
      </c>
      <c r="AZ352">
        <v>162.53</v>
      </c>
    </row>
    <row r="353" spans="1:52" x14ac:dyDescent="0.2">
      <c r="A353" s="70">
        <v>40530</v>
      </c>
      <c r="B353">
        <v>847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1</v>
      </c>
      <c r="AR353">
        <v>0</v>
      </c>
      <c r="AS353">
        <v>0</v>
      </c>
      <c r="AT353">
        <v>1504</v>
      </c>
      <c r="AU353">
        <v>431</v>
      </c>
      <c r="AV353">
        <v>309</v>
      </c>
      <c r="AW353">
        <v>1075</v>
      </c>
      <c r="AX353">
        <v>257</v>
      </c>
      <c r="AY353">
        <v>101</v>
      </c>
      <c r="AZ353">
        <v>112.97</v>
      </c>
    </row>
    <row r="354" spans="1:52" x14ac:dyDescent="0.2">
      <c r="A354" s="70">
        <v>40531</v>
      </c>
      <c r="B354">
        <v>1066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1</v>
      </c>
      <c r="AR354">
        <v>0</v>
      </c>
      <c r="AS354">
        <v>0</v>
      </c>
      <c r="AT354">
        <v>1273</v>
      </c>
      <c r="AU354">
        <v>332</v>
      </c>
      <c r="AV354">
        <v>287</v>
      </c>
      <c r="AW354">
        <v>971</v>
      </c>
      <c r="AX354">
        <v>305</v>
      </c>
      <c r="AY354">
        <v>7</v>
      </c>
      <c r="AZ354">
        <v>166.12</v>
      </c>
    </row>
    <row r="355" spans="1:52" x14ac:dyDescent="0.2">
      <c r="A355" s="70">
        <v>40532</v>
      </c>
      <c r="B355">
        <v>838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1</v>
      </c>
      <c r="AM355">
        <v>0</v>
      </c>
      <c r="AN355">
        <v>0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1073</v>
      </c>
      <c r="AU355">
        <v>202</v>
      </c>
      <c r="AV355">
        <v>220</v>
      </c>
      <c r="AW355">
        <v>974</v>
      </c>
      <c r="AX355">
        <v>318</v>
      </c>
      <c r="AY355">
        <v>9</v>
      </c>
      <c r="AZ355">
        <v>147.97999999999999</v>
      </c>
    </row>
    <row r="356" spans="1:52" x14ac:dyDescent="0.2">
      <c r="A356" s="70">
        <v>40533</v>
      </c>
      <c r="B356">
        <v>723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1</v>
      </c>
      <c r="AN356">
        <v>0</v>
      </c>
      <c r="AO356">
        <v>0</v>
      </c>
      <c r="AP356">
        <v>0</v>
      </c>
      <c r="AQ356">
        <v>1</v>
      </c>
      <c r="AR356">
        <v>0</v>
      </c>
      <c r="AS356">
        <v>0</v>
      </c>
      <c r="AT356">
        <v>1069</v>
      </c>
      <c r="AU356">
        <v>182</v>
      </c>
      <c r="AV356">
        <v>207</v>
      </c>
      <c r="AW356">
        <v>994</v>
      </c>
      <c r="AX356">
        <v>275</v>
      </c>
      <c r="AY356">
        <v>28</v>
      </c>
      <c r="AZ356">
        <v>95.14</v>
      </c>
    </row>
    <row r="357" spans="1:52" x14ac:dyDescent="0.2">
      <c r="A357" s="70">
        <v>40534</v>
      </c>
      <c r="B357">
        <v>791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1151</v>
      </c>
      <c r="AU357">
        <v>196</v>
      </c>
      <c r="AV357">
        <v>288</v>
      </c>
      <c r="AW357">
        <v>990</v>
      </c>
      <c r="AX357">
        <v>329</v>
      </c>
      <c r="AY357">
        <v>9</v>
      </c>
      <c r="AZ357">
        <v>175.85</v>
      </c>
    </row>
    <row r="358" spans="1:52" x14ac:dyDescent="0.2">
      <c r="A358" s="70">
        <v>40535</v>
      </c>
      <c r="B358">
        <v>1156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</v>
      </c>
      <c r="AP358">
        <v>0</v>
      </c>
      <c r="AQ358">
        <v>1</v>
      </c>
      <c r="AR358">
        <v>0</v>
      </c>
      <c r="AS358">
        <v>0</v>
      </c>
      <c r="AT358">
        <v>1467</v>
      </c>
      <c r="AU358">
        <v>223</v>
      </c>
      <c r="AV358">
        <v>373</v>
      </c>
      <c r="AW358">
        <v>882</v>
      </c>
      <c r="AX358">
        <v>316</v>
      </c>
      <c r="AY358">
        <v>1</v>
      </c>
      <c r="AZ358">
        <v>97.21</v>
      </c>
    </row>
    <row r="359" spans="1:52" x14ac:dyDescent="0.2">
      <c r="A359" s="70">
        <v>40536</v>
      </c>
      <c r="B359">
        <v>1207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1</v>
      </c>
      <c r="AQ359">
        <v>1</v>
      </c>
      <c r="AR359">
        <v>0</v>
      </c>
      <c r="AS359">
        <v>0</v>
      </c>
      <c r="AT359">
        <v>1919</v>
      </c>
      <c r="AU359">
        <v>182</v>
      </c>
      <c r="AV359">
        <v>579</v>
      </c>
      <c r="AW359">
        <v>776</v>
      </c>
      <c r="AX359">
        <v>281</v>
      </c>
      <c r="AY359">
        <v>29</v>
      </c>
      <c r="AZ359">
        <v>158.27000000000001</v>
      </c>
    </row>
    <row r="360" spans="1:52" x14ac:dyDescent="0.2">
      <c r="A360" s="70">
        <v>40537</v>
      </c>
      <c r="B360">
        <v>638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1</v>
      </c>
      <c r="AR360">
        <v>0</v>
      </c>
      <c r="AS360">
        <v>0</v>
      </c>
      <c r="AT360">
        <v>2070</v>
      </c>
      <c r="AU360">
        <v>158</v>
      </c>
      <c r="AV360">
        <v>673</v>
      </c>
      <c r="AW360">
        <v>770</v>
      </c>
      <c r="AX360">
        <v>298</v>
      </c>
      <c r="AY360">
        <v>6</v>
      </c>
      <c r="AZ360">
        <v>170.75</v>
      </c>
    </row>
    <row r="361" spans="1:52" x14ac:dyDescent="0.2">
      <c r="A361" s="70">
        <v>40538</v>
      </c>
      <c r="B361">
        <v>1082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1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1</v>
      </c>
      <c r="AR361">
        <v>0</v>
      </c>
      <c r="AS361">
        <v>0</v>
      </c>
      <c r="AT361">
        <v>1992</v>
      </c>
      <c r="AU361">
        <v>146</v>
      </c>
      <c r="AV361">
        <v>566</v>
      </c>
      <c r="AW361">
        <v>750</v>
      </c>
      <c r="AX361">
        <v>407</v>
      </c>
      <c r="AY361">
        <v>8</v>
      </c>
      <c r="AZ361">
        <v>155.19</v>
      </c>
    </row>
    <row r="362" spans="1:52" x14ac:dyDescent="0.2">
      <c r="A362" s="70">
        <v>40539</v>
      </c>
      <c r="B362">
        <v>856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1</v>
      </c>
      <c r="AR362">
        <v>0</v>
      </c>
      <c r="AS362">
        <v>0</v>
      </c>
      <c r="AT362">
        <v>1785</v>
      </c>
      <c r="AU362">
        <v>118</v>
      </c>
      <c r="AV362">
        <v>528</v>
      </c>
      <c r="AW362">
        <v>829</v>
      </c>
      <c r="AX362">
        <v>379</v>
      </c>
      <c r="AY362">
        <v>14</v>
      </c>
      <c r="AZ362">
        <v>154.56</v>
      </c>
    </row>
    <row r="363" spans="1:52" x14ac:dyDescent="0.2">
      <c r="A363" s="70">
        <v>40540</v>
      </c>
      <c r="B363">
        <v>816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1</v>
      </c>
      <c r="AN363">
        <v>0</v>
      </c>
      <c r="AO363">
        <v>0</v>
      </c>
      <c r="AP363">
        <v>0</v>
      </c>
      <c r="AQ363">
        <v>1</v>
      </c>
      <c r="AR363">
        <v>0</v>
      </c>
      <c r="AS363">
        <v>0</v>
      </c>
      <c r="AT363">
        <v>1686</v>
      </c>
      <c r="AU363">
        <v>124</v>
      </c>
      <c r="AV363">
        <v>574</v>
      </c>
      <c r="AW363">
        <v>879</v>
      </c>
      <c r="AX363">
        <v>409</v>
      </c>
      <c r="AY363">
        <v>22</v>
      </c>
      <c r="AZ363">
        <v>178.51</v>
      </c>
    </row>
    <row r="364" spans="1:52" x14ac:dyDescent="0.2">
      <c r="A364" s="70">
        <v>40541</v>
      </c>
      <c r="B364">
        <v>1032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1</v>
      </c>
      <c r="AO364">
        <v>0</v>
      </c>
      <c r="AP364">
        <v>0</v>
      </c>
      <c r="AQ364">
        <v>0</v>
      </c>
      <c r="AR364">
        <v>1</v>
      </c>
      <c r="AS364">
        <v>0</v>
      </c>
      <c r="AT364">
        <v>1755</v>
      </c>
      <c r="AU364">
        <v>330</v>
      </c>
      <c r="AV364">
        <v>720</v>
      </c>
      <c r="AW364">
        <v>822</v>
      </c>
      <c r="AX364">
        <v>395</v>
      </c>
      <c r="AY364">
        <v>18</v>
      </c>
      <c r="AZ364">
        <v>164.27</v>
      </c>
    </row>
    <row r="365" spans="1:52" x14ac:dyDescent="0.2">
      <c r="A365" s="70">
        <v>40542</v>
      </c>
      <c r="B365">
        <v>1601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1</v>
      </c>
      <c r="AP365">
        <v>0</v>
      </c>
      <c r="AQ365">
        <v>0</v>
      </c>
      <c r="AR365">
        <v>1</v>
      </c>
      <c r="AS365">
        <v>0</v>
      </c>
      <c r="AT365">
        <v>2073</v>
      </c>
      <c r="AU365">
        <v>618</v>
      </c>
      <c r="AV365">
        <v>1197</v>
      </c>
      <c r="AW365">
        <v>711</v>
      </c>
      <c r="AX365">
        <v>259</v>
      </c>
      <c r="AY365">
        <v>6</v>
      </c>
      <c r="AZ365">
        <v>94.93</v>
      </c>
    </row>
    <row r="366" spans="1:52" x14ac:dyDescent="0.2">
      <c r="A366" s="70">
        <v>40543</v>
      </c>
      <c r="B366">
        <v>775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</v>
      </c>
      <c r="AQ366">
        <v>0</v>
      </c>
      <c r="AR366">
        <v>1</v>
      </c>
      <c r="AS366">
        <v>0</v>
      </c>
      <c r="AT366">
        <v>2142</v>
      </c>
      <c r="AU366">
        <v>726</v>
      </c>
      <c r="AV366">
        <v>1338</v>
      </c>
      <c r="AW366">
        <v>770</v>
      </c>
      <c r="AX366">
        <v>295</v>
      </c>
      <c r="AY366">
        <v>8</v>
      </c>
      <c r="AZ366">
        <v>127.08</v>
      </c>
    </row>
    <row r="367" spans="1:52" x14ac:dyDescent="0.2">
      <c r="A367" s="70">
        <v>40544</v>
      </c>
      <c r="B367">
        <v>364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1</v>
      </c>
      <c r="AS367">
        <v>0</v>
      </c>
      <c r="AT367">
        <v>2009</v>
      </c>
      <c r="AU367">
        <v>618</v>
      </c>
      <c r="AV367">
        <v>1233</v>
      </c>
      <c r="AW367">
        <v>716</v>
      </c>
      <c r="AX367">
        <v>273</v>
      </c>
      <c r="AY367">
        <v>34</v>
      </c>
      <c r="AZ367">
        <v>160.61000000000001</v>
      </c>
    </row>
    <row r="368" spans="1:52" x14ac:dyDescent="0.2">
      <c r="A368" s="70">
        <v>40545</v>
      </c>
      <c r="B368">
        <v>1338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1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1634</v>
      </c>
      <c r="AU368">
        <v>389</v>
      </c>
      <c r="AV368">
        <v>606</v>
      </c>
      <c r="AW368">
        <v>869</v>
      </c>
      <c r="AX368">
        <v>227</v>
      </c>
      <c r="AY368">
        <v>63</v>
      </c>
      <c r="AZ368">
        <v>143.77000000000001</v>
      </c>
    </row>
    <row r="369" spans="1:52" x14ac:dyDescent="0.2">
      <c r="A369" s="70">
        <v>40546</v>
      </c>
      <c r="B369">
        <v>739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1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</v>
      </c>
      <c r="AS369">
        <v>0</v>
      </c>
      <c r="AT369">
        <v>1138</v>
      </c>
      <c r="AU369">
        <v>190</v>
      </c>
      <c r="AV369">
        <v>279</v>
      </c>
      <c r="AW369">
        <v>876</v>
      </c>
      <c r="AX369">
        <v>243</v>
      </c>
      <c r="AY369">
        <v>152</v>
      </c>
      <c r="AZ369">
        <v>145.43</v>
      </c>
    </row>
    <row r="370" spans="1:52" x14ac:dyDescent="0.2">
      <c r="A370" s="70">
        <v>40547</v>
      </c>
      <c r="B370">
        <v>1115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0</v>
      </c>
      <c r="AO370">
        <v>0</v>
      </c>
      <c r="AP370">
        <v>0</v>
      </c>
      <c r="AQ370">
        <v>0</v>
      </c>
      <c r="AR370">
        <v>1</v>
      </c>
      <c r="AS370">
        <v>0</v>
      </c>
      <c r="AT370">
        <v>892</v>
      </c>
      <c r="AU370">
        <v>155</v>
      </c>
      <c r="AV370">
        <v>172</v>
      </c>
      <c r="AW370">
        <v>956</v>
      </c>
      <c r="AX370">
        <v>290</v>
      </c>
      <c r="AY370">
        <v>546</v>
      </c>
      <c r="AZ370">
        <v>150.94</v>
      </c>
    </row>
    <row r="371" spans="1:52" x14ac:dyDescent="0.2">
      <c r="A371" s="70">
        <v>40548</v>
      </c>
      <c r="B371">
        <v>1317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1</v>
      </c>
      <c r="AS371">
        <v>0</v>
      </c>
      <c r="AT371">
        <v>682</v>
      </c>
      <c r="AU371">
        <v>83</v>
      </c>
      <c r="AV371">
        <v>165</v>
      </c>
      <c r="AW371">
        <v>1005</v>
      </c>
      <c r="AX371">
        <v>283</v>
      </c>
      <c r="AY371">
        <v>1081</v>
      </c>
      <c r="AZ371">
        <v>217.1</v>
      </c>
    </row>
    <row r="372" spans="1:52" x14ac:dyDescent="0.2">
      <c r="A372" s="70">
        <v>40549</v>
      </c>
      <c r="B372">
        <v>881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</v>
      </c>
      <c r="AP372">
        <v>0</v>
      </c>
      <c r="AQ372">
        <v>0</v>
      </c>
      <c r="AR372">
        <v>1</v>
      </c>
      <c r="AS372">
        <v>0</v>
      </c>
      <c r="AT372">
        <v>707</v>
      </c>
      <c r="AU372">
        <v>45</v>
      </c>
      <c r="AV372">
        <v>217</v>
      </c>
      <c r="AW372">
        <v>1058</v>
      </c>
      <c r="AX372">
        <v>301</v>
      </c>
      <c r="AY372">
        <v>1158</v>
      </c>
      <c r="AZ372">
        <v>322.18</v>
      </c>
    </row>
    <row r="373" spans="1:52" x14ac:dyDescent="0.2">
      <c r="A373" s="70">
        <v>40550</v>
      </c>
      <c r="B373">
        <v>737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</v>
      </c>
      <c r="AQ373">
        <v>0</v>
      </c>
      <c r="AR373">
        <v>1</v>
      </c>
      <c r="AS373">
        <v>0</v>
      </c>
      <c r="AT373">
        <v>889</v>
      </c>
      <c r="AU373">
        <v>188</v>
      </c>
      <c r="AV373">
        <v>282</v>
      </c>
      <c r="AW373">
        <v>1012</v>
      </c>
      <c r="AX373">
        <v>257</v>
      </c>
      <c r="AY373">
        <v>1005</v>
      </c>
      <c r="AZ373">
        <v>315.60000000000002</v>
      </c>
    </row>
    <row r="374" spans="1:52" x14ac:dyDescent="0.2">
      <c r="A374" s="70">
        <v>40551</v>
      </c>
      <c r="B374">
        <v>843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1</v>
      </c>
      <c r="AS374">
        <v>0</v>
      </c>
      <c r="AT374">
        <v>1171</v>
      </c>
      <c r="AU374">
        <v>209</v>
      </c>
      <c r="AV374">
        <v>333</v>
      </c>
      <c r="AW374">
        <v>1065</v>
      </c>
      <c r="AX374">
        <v>313</v>
      </c>
      <c r="AY374">
        <v>553</v>
      </c>
      <c r="AZ374">
        <v>105.58</v>
      </c>
    </row>
    <row r="375" spans="1:52" x14ac:dyDescent="0.2">
      <c r="A375" s="70">
        <v>40552</v>
      </c>
      <c r="B375">
        <v>1205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1</v>
      </c>
      <c r="AS375">
        <v>0</v>
      </c>
      <c r="AT375">
        <v>1181</v>
      </c>
      <c r="AU375">
        <v>274</v>
      </c>
      <c r="AV375">
        <v>265</v>
      </c>
      <c r="AW375">
        <v>820</v>
      </c>
      <c r="AX375">
        <v>236</v>
      </c>
      <c r="AY375">
        <v>554</v>
      </c>
      <c r="AZ375">
        <v>140.88999999999999</v>
      </c>
    </row>
    <row r="376" spans="1:52" x14ac:dyDescent="0.2">
      <c r="A376" s="70">
        <v>40553</v>
      </c>
      <c r="B376">
        <v>1410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1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1</v>
      </c>
      <c r="AS376">
        <v>0</v>
      </c>
      <c r="AT376">
        <v>1066</v>
      </c>
      <c r="AU376">
        <v>288</v>
      </c>
      <c r="AV376">
        <v>231</v>
      </c>
      <c r="AW376">
        <v>572</v>
      </c>
      <c r="AX376">
        <v>256</v>
      </c>
      <c r="AY376">
        <v>1326</v>
      </c>
      <c r="AZ376">
        <v>259.43</v>
      </c>
    </row>
    <row r="377" spans="1:52" x14ac:dyDescent="0.2">
      <c r="A377" s="70">
        <v>40554</v>
      </c>
      <c r="B377">
        <v>576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1</v>
      </c>
      <c r="AN377">
        <v>0</v>
      </c>
      <c r="AO377">
        <v>0</v>
      </c>
      <c r="AP377">
        <v>0</v>
      </c>
      <c r="AQ377">
        <v>0</v>
      </c>
      <c r="AR377">
        <v>1</v>
      </c>
      <c r="AS377">
        <v>0</v>
      </c>
      <c r="AT377">
        <v>1037</v>
      </c>
      <c r="AU377">
        <v>305</v>
      </c>
      <c r="AV377">
        <v>197</v>
      </c>
      <c r="AW377">
        <v>589</v>
      </c>
      <c r="AX377">
        <v>262</v>
      </c>
      <c r="AY377">
        <v>1343</v>
      </c>
      <c r="AZ377">
        <v>257.45999999999998</v>
      </c>
    </row>
    <row r="378" spans="1:52" x14ac:dyDescent="0.2">
      <c r="A378" s="70">
        <v>40555</v>
      </c>
      <c r="B378">
        <v>507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1</v>
      </c>
      <c r="AO378">
        <v>0</v>
      </c>
      <c r="AP378">
        <v>0</v>
      </c>
      <c r="AQ378">
        <v>0</v>
      </c>
      <c r="AR378">
        <v>1</v>
      </c>
      <c r="AS378">
        <v>0</v>
      </c>
      <c r="AT378">
        <v>1074</v>
      </c>
      <c r="AU378">
        <v>266</v>
      </c>
      <c r="AV378">
        <v>225</v>
      </c>
      <c r="AW378">
        <v>455</v>
      </c>
      <c r="AX378">
        <v>239</v>
      </c>
      <c r="AY378">
        <v>1308</v>
      </c>
      <c r="AZ378">
        <v>239.37</v>
      </c>
    </row>
    <row r="379" spans="1:52" x14ac:dyDescent="0.2">
      <c r="A379" s="70">
        <v>40556</v>
      </c>
      <c r="B379">
        <v>1204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0</v>
      </c>
      <c r="AQ379">
        <v>0</v>
      </c>
      <c r="AR379">
        <v>1</v>
      </c>
      <c r="AS379">
        <v>0</v>
      </c>
      <c r="AT379">
        <v>1346</v>
      </c>
      <c r="AU379">
        <v>344</v>
      </c>
      <c r="AV379">
        <v>325</v>
      </c>
      <c r="AW379">
        <v>424</v>
      </c>
      <c r="AX379">
        <v>263</v>
      </c>
      <c r="AY379">
        <v>948</v>
      </c>
      <c r="AZ379">
        <v>161.72</v>
      </c>
    </row>
    <row r="380" spans="1:52" x14ac:dyDescent="0.2">
      <c r="A380" s="70">
        <v>40557</v>
      </c>
      <c r="B380">
        <v>1963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</v>
      </c>
      <c r="AQ380">
        <v>0</v>
      </c>
      <c r="AR380">
        <v>1</v>
      </c>
      <c r="AS380">
        <v>0</v>
      </c>
      <c r="AT380">
        <v>2041</v>
      </c>
      <c r="AU380">
        <v>756</v>
      </c>
      <c r="AV380">
        <v>669</v>
      </c>
      <c r="AW380">
        <v>664</v>
      </c>
      <c r="AX380">
        <v>266</v>
      </c>
      <c r="AY380">
        <v>262</v>
      </c>
      <c r="AZ380">
        <v>103.74</v>
      </c>
    </row>
    <row r="381" spans="1:52" x14ac:dyDescent="0.2">
      <c r="A381" s="70">
        <v>40558</v>
      </c>
      <c r="B381">
        <v>809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2032</v>
      </c>
      <c r="AU381">
        <v>811</v>
      </c>
      <c r="AV381">
        <v>697</v>
      </c>
      <c r="AW381">
        <v>700</v>
      </c>
      <c r="AX381">
        <v>231</v>
      </c>
      <c r="AY381">
        <v>304</v>
      </c>
      <c r="AZ381">
        <v>155.19</v>
      </c>
    </row>
    <row r="382" spans="1:52" x14ac:dyDescent="0.2">
      <c r="A382" s="70">
        <v>40559</v>
      </c>
      <c r="B382">
        <v>1136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1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1</v>
      </c>
      <c r="AS382">
        <v>0</v>
      </c>
      <c r="AT382">
        <v>1457</v>
      </c>
      <c r="AU382">
        <v>470</v>
      </c>
      <c r="AV382">
        <v>467</v>
      </c>
      <c r="AW382">
        <v>526</v>
      </c>
      <c r="AX382">
        <v>180</v>
      </c>
      <c r="AY382">
        <v>887</v>
      </c>
      <c r="AZ382">
        <v>176.26</v>
      </c>
    </row>
    <row r="383" spans="1:52" x14ac:dyDescent="0.2">
      <c r="A383" s="70">
        <v>40560</v>
      </c>
      <c r="B383">
        <v>1902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1</v>
      </c>
      <c r="AS383">
        <v>0</v>
      </c>
      <c r="AT383">
        <v>515</v>
      </c>
      <c r="AU383">
        <v>76</v>
      </c>
      <c r="AV383">
        <v>210</v>
      </c>
      <c r="AW383">
        <v>243</v>
      </c>
      <c r="AX383">
        <v>122</v>
      </c>
      <c r="AY383">
        <v>2242</v>
      </c>
      <c r="AZ383">
        <v>274.36</v>
      </c>
    </row>
    <row r="384" spans="1:52" x14ac:dyDescent="0.2">
      <c r="A384" s="70">
        <v>40561</v>
      </c>
      <c r="B384">
        <v>430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1</v>
      </c>
      <c r="AN384">
        <v>0</v>
      </c>
      <c r="AO384">
        <v>0</v>
      </c>
      <c r="AP384">
        <v>0</v>
      </c>
      <c r="AQ384">
        <v>0</v>
      </c>
      <c r="AR384">
        <v>1</v>
      </c>
      <c r="AS384">
        <v>0</v>
      </c>
      <c r="AT384">
        <v>423</v>
      </c>
      <c r="AU384">
        <v>35</v>
      </c>
      <c r="AV384">
        <v>192</v>
      </c>
      <c r="AW384">
        <v>312</v>
      </c>
      <c r="AX384">
        <v>125</v>
      </c>
      <c r="AY384">
        <v>2329</v>
      </c>
      <c r="AZ384">
        <v>270.92</v>
      </c>
    </row>
    <row r="385" spans="1:52" x14ac:dyDescent="0.2">
      <c r="A385" s="70">
        <v>40562</v>
      </c>
      <c r="B385">
        <v>396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1</v>
      </c>
      <c r="AS385">
        <v>0</v>
      </c>
      <c r="AT385">
        <v>491</v>
      </c>
      <c r="AU385">
        <v>44</v>
      </c>
      <c r="AV385">
        <v>204</v>
      </c>
      <c r="AW385">
        <v>328</v>
      </c>
      <c r="AX385">
        <v>108</v>
      </c>
      <c r="AY385">
        <v>2577</v>
      </c>
      <c r="AZ385">
        <v>267.64</v>
      </c>
    </row>
    <row r="386" spans="1:52" x14ac:dyDescent="0.2">
      <c r="A386" s="70">
        <v>40563</v>
      </c>
      <c r="B386">
        <v>1181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1</v>
      </c>
      <c r="AP386">
        <v>0</v>
      </c>
      <c r="AQ386">
        <v>0</v>
      </c>
      <c r="AR386">
        <v>1</v>
      </c>
      <c r="AS386">
        <v>0</v>
      </c>
      <c r="AT386">
        <v>907</v>
      </c>
      <c r="AU386">
        <v>155</v>
      </c>
      <c r="AV386">
        <v>255</v>
      </c>
      <c r="AW386">
        <v>530</v>
      </c>
      <c r="AX386">
        <v>193</v>
      </c>
      <c r="AY386">
        <v>950</v>
      </c>
      <c r="AZ386">
        <v>145.52000000000001</v>
      </c>
    </row>
    <row r="387" spans="1:52" x14ac:dyDescent="0.2">
      <c r="A387" s="70">
        <v>40564</v>
      </c>
      <c r="B387">
        <v>1524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1</v>
      </c>
      <c r="AQ387">
        <v>0</v>
      </c>
      <c r="AR387">
        <v>1</v>
      </c>
      <c r="AS387">
        <v>0</v>
      </c>
      <c r="AT387">
        <v>1490</v>
      </c>
      <c r="AU387">
        <v>451</v>
      </c>
      <c r="AV387">
        <v>539</v>
      </c>
      <c r="AW387">
        <v>769</v>
      </c>
      <c r="AX387">
        <v>252</v>
      </c>
      <c r="AY387">
        <v>589</v>
      </c>
      <c r="AZ387">
        <v>177.98</v>
      </c>
    </row>
    <row r="388" spans="1:52" x14ac:dyDescent="0.2">
      <c r="A388" s="70">
        <v>40565</v>
      </c>
      <c r="B388">
        <v>782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1</v>
      </c>
      <c r="AS388">
        <v>0</v>
      </c>
      <c r="AT388">
        <v>1517</v>
      </c>
      <c r="AU388">
        <v>475</v>
      </c>
      <c r="AV388">
        <v>559</v>
      </c>
      <c r="AW388">
        <v>740</v>
      </c>
      <c r="AX388">
        <v>252</v>
      </c>
      <c r="AY388">
        <v>681</v>
      </c>
      <c r="AZ388">
        <v>163.97</v>
      </c>
    </row>
    <row r="389" spans="1:52" x14ac:dyDescent="0.2">
      <c r="A389" s="70">
        <v>40566</v>
      </c>
      <c r="B389">
        <v>1262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1114</v>
      </c>
      <c r="AU389">
        <v>397</v>
      </c>
      <c r="AV389">
        <v>357</v>
      </c>
      <c r="AW389">
        <v>637</v>
      </c>
      <c r="AX389">
        <v>290</v>
      </c>
      <c r="AY389">
        <v>1211</v>
      </c>
      <c r="AZ389">
        <v>216.26</v>
      </c>
    </row>
    <row r="390" spans="1:52" x14ac:dyDescent="0.2">
      <c r="A390" s="70">
        <v>40567</v>
      </c>
      <c r="B390">
        <v>800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1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1</v>
      </c>
      <c r="AS390">
        <v>0</v>
      </c>
      <c r="AT390">
        <v>733</v>
      </c>
      <c r="AU390">
        <v>201</v>
      </c>
      <c r="AV390">
        <v>220</v>
      </c>
      <c r="AW390">
        <v>677</v>
      </c>
      <c r="AX390">
        <v>281</v>
      </c>
      <c r="AY390">
        <v>1541</v>
      </c>
      <c r="AZ390">
        <v>280.39</v>
      </c>
    </row>
    <row r="391" spans="1:52" x14ac:dyDescent="0.2">
      <c r="A391" s="70">
        <v>40568</v>
      </c>
      <c r="B391">
        <v>556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1</v>
      </c>
      <c r="AN391">
        <v>0</v>
      </c>
      <c r="AO391">
        <v>0</v>
      </c>
      <c r="AP391">
        <v>0</v>
      </c>
      <c r="AQ391">
        <v>0</v>
      </c>
      <c r="AR391">
        <v>1</v>
      </c>
      <c r="AS391">
        <v>0</v>
      </c>
      <c r="AT391">
        <v>731</v>
      </c>
      <c r="AU391">
        <v>215</v>
      </c>
      <c r="AV391">
        <v>170</v>
      </c>
      <c r="AW391">
        <v>760</v>
      </c>
      <c r="AX391">
        <v>324</v>
      </c>
      <c r="AY391">
        <v>1419</v>
      </c>
      <c r="AZ391">
        <v>234.56</v>
      </c>
    </row>
    <row r="392" spans="1:52" x14ac:dyDescent="0.2">
      <c r="A392" s="70">
        <v>40569</v>
      </c>
      <c r="B392">
        <v>1264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1</v>
      </c>
      <c r="AS392">
        <v>0</v>
      </c>
      <c r="AT392">
        <v>853</v>
      </c>
      <c r="AU392">
        <v>159</v>
      </c>
      <c r="AV392">
        <v>169</v>
      </c>
      <c r="AW392">
        <v>999</v>
      </c>
      <c r="AX392">
        <v>299</v>
      </c>
      <c r="AY392">
        <v>918</v>
      </c>
      <c r="AZ392">
        <v>112.35</v>
      </c>
    </row>
    <row r="393" spans="1:52" x14ac:dyDescent="0.2">
      <c r="A393" s="70">
        <v>40570</v>
      </c>
      <c r="B393">
        <v>1306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1</v>
      </c>
      <c r="AP393">
        <v>0</v>
      </c>
      <c r="AQ393">
        <v>0</v>
      </c>
      <c r="AR393">
        <v>1</v>
      </c>
      <c r="AS393">
        <v>0</v>
      </c>
      <c r="AT393">
        <v>997</v>
      </c>
      <c r="AU393">
        <v>189</v>
      </c>
      <c r="AV393">
        <v>226</v>
      </c>
      <c r="AW393">
        <v>940</v>
      </c>
      <c r="AX393">
        <v>294</v>
      </c>
      <c r="AY393">
        <v>687</v>
      </c>
      <c r="AZ393">
        <v>90.07</v>
      </c>
    </row>
    <row r="394" spans="1:52" x14ac:dyDescent="0.2">
      <c r="A394" s="70">
        <v>40571</v>
      </c>
      <c r="B394">
        <v>1492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</v>
      </c>
      <c r="AQ394">
        <v>0</v>
      </c>
      <c r="AR394">
        <v>1</v>
      </c>
      <c r="AS394">
        <v>0</v>
      </c>
      <c r="AT394">
        <v>1140</v>
      </c>
      <c r="AU394">
        <v>363</v>
      </c>
      <c r="AV394">
        <v>360</v>
      </c>
      <c r="AW394">
        <v>809</v>
      </c>
      <c r="AX394">
        <v>246</v>
      </c>
      <c r="AY394">
        <v>855</v>
      </c>
      <c r="AZ394">
        <v>177.85</v>
      </c>
    </row>
    <row r="395" spans="1:52" x14ac:dyDescent="0.2">
      <c r="A395" s="70">
        <v>40572</v>
      </c>
      <c r="B395">
        <v>944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1</v>
      </c>
      <c r="AS395">
        <v>0</v>
      </c>
      <c r="AT395">
        <v>1116</v>
      </c>
      <c r="AU395">
        <v>399</v>
      </c>
      <c r="AV395">
        <v>353</v>
      </c>
      <c r="AW395">
        <v>615</v>
      </c>
      <c r="AX395">
        <v>256</v>
      </c>
      <c r="AY395">
        <v>1177</v>
      </c>
      <c r="AZ395">
        <v>256.24</v>
      </c>
    </row>
    <row r="396" spans="1:52" x14ac:dyDescent="0.2">
      <c r="A396" s="70">
        <v>40573</v>
      </c>
      <c r="B396">
        <v>1373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1</v>
      </c>
      <c r="AS396">
        <v>0</v>
      </c>
      <c r="AT396">
        <v>1022</v>
      </c>
      <c r="AU396">
        <v>297</v>
      </c>
      <c r="AV396">
        <v>321</v>
      </c>
      <c r="AW396">
        <v>511</v>
      </c>
      <c r="AX396">
        <v>279</v>
      </c>
      <c r="AY396">
        <v>1381</v>
      </c>
      <c r="AZ396">
        <v>198.91</v>
      </c>
    </row>
    <row r="397" spans="1:52" x14ac:dyDescent="0.2">
      <c r="A397" s="70">
        <v>40574</v>
      </c>
      <c r="B397">
        <v>1063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1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1</v>
      </c>
      <c r="AS397">
        <v>0</v>
      </c>
      <c r="AT397">
        <v>1012</v>
      </c>
      <c r="AU397">
        <v>364</v>
      </c>
      <c r="AV397">
        <v>331</v>
      </c>
      <c r="AW397">
        <v>505</v>
      </c>
      <c r="AX397">
        <v>276</v>
      </c>
      <c r="AY397">
        <v>1372</v>
      </c>
      <c r="AZ397">
        <v>187.1</v>
      </c>
    </row>
    <row r="398" spans="1:52" x14ac:dyDescent="0.2">
      <c r="A398" s="70">
        <v>40575</v>
      </c>
      <c r="B398">
        <v>1081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1</v>
      </c>
      <c r="AN398">
        <v>0</v>
      </c>
      <c r="AO398">
        <v>0</v>
      </c>
      <c r="AP398">
        <v>0</v>
      </c>
      <c r="AQ398">
        <v>0</v>
      </c>
      <c r="AR398">
        <v>1</v>
      </c>
      <c r="AS398">
        <v>0</v>
      </c>
      <c r="AT398">
        <v>1215</v>
      </c>
      <c r="AU398">
        <v>579</v>
      </c>
      <c r="AV398">
        <v>436</v>
      </c>
      <c r="AW398">
        <v>605</v>
      </c>
      <c r="AX398">
        <v>289</v>
      </c>
      <c r="AY398">
        <v>1044</v>
      </c>
      <c r="AZ398">
        <v>147.30000000000001</v>
      </c>
    </row>
    <row r="399" spans="1:52" x14ac:dyDescent="0.2">
      <c r="A399" s="70">
        <v>40576</v>
      </c>
      <c r="B399">
        <v>907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0</v>
      </c>
      <c r="AP399">
        <v>0</v>
      </c>
      <c r="AQ399">
        <v>0</v>
      </c>
      <c r="AR399">
        <v>1</v>
      </c>
      <c r="AS399">
        <v>0</v>
      </c>
      <c r="AT399">
        <v>1188</v>
      </c>
      <c r="AU399">
        <v>560</v>
      </c>
      <c r="AV399">
        <v>449</v>
      </c>
      <c r="AW399">
        <v>708</v>
      </c>
      <c r="AX399">
        <v>335</v>
      </c>
      <c r="AY399">
        <v>563</v>
      </c>
      <c r="AZ399">
        <v>107.89</v>
      </c>
    </row>
    <row r="400" spans="1:52" x14ac:dyDescent="0.2">
      <c r="A400" s="70">
        <v>40577</v>
      </c>
      <c r="B400">
        <v>1322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1</v>
      </c>
      <c r="AP400">
        <v>0</v>
      </c>
      <c r="AQ400">
        <v>0</v>
      </c>
      <c r="AR400">
        <v>1</v>
      </c>
      <c r="AS400">
        <v>0</v>
      </c>
      <c r="AT400">
        <v>1464</v>
      </c>
      <c r="AU400">
        <v>623</v>
      </c>
      <c r="AV400">
        <v>603</v>
      </c>
      <c r="AW400">
        <v>606</v>
      </c>
      <c r="AX400">
        <v>262</v>
      </c>
      <c r="AY400">
        <v>355</v>
      </c>
      <c r="AZ400">
        <v>93.02</v>
      </c>
    </row>
    <row r="401" spans="1:52" x14ac:dyDescent="0.2">
      <c r="A401" s="70">
        <v>40578</v>
      </c>
      <c r="B401">
        <v>1339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1</v>
      </c>
      <c r="AQ401">
        <v>0</v>
      </c>
      <c r="AR401">
        <v>1</v>
      </c>
      <c r="AS401">
        <v>0</v>
      </c>
      <c r="AT401">
        <v>2109</v>
      </c>
      <c r="AU401">
        <v>1072</v>
      </c>
      <c r="AV401">
        <v>1145</v>
      </c>
      <c r="AW401">
        <v>512</v>
      </c>
      <c r="AX401">
        <v>205</v>
      </c>
      <c r="AY401">
        <v>254</v>
      </c>
      <c r="AZ401">
        <v>136.53</v>
      </c>
    </row>
    <row r="402" spans="1:52" x14ac:dyDescent="0.2">
      <c r="A402" s="70">
        <v>40579</v>
      </c>
      <c r="B402">
        <v>741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1</v>
      </c>
      <c r="AS402">
        <v>0</v>
      </c>
      <c r="AT402">
        <v>2295</v>
      </c>
      <c r="AU402">
        <v>1351</v>
      </c>
      <c r="AV402">
        <v>1300</v>
      </c>
      <c r="AW402">
        <v>442</v>
      </c>
      <c r="AX402">
        <v>167</v>
      </c>
      <c r="AY402">
        <v>318</v>
      </c>
      <c r="AZ402">
        <v>101.16</v>
      </c>
    </row>
    <row r="403" spans="1:52" x14ac:dyDescent="0.2">
      <c r="A403" s="70">
        <v>40580</v>
      </c>
      <c r="B403">
        <v>811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1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1</v>
      </c>
      <c r="AS403">
        <v>0</v>
      </c>
      <c r="AT403">
        <v>2310</v>
      </c>
      <c r="AU403">
        <v>1314</v>
      </c>
      <c r="AV403">
        <v>1273</v>
      </c>
      <c r="AW403">
        <v>309</v>
      </c>
      <c r="AX403">
        <v>80</v>
      </c>
      <c r="AY403">
        <v>519</v>
      </c>
      <c r="AZ403">
        <v>135.41999999999999</v>
      </c>
    </row>
    <row r="404" spans="1:52" x14ac:dyDescent="0.2">
      <c r="A404" s="70">
        <v>40581</v>
      </c>
      <c r="B404">
        <v>1123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1</v>
      </c>
      <c r="AS404">
        <v>0</v>
      </c>
      <c r="AT404">
        <v>1320</v>
      </c>
      <c r="AU404">
        <v>618</v>
      </c>
      <c r="AV404">
        <v>526</v>
      </c>
      <c r="AW404">
        <v>288</v>
      </c>
      <c r="AX404">
        <v>63</v>
      </c>
      <c r="AY404">
        <v>977</v>
      </c>
      <c r="AZ404">
        <v>138.69999999999999</v>
      </c>
    </row>
    <row r="405" spans="1:52" x14ac:dyDescent="0.2">
      <c r="A405" s="70">
        <v>40582</v>
      </c>
      <c r="B405">
        <v>3123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1</v>
      </c>
      <c r="AN405">
        <v>0</v>
      </c>
      <c r="AO405">
        <v>0</v>
      </c>
      <c r="AP405">
        <v>0</v>
      </c>
      <c r="AQ405">
        <v>0</v>
      </c>
      <c r="AR405">
        <v>1</v>
      </c>
      <c r="AS405">
        <v>0</v>
      </c>
      <c r="AT405">
        <v>799</v>
      </c>
      <c r="AU405">
        <v>325</v>
      </c>
      <c r="AV405">
        <v>319</v>
      </c>
      <c r="AW405">
        <v>217</v>
      </c>
      <c r="AX405">
        <v>75</v>
      </c>
      <c r="AY405">
        <v>2228</v>
      </c>
      <c r="AZ405">
        <v>201.47</v>
      </c>
    </row>
    <row r="406" spans="1:52" x14ac:dyDescent="0.2">
      <c r="A406" s="70">
        <v>40583</v>
      </c>
      <c r="B406">
        <v>562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1</v>
      </c>
      <c r="AO406">
        <v>0</v>
      </c>
      <c r="AP406">
        <v>0</v>
      </c>
      <c r="AQ406">
        <v>0</v>
      </c>
      <c r="AR406">
        <v>1</v>
      </c>
      <c r="AS406">
        <v>0</v>
      </c>
      <c r="AT406">
        <v>641</v>
      </c>
      <c r="AU406">
        <v>185</v>
      </c>
      <c r="AV406">
        <v>210</v>
      </c>
      <c r="AW406">
        <v>217</v>
      </c>
      <c r="AX406">
        <v>77</v>
      </c>
      <c r="AY406">
        <v>2325</v>
      </c>
      <c r="AZ406">
        <v>215.43</v>
      </c>
    </row>
    <row r="407" spans="1:52" x14ac:dyDescent="0.2">
      <c r="A407" s="70">
        <v>40584</v>
      </c>
      <c r="B407">
        <v>1496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1</v>
      </c>
      <c r="AP407">
        <v>0</v>
      </c>
      <c r="AQ407">
        <v>0</v>
      </c>
      <c r="AR407">
        <v>1</v>
      </c>
      <c r="AS407">
        <v>0</v>
      </c>
      <c r="AT407">
        <v>782</v>
      </c>
      <c r="AU407">
        <v>139</v>
      </c>
      <c r="AV407">
        <v>262</v>
      </c>
      <c r="AW407">
        <v>441</v>
      </c>
      <c r="AX407">
        <v>210</v>
      </c>
      <c r="AY407">
        <v>1750</v>
      </c>
      <c r="AZ407">
        <v>251.22</v>
      </c>
    </row>
    <row r="408" spans="1:52" x14ac:dyDescent="0.2">
      <c r="A408" s="70">
        <v>40585</v>
      </c>
      <c r="B408">
        <v>1323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</v>
      </c>
      <c r="AQ408">
        <v>0</v>
      </c>
      <c r="AR408">
        <v>1</v>
      </c>
      <c r="AS408">
        <v>0</v>
      </c>
      <c r="AT408">
        <v>1150</v>
      </c>
      <c r="AU408">
        <v>251</v>
      </c>
      <c r="AV408">
        <v>352</v>
      </c>
      <c r="AW408">
        <v>644</v>
      </c>
      <c r="AX408">
        <v>247</v>
      </c>
      <c r="AY408">
        <v>943</v>
      </c>
      <c r="AZ408">
        <v>174.8</v>
      </c>
    </row>
    <row r="409" spans="1:52" x14ac:dyDescent="0.2">
      <c r="A409" s="70">
        <v>40586</v>
      </c>
      <c r="B409">
        <v>940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1</v>
      </c>
      <c r="AS409">
        <v>0</v>
      </c>
      <c r="AT409">
        <v>1282</v>
      </c>
      <c r="AU409">
        <v>245</v>
      </c>
      <c r="AV409">
        <v>423</v>
      </c>
      <c r="AW409">
        <v>779</v>
      </c>
      <c r="AX409">
        <v>269</v>
      </c>
      <c r="AY409">
        <v>710</v>
      </c>
      <c r="AZ409">
        <v>134.63</v>
      </c>
    </row>
    <row r="410" spans="1:52" x14ac:dyDescent="0.2">
      <c r="A410" s="70">
        <v>40587</v>
      </c>
      <c r="B410">
        <v>1595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1</v>
      </c>
      <c r="AS410">
        <v>0</v>
      </c>
      <c r="AT410">
        <v>1242</v>
      </c>
      <c r="AU410">
        <v>201</v>
      </c>
      <c r="AV410">
        <v>327</v>
      </c>
      <c r="AW410">
        <v>854</v>
      </c>
      <c r="AX410">
        <v>286</v>
      </c>
      <c r="AY410">
        <v>673</v>
      </c>
      <c r="AZ410">
        <v>142.72</v>
      </c>
    </row>
    <row r="411" spans="1:52" x14ac:dyDescent="0.2">
      <c r="A411" s="70">
        <v>40588</v>
      </c>
      <c r="B411">
        <v>1039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1</v>
      </c>
      <c r="AS411">
        <v>0</v>
      </c>
      <c r="AT411">
        <v>982</v>
      </c>
      <c r="AU411">
        <v>77</v>
      </c>
      <c r="AV411">
        <v>216</v>
      </c>
      <c r="AW411">
        <v>797</v>
      </c>
      <c r="AX411">
        <v>247</v>
      </c>
      <c r="AY411">
        <v>1109</v>
      </c>
      <c r="AZ411">
        <v>130.30000000000001</v>
      </c>
    </row>
    <row r="412" spans="1:52" x14ac:dyDescent="0.2">
      <c r="A412" s="70">
        <v>40589</v>
      </c>
      <c r="B412">
        <v>708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1</v>
      </c>
      <c r="AN412">
        <v>0</v>
      </c>
      <c r="AO412">
        <v>0</v>
      </c>
      <c r="AP412">
        <v>0</v>
      </c>
      <c r="AQ412">
        <v>0</v>
      </c>
      <c r="AR412">
        <v>1</v>
      </c>
      <c r="AS412">
        <v>0</v>
      </c>
      <c r="AT412">
        <v>685</v>
      </c>
      <c r="AU412">
        <v>75</v>
      </c>
      <c r="AV412">
        <v>185</v>
      </c>
      <c r="AW412">
        <v>762</v>
      </c>
      <c r="AX412">
        <v>275</v>
      </c>
      <c r="AY412">
        <v>1349</v>
      </c>
      <c r="AZ412">
        <v>252.87</v>
      </c>
    </row>
    <row r="413" spans="1:52" x14ac:dyDescent="0.2">
      <c r="A413" s="70">
        <v>40590</v>
      </c>
      <c r="B413">
        <v>1032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1</v>
      </c>
      <c r="AO413">
        <v>0</v>
      </c>
      <c r="AP413">
        <v>0</v>
      </c>
      <c r="AQ413">
        <v>0</v>
      </c>
      <c r="AR413">
        <v>1</v>
      </c>
      <c r="AS413">
        <v>0</v>
      </c>
      <c r="AT413">
        <v>630</v>
      </c>
      <c r="AU413">
        <v>51</v>
      </c>
      <c r="AV413">
        <v>192</v>
      </c>
      <c r="AW413">
        <v>634</v>
      </c>
      <c r="AX413">
        <v>263</v>
      </c>
      <c r="AY413">
        <v>1387</v>
      </c>
      <c r="AZ413">
        <v>182.26</v>
      </c>
    </row>
    <row r="414" spans="1:52" x14ac:dyDescent="0.2">
      <c r="A414" s="70">
        <v>40591</v>
      </c>
      <c r="B414">
        <v>1118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P414">
        <v>0</v>
      </c>
      <c r="AQ414">
        <v>0</v>
      </c>
      <c r="AR414">
        <v>1</v>
      </c>
      <c r="AS414">
        <v>0</v>
      </c>
      <c r="AT414">
        <v>755</v>
      </c>
      <c r="AU414">
        <v>96</v>
      </c>
      <c r="AV414">
        <v>295</v>
      </c>
      <c r="AW414">
        <v>615</v>
      </c>
      <c r="AX414">
        <v>255</v>
      </c>
      <c r="AY414">
        <v>1397</v>
      </c>
      <c r="AZ414">
        <v>200.11</v>
      </c>
    </row>
    <row r="415" spans="1:52" x14ac:dyDescent="0.2">
      <c r="A415" s="70">
        <v>40592</v>
      </c>
      <c r="B415">
        <v>1349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</v>
      </c>
      <c r="AQ415">
        <v>0</v>
      </c>
      <c r="AR415">
        <v>1</v>
      </c>
      <c r="AS415">
        <v>0</v>
      </c>
      <c r="AT415">
        <v>1295</v>
      </c>
      <c r="AU415">
        <v>381</v>
      </c>
      <c r="AV415">
        <v>553</v>
      </c>
      <c r="AW415">
        <v>785</v>
      </c>
      <c r="AX415">
        <v>299</v>
      </c>
      <c r="AY415">
        <v>840</v>
      </c>
      <c r="AZ415">
        <v>199.98</v>
      </c>
    </row>
    <row r="416" spans="1:52" x14ac:dyDescent="0.2">
      <c r="A416" s="70">
        <v>40593</v>
      </c>
      <c r="B416">
        <v>650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1</v>
      </c>
      <c r="AS416">
        <v>0</v>
      </c>
      <c r="AT416">
        <v>1382</v>
      </c>
      <c r="AU416">
        <v>446</v>
      </c>
      <c r="AV416">
        <v>689</v>
      </c>
      <c r="AW416">
        <v>842</v>
      </c>
      <c r="AX416">
        <v>290</v>
      </c>
      <c r="AY416">
        <v>652</v>
      </c>
      <c r="AZ416">
        <v>150.99</v>
      </c>
    </row>
    <row r="417" spans="1:52" x14ac:dyDescent="0.2">
      <c r="A417" s="70">
        <v>40594</v>
      </c>
      <c r="B417">
        <v>1257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1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1</v>
      </c>
      <c r="AS417">
        <v>0</v>
      </c>
      <c r="AT417">
        <v>1284</v>
      </c>
      <c r="AU417">
        <v>295</v>
      </c>
      <c r="AV417">
        <v>513</v>
      </c>
      <c r="AW417">
        <v>838</v>
      </c>
      <c r="AX417">
        <v>228</v>
      </c>
      <c r="AY417">
        <v>772</v>
      </c>
      <c r="AZ417">
        <v>116.38</v>
      </c>
    </row>
    <row r="418" spans="1:52" x14ac:dyDescent="0.2">
      <c r="A418" s="70">
        <v>40595</v>
      </c>
      <c r="B418">
        <v>2224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1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1</v>
      </c>
      <c r="AS418">
        <v>0</v>
      </c>
      <c r="AT418">
        <v>706</v>
      </c>
      <c r="AU418">
        <v>82</v>
      </c>
      <c r="AV418">
        <v>224</v>
      </c>
      <c r="AW418">
        <v>317</v>
      </c>
      <c r="AX418">
        <v>90</v>
      </c>
      <c r="AY418">
        <v>1972</v>
      </c>
      <c r="AZ418">
        <v>297.62</v>
      </c>
    </row>
    <row r="419" spans="1:52" x14ac:dyDescent="0.2">
      <c r="A419" s="70">
        <v>40596</v>
      </c>
      <c r="B419">
        <v>675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1</v>
      </c>
      <c r="AS419">
        <v>0</v>
      </c>
      <c r="AT419">
        <v>645</v>
      </c>
      <c r="AU419">
        <v>46</v>
      </c>
      <c r="AV419">
        <v>140</v>
      </c>
      <c r="AW419">
        <v>227</v>
      </c>
      <c r="AX419">
        <v>60</v>
      </c>
      <c r="AY419">
        <v>2156</v>
      </c>
      <c r="AZ419">
        <v>232.64</v>
      </c>
    </row>
    <row r="420" spans="1:52" x14ac:dyDescent="0.2">
      <c r="A420" s="70">
        <v>40597</v>
      </c>
      <c r="B420">
        <v>495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1</v>
      </c>
      <c r="AO420">
        <v>0</v>
      </c>
      <c r="AP420">
        <v>0</v>
      </c>
      <c r="AQ420">
        <v>0</v>
      </c>
      <c r="AR420">
        <v>1</v>
      </c>
      <c r="AS420">
        <v>0</v>
      </c>
      <c r="AT420">
        <v>569</v>
      </c>
      <c r="AU420">
        <v>27</v>
      </c>
      <c r="AV420">
        <v>121</v>
      </c>
      <c r="AW420">
        <v>196</v>
      </c>
      <c r="AX420">
        <v>52</v>
      </c>
      <c r="AY420">
        <v>2194</v>
      </c>
      <c r="AZ420">
        <v>230.39</v>
      </c>
    </row>
    <row r="421" spans="1:52" x14ac:dyDescent="0.2">
      <c r="A421" s="70">
        <v>40598</v>
      </c>
      <c r="B421">
        <v>943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1</v>
      </c>
      <c r="AP421">
        <v>0</v>
      </c>
      <c r="AQ421">
        <v>0</v>
      </c>
      <c r="AR421">
        <v>1</v>
      </c>
      <c r="AS421">
        <v>0</v>
      </c>
      <c r="AT421">
        <v>544</v>
      </c>
      <c r="AU421">
        <v>36</v>
      </c>
      <c r="AV421">
        <v>231</v>
      </c>
      <c r="AW421">
        <v>144</v>
      </c>
      <c r="AX421">
        <v>116</v>
      </c>
      <c r="AY421">
        <v>2438</v>
      </c>
      <c r="AZ421">
        <v>196.76</v>
      </c>
    </row>
    <row r="422" spans="1:52" x14ac:dyDescent="0.2">
      <c r="A422" s="70">
        <v>40599</v>
      </c>
      <c r="B422">
        <v>1789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</v>
      </c>
      <c r="AQ422">
        <v>0</v>
      </c>
      <c r="AR422">
        <v>1</v>
      </c>
      <c r="AS422">
        <v>0</v>
      </c>
      <c r="AT422">
        <v>1279</v>
      </c>
      <c r="AU422">
        <v>217</v>
      </c>
      <c r="AV422">
        <v>382</v>
      </c>
      <c r="AW422">
        <v>580</v>
      </c>
      <c r="AX422">
        <v>260</v>
      </c>
      <c r="AY422">
        <v>832</v>
      </c>
      <c r="AZ422">
        <v>176.93</v>
      </c>
    </row>
    <row r="423" spans="1:52" x14ac:dyDescent="0.2">
      <c r="A423" s="70">
        <v>40600</v>
      </c>
      <c r="B423">
        <v>920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1</v>
      </c>
      <c r="AS423">
        <v>0</v>
      </c>
      <c r="AT423">
        <v>1295</v>
      </c>
      <c r="AU423">
        <v>239</v>
      </c>
      <c r="AV423">
        <v>390</v>
      </c>
      <c r="AW423">
        <v>751</v>
      </c>
      <c r="AX423">
        <v>284</v>
      </c>
      <c r="AY423">
        <v>821</v>
      </c>
      <c r="AZ423">
        <v>184.51</v>
      </c>
    </row>
    <row r="424" spans="1:52" x14ac:dyDescent="0.2">
      <c r="A424" s="70">
        <v>40601</v>
      </c>
      <c r="B424">
        <v>1446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1</v>
      </c>
      <c r="AS424">
        <v>0</v>
      </c>
      <c r="AT424">
        <v>902</v>
      </c>
      <c r="AU424">
        <v>167</v>
      </c>
      <c r="AV424">
        <v>278</v>
      </c>
      <c r="AW424">
        <v>722</v>
      </c>
      <c r="AX424">
        <v>280</v>
      </c>
      <c r="AY424">
        <v>1343</v>
      </c>
      <c r="AZ424">
        <v>222.02</v>
      </c>
    </row>
    <row r="425" spans="1:52" x14ac:dyDescent="0.2">
      <c r="A425" s="70">
        <v>40602</v>
      </c>
      <c r="B425">
        <v>1067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1</v>
      </c>
      <c r="AS425">
        <v>0</v>
      </c>
      <c r="AT425">
        <v>555</v>
      </c>
      <c r="AU425">
        <v>61</v>
      </c>
      <c r="AV425">
        <v>167</v>
      </c>
      <c r="AW425">
        <v>611</v>
      </c>
      <c r="AX425">
        <v>248</v>
      </c>
      <c r="AY425">
        <v>1793</v>
      </c>
      <c r="AZ425">
        <v>256.31</v>
      </c>
    </row>
    <row r="426" spans="1:52" x14ac:dyDescent="0.2">
      <c r="A426" s="70">
        <v>40603</v>
      </c>
      <c r="B426">
        <v>727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1</v>
      </c>
      <c r="AS426">
        <v>0</v>
      </c>
      <c r="AT426">
        <v>533</v>
      </c>
      <c r="AU426">
        <v>73</v>
      </c>
      <c r="AV426">
        <v>127</v>
      </c>
      <c r="AW426">
        <v>668</v>
      </c>
      <c r="AX426">
        <v>237</v>
      </c>
      <c r="AY426">
        <v>1734</v>
      </c>
      <c r="AZ426">
        <v>296.01</v>
      </c>
    </row>
    <row r="427" spans="1:52" x14ac:dyDescent="0.2">
      <c r="A427" s="70">
        <v>40604</v>
      </c>
      <c r="B427">
        <v>1058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0</v>
      </c>
      <c r="AP427">
        <v>0</v>
      </c>
      <c r="AQ427">
        <v>0</v>
      </c>
      <c r="AR427">
        <v>1</v>
      </c>
      <c r="AS427">
        <v>0</v>
      </c>
      <c r="AT427">
        <v>723</v>
      </c>
      <c r="AU427">
        <v>105</v>
      </c>
      <c r="AV427">
        <v>178</v>
      </c>
      <c r="AW427">
        <v>605</v>
      </c>
      <c r="AX427">
        <v>210</v>
      </c>
      <c r="AY427">
        <v>1636</v>
      </c>
      <c r="AZ427">
        <v>236.21</v>
      </c>
    </row>
    <row r="428" spans="1:52" x14ac:dyDescent="0.2">
      <c r="A428" s="70">
        <v>40605</v>
      </c>
      <c r="B428">
        <v>1346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0</v>
      </c>
      <c r="AR428">
        <v>1</v>
      </c>
      <c r="AS428">
        <v>0</v>
      </c>
      <c r="AT428">
        <v>987</v>
      </c>
      <c r="AU428">
        <v>194</v>
      </c>
      <c r="AV428">
        <v>284</v>
      </c>
      <c r="AW428">
        <v>652</v>
      </c>
      <c r="AX428">
        <v>161</v>
      </c>
      <c r="AY428">
        <v>1167</v>
      </c>
      <c r="AZ428">
        <v>219.95</v>
      </c>
    </row>
    <row r="429" spans="1:52" x14ac:dyDescent="0.2">
      <c r="A429" s="70">
        <v>40606</v>
      </c>
      <c r="B429">
        <v>1441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1</v>
      </c>
      <c r="AQ429">
        <v>0</v>
      </c>
      <c r="AR429">
        <v>1</v>
      </c>
      <c r="AS429">
        <v>0</v>
      </c>
      <c r="AT429">
        <v>1452</v>
      </c>
      <c r="AU429">
        <v>441</v>
      </c>
      <c r="AV429">
        <v>529</v>
      </c>
      <c r="AW429">
        <v>582</v>
      </c>
      <c r="AX429">
        <v>167</v>
      </c>
      <c r="AY429">
        <v>782</v>
      </c>
      <c r="AZ429">
        <v>166.22</v>
      </c>
    </row>
    <row r="430" spans="1:52" x14ac:dyDescent="0.2">
      <c r="A430" s="70">
        <v>40607</v>
      </c>
      <c r="B430">
        <v>823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1</v>
      </c>
      <c r="AS430">
        <v>0</v>
      </c>
      <c r="AT430">
        <v>1486</v>
      </c>
      <c r="AU430">
        <v>450</v>
      </c>
      <c r="AV430">
        <v>587</v>
      </c>
      <c r="AW430">
        <v>614</v>
      </c>
      <c r="AX430">
        <v>130</v>
      </c>
      <c r="AY430">
        <v>983</v>
      </c>
      <c r="AZ430">
        <v>274.25</v>
      </c>
    </row>
    <row r="431" spans="1:52" x14ac:dyDescent="0.2">
      <c r="A431" s="70">
        <v>40608</v>
      </c>
      <c r="B431">
        <v>1168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1</v>
      </c>
      <c r="AS431">
        <v>0</v>
      </c>
      <c r="AT431">
        <v>1217</v>
      </c>
      <c r="AU431">
        <v>286</v>
      </c>
      <c r="AV431">
        <v>487</v>
      </c>
      <c r="AW431">
        <v>633</v>
      </c>
      <c r="AX431">
        <v>143</v>
      </c>
      <c r="AY431">
        <v>1154</v>
      </c>
      <c r="AZ431">
        <v>223.03</v>
      </c>
    </row>
    <row r="432" spans="1:52" x14ac:dyDescent="0.2">
      <c r="A432" s="70">
        <v>40609</v>
      </c>
      <c r="B432">
        <v>1021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1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1</v>
      </c>
      <c r="AS432">
        <v>0</v>
      </c>
      <c r="AT432">
        <v>972</v>
      </c>
      <c r="AU432">
        <v>173</v>
      </c>
      <c r="AV432">
        <v>253</v>
      </c>
      <c r="AW432">
        <v>595</v>
      </c>
      <c r="AX432">
        <v>94</v>
      </c>
      <c r="AY432">
        <v>1359</v>
      </c>
      <c r="AZ432">
        <v>184.97</v>
      </c>
    </row>
    <row r="433" spans="1:52" x14ac:dyDescent="0.2">
      <c r="A433" s="70">
        <v>40610</v>
      </c>
      <c r="B433">
        <v>1150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1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1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976</v>
      </c>
      <c r="AU433">
        <v>146</v>
      </c>
      <c r="AV433">
        <v>219</v>
      </c>
      <c r="AW433">
        <v>551</v>
      </c>
      <c r="AX433">
        <v>149</v>
      </c>
      <c r="AY433">
        <v>1191</v>
      </c>
      <c r="AZ433">
        <v>289.83999999999997</v>
      </c>
    </row>
    <row r="434" spans="1:52" x14ac:dyDescent="0.2">
      <c r="A434" s="70">
        <v>40611</v>
      </c>
      <c r="B434">
        <v>1163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0</v>
      </c>
      <c r="AP434">
        <v>0</v>
      </c>
      <c r="AQ434">
        <v>0</v>
      </c>
      <c r="AR434">
        <v>1</v>
      </c>
      <c r="AS434">
        <v>0</v>
      </c>
      <c r="AT434">
        <v>986</v>
      </c>
      <c r="AU434">
        <v>184</v>
      </c>
      <c r="AV434">
        <v>198</v>
      </c>
      <c r="AW434">
        <v>577</v>
      </c>
      <c r="AX434">
        <v>143</v>
      </c>
      <c r="AY434">
        <v>1314</v>
      </c>
      <c r="AZ434">
        <v>180.89</v>
      </c>
    </row>
    <row r="435" spans="1:52" x14ac:dyDescent="0.2">
      <c r="A435" s="70">
        <v>40612</v>
      </c>
      <c r="B435">
        <v>1300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1</v>
      </c>
      <c r="AP435">
        <v>0</v>
      </c>
      <c r="AQ435">
        <v>0</v>
      </c>
      <c r="AR435">
        <v>1</v>
      </c>
      <c r="AS435">
        <v>0</v>
      </c>
      <c r="AT435">
        <v>1141</v>
      </c>
      <c r="AU435">
        <v>214</v>
      </c>
      <c r="AV435">
        <v>297</v>
      </c>
      <c r="AW435">
        <v>640</v>
      </c>
      <c r="AX435">
        <v>164</v>
      </c>
      <c r="AY435">
        <v>1061</v>
      </c>
      <c r="AZ435">
        <v>171.54</v>
      </c>
    </row>
    <row r="436" spans="1:52" x14ac:dyDescent="0.2">
      <c r="A436" s="70">
        <v>40613</v>
      </c>
      <c r="B436">
        <v>1551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</v>
      </c>
      <c r="AQ436">
        <v>0</v>
      </c>
      <c r="AR436">
        <v>1</v>
      </c>
      <c r="AS436">
        <v>0</v>
      </c>
      <c r="AT436">
        <v>1498</v>
      </c>
      <c r="AU436">
        <v>455</v>
      </c>
      <c r="AV436">
        <v>471</v>
      </c>
      <c r="AW436">
        <v>555</v>
      </c>
      <c r="AX436">
        <v>182</v>
      </c>
      <c r="AY436">
        <v>958</v>
      </c>
      <c r="AZ436">
        <v>232.37</v>
      </c>
    </row>
    <row r="437" spans="1:52" x14ac:dyDescent="0.2">
      <c r="A437" s="70">
        <v>40614</v>
      </c>
      <c r="B437">
        <v>855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1</v>
      </c>
      <c r="AS437">
        <v>0</v>
      </c>
      <c r="AT437">
        <v>1644</v>
      </c>
      <c r="AU437">
        <v>454</v>
      </c>
      <c r="AV437">
        <v>545</v>
      </c>
      <c r="AW437">
        <v>665</v>
      </c>
      <c r="AX437">
        <v>204</v>
      </c>
      <c r="AY437">
        <v>691</v>
      </c>
      <c r="AZ437">
        <v>124.69</v>
      </c>
    </row>
    <row r="438" spans="1:52" x14ac:dyDescent="0.2">
      <c r="A438" s="70">
        <v>40615</v>
      </c>
      <c r="B438">
        <v>1309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1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1</v>
      </c>
      <c r="AS438">
        <v>0</v>
      </c>
      <c r="AT438">
        <v>1385</v>
      </c>
      <c r="AU438">
        <v>422</v>
      </c>
      <c r="AV438">
        <v>490</v>
      </c>
      <c r="AW438">
        <v>666</v>
      </c>
      <c r="AX438">
        <v>230</v>
      </c>
      <c r="AY438">
        <v>714</v>
      </c>
      <c r="AZ438">
        <v>159.07</v>
      </c>
    </row>
    <row r="439" spans="1:52" x14ac:dyDescent="0.2">
      <c r="A439" s="70">
        <v>40616</v>
      </c>
      <c r="B439">
        <v>978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1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1</v>
      </c>
      <c r="AS439">
        <v>0</v>
      </c>
      <c r="AT439">
        <v>1058</v>
      </c>
      <c r="AU439">
        <v>362</v>
      </c>
      <c r="AV439">
        <v>281</v>
      </c>
      <c r="AW439">
        <v>677</v>
      </c>
      <c r="AX439">
        <v>232</v>
      </c>
      <c r="AY439">
        <v>816</v>
      </c>
      <c r="AZ439">
        <v>147.05000000000001</v>
      </c>
    </row>
    <row r="440" spans="1:52" x14ac:dyDescent="0.2">
      <c r="A440" s="70">
        <v>40617</v>
      </c>
      <c r="B440">
        <v>879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1</v>
      </c>
      <c r="AN440">
        <v>0</v>
      </c>
      <c r="AO440">
        <v>0</v>
      </c>
      <c r="AP440">
        <v>0</v>
      </c>
      <c r="AQ440">
        <v>0</v>
      </c>
      <c r="AR440">
        <v>1</v>
      </c>
      <c r="AS440">
        <v>0</v>
      </c>
      <c r="AT440">
        <v>1069</v>
      </c>
      <c r="AU440">
        <v>364</v>
      </c>
      <c r="AV440">
        <v>287</v>
      </c>
      <c r="AW440">
        <v>718</v>
      </c>
      <c r="AX440">
        <v>199</v>
      </c>
      <c r="AY440">
        <v>972</v>
      </c>
      <c r="AZ440">
        <v>164.68</v>
      </c>
    </row>
    <row r="441" spans="1:52" x14ac:dyDescent="0.2">
      <c r="A441" s="70">
        <v>40618</v>
      </c>
      <c r="B441">
        <v>1453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0</v>
      </c>
      <c r="AP441">
        <v>0</v>
      </c>
      <c r="AQ441">
        <v>0</v>
      </c>
      <c r="AR441">
        <v>1</v>
      </c>
      <c r="AS441">
        <v>0</v>
      </c>
      <c r="AT441">
        <v>1271</v>
      </c>
      <c r="AU441">
        <v>354</v>
      </c>
      <c r="AV441">
        <v>347</v>
      </c>
      <c r="AW441">
        <v>642</v>
      </c>
      <c r="AX441">
        <v>187</v>
      </c>
      <c r="AY441">
        <v>1021</v>
      </c>
      <c r="AZ441">
        <v>193.2</v>
      </c>
    </row>
    <row r="442" spans="1:52" x14ac:dyDescent="0.2">
      <c r="A442" s="70">
        <v>40619</v>
      </c>
      <c r="B442">
        <v>1127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1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0</v>
      </c>
      <c r="AQ442">
        <v>0</v>
      </c>
      <c r="AR442">
        <v>1</v>
      </c>
      <c r="AS442">
        <v>0</v>
      </c>
      <c r="AT442">
        <v>1339</v>
      </c>
      <c r="AU442">
        <v>171</v>
      </c>
      <c r="AV442">
        <v>433</v>
      </c>
      <c r="AW442">
        <v>547</v>
      </c>
      <c r="AX442">
        <v>163</v>
      </c>
      <c r="AY442">
        <v>1096</v>
      </c>
      <c r="AZ442">
        <v>226.39</v>
      </c>
    </row>
    <row r="443" spans="1:52" x14ac:dyDescent="0.2">
      <c r="A443" s="70">
        <v>40620</v>
      </c>
      <c r="B443">
        <v>1165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1</v>
      </c>
      <c r="AQ443">
        <v>0</v>
      </c>
      <c r="AR443">
        <v>1</v>
      </c>
      <c r="AS443">
        <v>0</v>
      </c>
      <c r="AT443">
        <v>1662</v>
      </c>
      <c r="AU443">
        <v>373</v>
      </c>
      <c r="AV443">
        <v>707</v>
      </c>
      <c r="AW443">
        <v>564</v>
      </c>
      <c r="AX443">
        <v>198</v>
      </c>
      <c r="AY443">
        <v>749</v>
      </c>
      <c r="AZ443">
        <v>126.68</v>
      </c>
    </row>
    <row r="444" spans="1:52" x14ac:dyDescent="0.2">
      <c r="A444" s="70">
        <v>40621</v>
      </c>
      <c r="B444">
        <v>758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1</v>
      </c>
      <c r="AS444">
        <v>0</v>
      </c>
      <c r="AT444">
        <v>1791</v>
      </c>
      <c r="AU444">
        <v>535</v>
      </c>
      <c r="AV444">
        <v>761</v>
      </c>
      <c r="AW444">
        <v>672</v>
      </c>
      <c r="AX444">
        <v>216</v>
      </c>
      <c r="AY444">
        <v>501</v>
      </c>
      <c r="AZ444">
        <v>121.68</v>
      </c>
    </row>
    <row r="445" spans="1:52" x14ac:dyDescent="0.2">
      <c r="A445" s="70">
        <v>40622</v>
      </c>
      <c r="B445">
        <v>1126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1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1</v>
      </c>
      <c r="AS445">
        <v>0</v>
      </c>
      <c r="AT445">
        <v>1471</v>
      </c>
      <c r="AU445">
        <v>428</v>
      </c>
      <c r="AV445">
        <v>558</v>
      </c>
      <c r="AW445">
        <v>687</v>
      </c>
      <c r="AX445">
        <v>225</v>
      </c>
      <c r="AY445">
        <v>548</v>
      </c>
      <c r="AZ445">
        <v>165.66</v>
      </c>
    </row>
    <row r="446" spans="1:52" x14ac:dyDescent="0.2">
      <c r="A446" s="70">
        <v>40623</v>
      </c>
      <c r="B446">
        <v>1349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1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1</v>
      </c>
      <c r="AS446">
        <v>0</v>
      </c>
      <c r="AT446">
        <v>792</v>
      </c>
      <c r="AU446">
        <v>138</v>
      </c>
      <c r="AV446">
        <v>229</v>
      </c>
      <c r="AW446">
        <v>449</v>
      </c>
      <c r="AX446">
        <v>102</v>
      </c>
      <c r="AY446">
        <v>1171</v>
      </c>
      <c r="AZ446">
        <v>186.38</v>
      </c>
    </row>
    <row r="447" spans="1:52" x14ac:dyDescent="0.2">
      <c r="A447" s="70">
        <v>40624</v>
      </c>
      <c r="B447">
        <v>1715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1</v>
      </c>
      <c r="AN447">
        <v>0</v>
      </c>
      <c r="AO447">
        <v>0</v>
      </c>
      <c r="AP447">
        <v>0</v>
      </c>
      <c r="AQ447">
        <v>0</v>
      </c>
      <c r="AR447">
        <v>1</v>
      </c>
      <c r="AS447">
        <v>0</v>
      </c>
      <c r="AT447">
        <v>399</v>
      </c>
      <c r="AU447">
        <v>64</v>
      </c>
      <c r="AV447">
        <v>131</v>
      </c>
      <c r="AW447">
        <v>172</v>
      </c>
      <c r="AX447">
        <v>17</v>
      </c>
      <c r="AY447">
        <v>2380</v>
      </c>
      <c r="AZ447">
        <v>281.43</v>
      </c>
    </row>
    <row r="448" spans="1:52" x14ac:dyDescent="0.2">
      <c r="A448" s="70">
        <v>40625</v>
      </c>
      <c r="B448">
        <v>650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0</v>
      </c>
      <c r="AP448">
        <v>0</v>
      </c>
      <c r="AQ448">
        <v>0</v>
      </c>
      <c r="AR448">
        <v>1</v>
      </c>
      <c r="AS448">
        <v>0</v>
      </c>
      <c r="AT448">
        <v>350</v>
      </c>
      <c r="AU448">
        <v>47</v>
      </c>
      <c r="AV448">
        <v>166</v>
      </c>
      <c r="AW448">
        <v>118</v>
      </c>
      <c r="AX448">
        <v>17</v>
      </c>
      <c r="AY448">
        <v>2626</v>
      </c>
      <c r="AZ448">
        <v>305.06</v>
      </c>
    </row>
    <row r="449" spans="1:52" x14ac:dyDescent="0.2">
      <c r="A449" s="70">
        <v>40626</v>
      </c>
      <c r="B449">
        <v>907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1</v>
      </c>
      <c r="AP449">
        <v>0</v>
      </c>
      <c r="AQ449">
        <v>0</v>
      </c>
      <c r="AR449">
        <v>1</v>
      </c>
      <c r="AS449">
        <v>0</v>
      </c>
      <c r="AT449">
        <v>639</v>
      </c>
      <c r="AU449">
        <v>145</v>
      </c>
      <c r="AV449">
        <v>293</v>
      </c>
      <c r="AW449">
        <v>165</v>
      </c>
      <c r="AX449">
        <v>64</v>
      </c>
      <c r="AY449">
        <v>2171</v>
      </c>
      <c r="AZ449">
        <v>280.47000000000003</v>
      </c>
    </row>
    <row r="450" spans="1:52" x14ac:dyDescent="0.2">
      <c r="A450" s="70">
        <v>40627</v>
      </c>
      <c r="B450">
        <v>1496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1</v>
      </c>
      <c r="AQ450">
        <v>0</v>
      </c>
      <c r="AR450">
        <v>1</v>
      </c>
      <c r="AS450">
        <v>0</v>
      </c>
      <c r="AT450">
        <v>1318</v>
      </c>
      <c r="AU450">
        <v>399</v>
      </c>
      <c r="AV450">
        <v>638</v>
      </c>
      <c r="AW450">
        <v>417</v>
      </c>
      <c r="AX450">
        <v>193</v>
      </c>
      <c r="AY450">
        <v>1244</v>
      </c>
      <c r="AZ450">
        <v>266.42</v>
      </c>
    </row>
    <row r="451" spans="1:52" x14ac:dyDescent="0.2">
      <c r="A451" s="70">
        <v>40628</v>
      </c>
      <c r="B451">
        <v>1038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1</v>
      </c>
      <c r="AS451">
        <v>0</v>
      </c>
      <c r="AT451">
        <v>1600</v>
      </c>
      <c r="AU451">
        <v>494</v>
      </c>
      <c r="AV451">
        <v>742</v>
      </c>
      <c r="AW451">
        <v>552</v>
      </c>
      <c r="AX451">
        <v>234</v>
      </c>
      <c r="AY451">
        <v>796</v>
      </c>
      <c r="AZ451">
        <v>204.56</v>
      </c>
    </row>
    <row r="452" spans="1:52" x14ac:dyDescent="0.2">
      <c r="A452" s="70">
        <v>40629</v>
      </c>
      <c r="B452">
        <v>1543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1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0</v>
      </c>
      <c r="AT452">
        <v>1209</v>
      </c>
      <c r="AU452">
        <v>308</v>
      </c>
      <c r="AV452">
        <v>514</v>
      </c>
      <c r="AW452">
        <v>389</v>
      </c>
      <c r="AX452">
        <v>160</v>
      </c>
      <c r="AY452">
        <v>1350</v>
      </c>
      <c r="AZ452">
        <v>235.94</v>
      </c>
    </row>
    <row r="453" spans="1:52" x14ac:dyDescent="0.2">
      <c r="A453" s="70">
        <v>40630</v>
      </c>
      <c r="B453">
        <v>1251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1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1</v>
      </c>
      <c r="AS453">
        <v>0</v>
      </c>
      <c r="AT453">
        <v>536</v>
      </c>
      <c r="AU453">
        <v>101</v>
      </c>
      <c r="AV453">
        <v>227</v>
      </c>
      <c r="AW453">
        <v>258</v>
      </c>
      <c r="AX453">
        <v>115</v>
      </c>
      <c r="AY453">
        <v>2094</v>
      </c>
      <c r="AZ453">
        <v>226.63</v>
      </c>
    </row>
    <row r="454" spans="1:52" x14ac:dyDescent="0.2">
      <c r="A454" s="70">
        <v>40631</v>
      </c>
      <c r="B454">
        <v>457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1</v>
      </c>
      <c r="AN454">
        <v>0</v>
      </c>
      <c r="AO454">
        <v>0</v>
      </c>
      <c r="AP454">
        <v>0</v>
      </c>
      <c r="AQ454">
        <v>0</v>
      </c>
      <c r="AR454">
        <v>1</v>
      </c>
      <c r="AS454">
        <v>0</v>
      </c>
      <c r="AT454">
        <v>408</v>
      </c>
      <c r="AU454">
        <v>82</v>
      </c>
      <c r="AV454">
        <v>162</v>
      </c>
      <c r="AW454">
        <v>311</v>
      </c>
      <c r="AX454">
        <v>103</v>
      </c>
      <c r="AY454">
        <v>2267</v>
      </c>
      <c r="AZ454">
        <v>243.76</v>
      </c>
    </row>
    <row r="455" spans="1:52" x14ac:dyDescent="0.2">
      <c r="A455" s="70">
        <v>40632</v>
      </c>
      <c r="B455">
        <v>520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0</v>
      </c>
      <c r="AP455">
        <v>0</v>
      </c>
      <c r="AQ455">
        <v>0</v>
      </c>
      <c r="AR455">
        <v>1</v>
      </c>
      <c r="AS455">
        <v>0</v>
      </c>
      <c r="AT455">
        <v>469</v>
      </c>
      <c r="AU455">
        <v>59</v>
      </c>
      <c r="AV455">
        <v>149</v>
      </c>
      <c r="AW455">
        <v>353</v>
      </c>
      <c r="AX455">
        <v>134</v>
      </c>
      <c r="AY455">
        <v>2247</v>
      </c>
      <c r="AZ455">
        <v>213.57</v>
      </c>
    </row>
    <row r="456" spans="1:52" x14ac:dyDescent="0.2">
      <c r="A456" s="70">
        <v>40633</v>
      </c>
      <c r="B456">
        <v>1005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1</v>
      </c>
      <c r="AP456">
        <v>0</v>
      </c>
      <c r="AQ456">
        <v>0</v>
      </c>
      <c r="AR456">
        <v>1</v>
      </c>
      <c r="AS456">
        <v>0</v>
      </c>
      <c r="AT456">
        <v>812</v>
      </c>
      <c r="AU456">
        <v>154</v>
      </c>
      <c r="AV456">
        <v>281</v>
      </c>
      <c r="AW456">
        <v>410</v>
      </c>
      <c r="AX456">
        <v>195</v>
      </c>
      <c r="AY456">
        <v>1653</v>
      </c>
      <c r="AZ456">
        <v>191.59</v>
      </c>
    </row>
    <row r="457" spans="1:52" x14ac:dyDescent="0.2">
      <c r="A457" s="70">
        <v>40634</v>
      </c>
      <c r="B457">
        <v>1907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1</v>
      </c>
      <c r="AQ457">
        <v>0</v>
      </c>
      <c r="AR457">
        <v>1</v>
      </c>
      <c r="AS457">
        <v>0</v>
      </c>
      <c r="AT457">
        <v>1591</v>
      </c>
      <c r="AU457">
        <v>523</v>
      </c>
      <c r="AV457">
        <v>536</v>
      </c>
      <c r="AW457">
        <v>739</v>
      </c>
      <c r="AX457">
        <v>302</v>
      </c>
      <c r="AY457">
        <v>529</v>
      </c>
      <c r="AZ457">
        <v>141.93</v>
      </c>
    </row>
    <row r="458" spans="1:52" x14ac:dyDescent="0.2">
      <c r="A458" s="70">
        <v>40635</v>
      </c>
      <c r="B458">
        <v>802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1</v>
      </c>
      <c r="AS458">
        <v>0</v>
      </c>
      <c r="AT458">
        <v>1559</v>
      </c>
      <c r="AU458">
        <v>501</v>
      </c>
      <c r="AV458">
        <v>562</v>
      </c>
      <c r="AW458">
        <v>589</v>
      </c>
      <c r="AX458">
        <v>318</v>
      </c>
      <c r="AY458">
        <v>724</v>
      </c>
      <c r="AZ458">
        <v>170.95</v>
      </c>
    </row>
    <row r="459" spans="1:52" x14ac:dyDescent="0.2">
      <c r="A459" s="70">
        <v>40636</v>
      </c>
      <c r="B459">
        <v>1426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1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1</v>
      </c>
      <c r="AS459">
        <v>0</v>
      </c>
      <c r="AT459">
        <v>1219</v>
      </c>
      <c r="AU459">
        <v>324</v>
      </c>
      <c r="AV459">
        <v>393</v>
      </c>
      <c r="AW459">
        <v>509</v>
      </c>
      <c r="AX459">
        <v>284</v>
      </c>
      <c r="AY459">
        <v>1176</v>
      </c>
      <c r="AZ459">
        <v>227.38</v>
      </c>
    </row>
    <row r="460" spans="1:52" x14ac:dyDescent="0.2">
      <c r="A460" s="70">
        <v>40637</v>
      </c>
      <c r="B460">
        <v>1004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1</v>
      </c>
      <c r="AS460">
        <v>0</v>
      </c>
      <c r="AT460">
        <v>794</v>
      </c>
      <c r="AU460">
        <v>95</v>
      </c>
      <c r="AV460">
        <v>164</v>
      </c>
      <c r="AW460">
        <v>406</v>
      </c>
      <c r="AX460">
        <v>190</v>
      </c>
      <c r="AY460">
        <v>1745</v>
      </c>
      <c r="AZ460">
        <v>190.14</v>
      </c>
    </row>
    <row r="461" spans="1:52" x14ac:dyDescent="0.2">
      <c r="A461" s="70">
        <v>40638</v>
      </c>
      <c r="B461">
        <v>680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1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1</v>
      </c>
      <c r="AS461">
        <v>0</v>
      </c>
      <c r="AT461">
        <v>632</v>
      </c>
      <c r="AU461">
        <v>46</v>
      </c>
      <c r="AV461">
        <v>142</v>
      </c>
      <c r="AW461">
        <v>375</v>
      </c>
      <c r="AX461">
        <v>174</v>
      </c>
      <c r="AY461">
        <v>1944</v>
      </c>
      <c r="AZ461">
        <v>193.13</v>
      </c>
    </row>
    <row r="462" spans="1:52" x14ac:dyDescent="0.2">
      <c r="A462" s="70">
        <v>40639</v>
      </c>
      <c r="B462">
        <v>647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1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0</v>
      </c>
      <c r="AP462">
        <v>0</v>
      </c>
      <c r="AQ462">
        <v>0</v>
      </c>
      <c r="AR462">
        <v>1</v>
      </c>
      <c r="AS462">
        <v>0</v>
      </c>
      <c r="AT462">
        <v>624</v>
      </c>
      <c r="AU462">
        <v>53</v>
      </c>
      <c r="AV462">
        <v>160</v>
      </c>
      <c r="AW462">
        <v>389</v>
      </c>
      <c r="AX462">
        <v>208</v>
      </c>
      <c r="AY462">
        <v>1869</v>
      </c>
      <c r="AZ462">
        <v>201.38</v>
      </c>
    </row>
    <row r="463" spans="1:52" x14ac:dyDescent="0.2">
      <c r="A463" s="70">
        <v>40640</v>
      </c>
      <c r="B463">
        <v>1647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1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</v>
      </c>
      <c r="AP463">
        <v>0</v>
      </c>
      <c r="AQ463">
        <v>0</v>
      </c>
      <c r="AR463">
        <v>1</v>
      </c>
      <c r="AS463">
        <v>0</v>
      </c>
      <c r="AT463">
        <v>1009</v>
      </c>
      <c r="AU463">
        <v>162</v>
      </c>
      <c r="AV463">
        <v>332</v>
      </c>
      <c r="AW463">
        <v>694</v>
      </c>
      <c r="AX463">
        <v>338</v>
      </c>
      <c r="AY463">
        <v>938</v>
      </c>
      <c r="AZ463">
        <v>132.88999999999999</v>
      </c>
    </row>
    <row r="464" spans="1:52" x14ac:dyDescent="0.2">
      <c r="A464" s="70">
        <v>40641</v>
      </c>
      <c r="B464">
        <v>1417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</v>
      </c>
      <c r="AQ464">
        <v>0</v>
      </c>
      <c r="AR464">
        <v>1</v>
      </c>
      <c r="AS464">
        <v>0</v>
      </c>
      <c r="AT464">
        <v>1353</v>
      </c>
      <c r="AU464">
        <v>351</v>
      </c>
      <c r="AV464">
        <v>456</v>
      </c>
      <c r="AW464">
        <v>743</v>
      </c>
      <c r="AX464">
        <v>374</v>
      </c>
      <c r="AY464">
        <v>683</v>
      </c>
      <c r="AZ464">
        <v>117.92</v>
      </c>
    </row>
    <row r="465" spans="1:52" x14ac:dyDescent="0.2">
      <c r="A465" s="70">
        <v>40642</v>
      </c>
      <c r="B465">
        <v>1124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1</v>
      </c>
      <c r="AS465">
        <v>0</v>
      </c>
      <c r="AT465">
        <v>1168</v>
      </c>
      <c r="AU465">
        <v>308</v>
      </c>
      <c r="AV465">
        <v>419</v>
      </c>
      <c r="AW465">
        <v>624</v>
      </c>
      <c r="AX465">
        <v>313</v>
      </c>
      <c r="AY465">
        <v>983</v>
      </c>
      <c r="AZ465">
        <v>254.04</v>
      </c>
    </row>
    <row r="466" spans="1:52" x14ac:dyDescent="0.2">
      <c r="A466" s="70">
        <v>40643</v>
      </c>
      <c r="B466">
        <v>1767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1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1</v>
      </c>
      <c r="AS466">
        <v>0</v>
      </c>
      <c r="AT466">
        <v>718</v>
      </c>
      <c r="AU466">
        <v>191</v>
      </c>
      <c r="AV466">
        <v>332</v>
      </c>
      <c r="AW466">
        <v>345</v>
      </c>
      <c r="AX466">
        <v>237</v>
      </c>
      <c r="AY466">
        <v>1716</v>
      </c>
      <c r="AZ466">
        <v>254.71</v>
      </c>
    </row>
    <row r="467" spans="1:52" x14ac:dyDescent="0.2">
      <c r="A467" s="70">
        <v>40644</v>
      </c>
      <c r="B467">
        <v>888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1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1</v>
      </c>
      <c r="AS467">
        <v>0</v>
      </c>
      <c r="AT467">
        <v>474</v>
      </c>
      <c r="AU467">
        <v>36</v>
      </c>
      <c r="AV467">
        <v>175</v>
      </c>
      <c r="AW467">
        <v>291</v>
      </c>
      <c r="AX467">
        <v>171</v>
      </c>
      <c r="AY467">
        <v>2157</v>
      </c>
      <c r="AZ467">
        <v>265.76</v>
      </c>
    </row>
    <row r="468" spans="1:52" x14ac:dyDescent="0.2">
      <c r="A468" s="70">
        <v>40645</v>
      </c>
      <c r="B468">
        <v>625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1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1</v>
      </c>
      <c r="AN468">
        <v>0</v>
      </c>
      <c r="AO468">
        <v>0</v>
      </c>
      <c r="AP468">
        <v>0</v>
      </c>
      <c r="AQ468">
        <v>0</v>
      </c>
      <c r="AR468">
        <v>1</v>
      </c>
      <c r="AS468">
        <v>0</v>
      </c>
      <c r="AT468">
        <v>390</v>
      </c>
      <c r="AU468">
        <v>20</v>
      </c>
      <c r="AV468">
        <v>168</v>
      </c>
      <c r="AW468">
        <v>262</v>
      </c>
      <c r="AX468">
        <v>165</v>
      </c>
      <c r="AY468">
        <v>2245</v>
      </c>
      <c r="AZ468">
        <v>288.42</v>
      </c>
    </row>
    <row r="469" spans="1:52" x14ac:dyDescent="0.2">
      <c r="A469" s="70">
        <v>40646</v>
      </c>
      <c r="B469">
        <v>1448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1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0</v>
      </c>
      <c r="AR469">
        <v>1</v>
      </c>
      <c r="AS469">
        <v>0</v>
      </c>
      <c r="AT469">
        <v>693</v>
      </c>
      <c r="AU469">
        <v>47</v>
      </c>
      <c r="AV469">
        <v>169</v>
      </c>
      <c r="AW469">
        <v>625</v>
      </c>
      <c r="AX469">
        <v>302</v>
      </c>
      <c r="AY469">
        <v>1391</v>
      </c>
      <c r="AZ469">
        <v>207.26</v>
      </c>
    </row>
    <row r="470" spans="1:52" x14ac:dyDescent="0.2">
      <c r="A470" s="70">
        <v>40647</v>
      </c>
      <c r="B470">
        <v>1309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1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1</v>
      </c>
      <c r="AP470">
        <v>0</v>
      </c>
      <c r="AQ470">
        <v>0</v>
      </c>
      <c r="AR470">
        <v>1</v>
      </c>
      <c r="AS470">
        <v>0</v>
      </c>
      <c r="AT470">
        <v>935</v>
      </c>
      <c r="AU470">
        <v>180</v>
      </c>
      <c r="AV470">
        <v>291</v>
      </c>
      <c r="AW470">
        <v>640</v>
      </c>
      <c r="AX470">
        <v>382</v>
      </c>
      <c r="AY470">
        <v>1166</v>
      </c>
      <c r="AZ470">
        <v>207.82</v>
      </c>
    </row>
    <row r="471" spans="1:52" x14ac:dyDescent="0.2">
      <c r="A471" s="70">
        <v>40648</v>
      </c>
      <c r="B471">
        <v>1292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1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</v>
      </c>
      <c r="AQ471">
        <v>0</v>
      </c>
      <c r="AR471">
        <v>1</v>
      </c>
      <c r="AS471">
        <v>0</v>
      </c>
      <c r="AT471">
        <v>1199</v>
      </c>
      <c r="AU471">
        <v>436</v>
      </c>
      <c r="AV471">
        <v>485</v>
      </c>
      <c r="AW471">
        <v>644</v>
      </c>
      <c r="AX471">
        <v>411</v>
      </c>
      <c r="AY471">
        <v>931</v>
      </c>
      <c r="AZ471">
        <v>220.62</v>
      </c>
    </row>
    <row r="472" spans="1:52" x14ac:dyDescent="0.2">
      <c r="A472" s="70">
        <v>40649</v>
      </c>
      <c r="B472">
        <v>764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1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1</v>
      </c>
      <c r="AS472">
        <v>0</v>
      </c>
      <c r="AT472">
        <v>1213</v>
      </c>
      <c r="AU472">
        <v>411</v>
      </c>
      <c r="AV472">
        <v>519</v>
      </c>
      <c r="AW472">
        <v>688</v>
      </c>
      <c r="AX472">
        <v>464</v>
      </c>
      <c r="AY472">
        <v>775</v>
      </c>
      <c r="AZ472">
        <v>173.65</v>
      </c>
    </row>
    <row r="473" spans="1:52" x14ac:dyDescent="0.2">
      <c r="A473" s="70">
        <v>40650</v>
      </c>
      <c r="B473">
        <v>1314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1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1</v>
      </c>
      <c r="AS473">
        <v>0</v>
      </c>
      <c r="AT473">
        <v>1313</v>
      </c>
      <c r="AU473">
        <v>401</v>
      </c>
      <c r="AV473">
        <v>441</v>
      </c>
      <c r="AW473">
        <v>635</v>
      </c>
      <c r="AX473">
        <v>490</v>
      </c>
      <c r="AY473">
        <v>646</v>
      </c>
      <c r="AZ473">
        <v>106.59</v>
      </c>
    </row>
    <row r="474" spans="1:52" x14ac:dyDescent="0.2">
      <c r="A474" s="70">
        <v>40651</v>
      </c>
      <c r="B474">
        <v>973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1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1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1</v>
      </c>
      <c r="AS474">
        <v>0</v>
      </c>
      <c r="AT474">
        <v>1220</v>
      </c>
      <c r="AU474">
        <v>246</v>
      </c>
      <c r="AV474">
        <v>271</v>
      </c>
      <c r="AW474">
        <v>716</v>
      </c>
      <c r="AX474">
        <v>552</v>
      </c>
      <c r="AY474">
        <v>664</v>
      </c>
      <c r="AZ474">
        <v>172.75</v>
      </c>
    </row>
    <row r="475" spans="1:52" x14ac:dyDescent="0.2">
      <c r="A475" s="70">
        <v>40652</v>
      </c>
      <c r="B475">
        <v>873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1</v>
      </c>
      <c r="AN475">
        <v>0</v>
      </c>
      <c r="AO475">
        <v>0</v>
      </c>
      <c r="AP475">
        <v>0</v>
      </c>
      <c r="AQ475">
        <v>0</v>
      </c>
      <c r="AR475">
        <v>1</v>
      </c>
      <c r="AS475">
        <v>0</v>
      </c>
      <c r="AT475">
        <v>1234</v>
      </c>
      <c r="AU475">
        <v>220</v>
      </c>
      <c r="AV475">
        <v>256</v>
      </c>
      <c r="AW475">
        <v>808</v>
      </c>
      <c r="AX475">
        <v>560</v>
      </c>
      <c r="AY475">
        <v>499</v>
      </c>
      <c r="AZ475">
        <v>171.31</v>
      </c>
    </row>
    <row r="476" spans="1:52" x14ac:dyDescent="0.2">
      <c r="A476" s="70">
        <v>40653</v>
      </c>
      <c r="B476">
        <v>1148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0</v>
      </c>
      <c r="AQ476">
        <v>0</v>
      </c>
      <c r="AR476">
        <v>1</v>
      </c>
      <c r="AS476">
        <v>0</v>
      </c>
      <c r="AT476">
        <v>1296</v>
      </c>
      <c r="AU476">
        <v>215</v>
      </c>
      <c r="AV476">
        <v>264</v>
      </c>
      <c r="AW476">
        <v>823</v>
      </c>
      <c r="AX476">
        <v>588</v>
      </c>
      <c r="AY476">
        <v>467</v>
      </c>
      <c r="AZ476">
        <v>126.5</v>
      </c>
    </row>
    <row r="477" spans="1:52" x14ac:dyDescent="0.2">
      <c r="A477" s="70">
        <v>40654</v>
      </c>
      <c r="B477">
        <v>1331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0</v>
      </c>
      <c r="AR477">
        <v>1</v>
      </c>
      <c r="AS477">
        <v>0</v>
      </c>
      <c r="AT477">
        <v>1259</v>
      </c>
      <c r="AU477">
        <v>250</v>
      </c>
      <c r="AV477">
        <v>380</v>
      </c>
      <c r="AW477">
        <v>868</v>
      </c>
      <c r="AX477">
        <v>518</v>
      </c>
      <c r="AY477">
        <v>453</v>
      </c>
      <c r="AZ477">
        <v>168.83</v>
      </c>
    </row>
    <row r="478" spans="1:52" x14ac:dyDescent="0.2">
      <c r="A478" s="70">
        <v>40655</v>
      </c>
      <c r="B478">
        <v>1147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</v>
      </c>
      <c r="AQ478">
        <v>0</v>
      </c>
      <c r="AR478">
        <v>1</v>
      </c>
      <c r="AS478">
        <v>0</v>
      </c>
      <c r="AT478">
        <v>1467</v>
      </c>
      <c r="AU478">
        <v>512</v>
      </c>
      <c r="AV478">
        <v>644</v>
      </c>
      <c r="AW478">
        <v>839</v>
      </c>
      <c r="AX478">
        <v>462</v>
      </c>
      <c r="AY478">
        <v>418</v>
      </c>
      <c r="AZ478">
        <v>127.51</v>
      </c>
    </row>
    <row r="479" spans="1:52" x14ac:dyDescent="0.2">
      <c r="A479" s="70">
        <v>40656</v>
      </c>
      <c r="B479">
        <v>513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1</v>
      </c>
      <c r="AS479">
        <v>0</v>
      </c>
      <c r="AT479">
        <v>1609</v>
      </c>
      <c r="AU479">
        <v>632</v>
      </c>
      <c r="AV479">
        <v>710</v>
      </c>
      <c r="AW479">
        <v>785</v>
      </c>
      <c r="AX479">
        <v>399</v>
      </c>
      <c r="AY479">
        <v>385</v>
      </c>
      <c r="AZ479">
        <v>116.26</v>
      </c>
    </row>
    <row r="480" spans="1:52" x14ac:dyDescent="0.2">
      <c r="A480" s="70">
        <v>40657</v>
      </c>
      <c r="B480">
        <v>1269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1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1</v>
      </c>
      <c r="AS480">
        <v>0</v>
      </c>
      <c r="AT480">
        <v>1545</v>
      </c>
      <c r="AU480">
        <v>571</v>
      </c>
      <c r="AV480">
        <v>538</v>
      </c>
      <c r="AW480">
        <v>868</v>
      </c>
      <c r="AX480">
        <v>348</v>
      </c>
      <c r="AY480">
        <v>285</v>
      </c>
      <c r="AZ480">
        <v>103.58</v>
      </c>
    </row>
    <row r="481" spans="1:52" x14ac:dyDescent="0.2">
      <c r="A481" s="70">
        <v>40658</v>
      </c>
      <c r="B481">
        <v>1331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1</v>
      </c>
      <c r="AS481">
        <v>0</v>
      </c>
      <c r="AT481">
        <v>1221</v>
      </c>
      <c r="AU481">
        <v>189</v>
      </c>
      <c r="AV481">
        <v>266</v>
      </c>
      <c r="AW481">
        <v>920</v>
      </c>
      <c r="AX481">
        <v>348</v>
      </c>
      <c r="AY481">
        <v>395</v>
      </c>
      <c r="AZ481">
        <v>110.76</v>
      </c>
    </row>
    <row r="482" spans="1:52" x14ac:dyDescent="0.2">
      <c r="A482" s="70">
        <v>40659</v>
      </c>
      <c r="B482">
        <v>1080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0</v>
      </c>
      <c r="AO482">
        <v>0</v>
      </c>
      <c r="AP482">
        <v>0</v>
      </c>
      <c r="AQ482">
        <v>0</v>
      </c>
      <c r="AR482">
        <v>1</v>
      </c>
      <c r="AS482">
        <v>0</v>
      </c>
      <c r="AT482">
        <v>1095</v>
      </c>
      <c r="AU482">
        <v>92</v>
      </c>
      <c r="AV482">
        <v>198</v>
      </c>
      <c r="AW482">
        <v>931</v>
      </c>
      <c r="AX482">
        <v>387</v>
      </c>
      <c r="AY482">
        <v>644</v>
      </c>
      <c r="AZ482">
        <v>114.11</v>
      </c>
    </row>
    <row r="483" spans="1:52" x14ac:dyDescent="0.2">
      <c r="A483" s="70">
        <v>40660</v>
      </c>
      <c r="B483">
        <v>1059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0</v>
      </c>
      <c r="AP483">
        <v>0</v>
      </c>
      <c r="AQ483">
        <v>0</v>
      </c>
      <c r="AR483">
        <v>1</v>
      </c>
      <c r="AS483">
        <v>0</v>
      </c>
      <c r="AT483">
        <v>1118</v>
      </c>
      <c r="AU483">
        <v>79</v>
      </c>
      <c r="AV483">
        <v>254</v>
      </c>
      <c r="AW483">
        <v>641</v>
      </c>
      <c r="AX483">
        <v>350</v>
      </c>
      <c r="AY483">
        <v>1024</v>
      </c>
      <c r="AZ483">
        <v>188.21</v>
      </c>
    </row>
    <row r="484" spans="1:52" x14ac:dyDescent="0.2">
      <c r="A484" s="70">
        <v>40661</v>
      </c>
      <c r="B484">
        <v>1285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</v>
      </c>
      <c r="AP484">
        <v>0</v>
      </c>
      <c r="AQ484">
        <v>0</v>
      </c>
      <c r="AR484">
        <v>1</v>
      </c>
      <c r="AS484">
        <v>0</v>
      </c>
      <c r="AT484">
        <v>1268</v>
      </c>
      <c r="AU484">
        <v>107</v>
      </c>
      <c r="AV484">
        <v>328</v>
      </c>
      <c r="AW484">
        <v>559</v>
      </c>
      <c r="AX484">
        <v>393</v>
      </c>
      <c r="AY484">
        <v>965</v>
      </c>
      <c r="AZ484">
        <v>196.64</v>
      </c>
    </row>
    <row r="485" spans="1:52" x14ac:dyDescent="0.2">
      <c r="A485" s="70">
        <v>40662</v>
      </c>
      <c r="B485">
        <v>1064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1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</v>
      </c>
      <c r="AQ485">
        <v>0</v>
      </c>
      <c r="AR485">
        <v>1</v>
      </c>
      <c r="AS485">
        <v>0</v>
      </c>
      <c r="AT485">
        <v>1375</v>
      </c>
      <c r="AU485">
        <v>200</v>
      </c>
      <c r="AV485">
        <v>490</v>
      </c>
      <c r="AW485">
        <v>433</v>
      </c>
      <c r="AX485">
        <v>371</v>
      </c>
      <c r="AY485">
        <v>946</v>
      </c>
      <c r="AZ485">
        <v>285.82</v>
      </c>
    </row>
    <row r="486" spans="1:52" x14ac:dyDescent="0.2">
      <c r="A486" s="70">
        <v>40663</v>
      </c>
      <c r="B486">
        <v>542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1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1</v>
      </c>
      <c r="AS486">
        <v>0</v>
      </c>
      <c r="AT486">
        <v>1382</v>
      </c>
      <c r="AU486">
        <v>198</v>
      </c>
      <c r="AV486">
        <v>561</v>
      </c>
      <c r="AW486">
        <v>468</v>
      </c>
      <c r="AX486">
        <v>363</v>
      </c>
      <c r="AY486">
        <v>922</v>
      </c>
      <c r="AZ486">
        <v>267.45</v>
      </c>
    </row>
    <row r="487" spans="1:52" x14ac:dyDescent="0.2">
      <c r="A487" s="70">
        <v>40664</v>
      </c>
      <c r="B487">
        <v>1578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1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1</v>
      </c>
      <c r="AS487">
        <v>0</v>
      </c>
      <c r="AT487">
        <v>1113</v>
      </c>
      <c r="AU487">
        <v>165</v>
      </c>
      <c r="AV487">
        <v>394</v>
      </c>
      <c r="AW487">
        <v>487</v>
      </c>
      <c r="AX487">
        <v>251</v>
      </c>
      <c r="AY487">
        <v>1185</v>
      </c>
      <c r="AZ487">
        <v>207.51</v>
      </c>
    </row>
    <row r="488" spans="1:52" x14ac:dyDescent="0.2">
      <c r="A488" s="70">
        <v>40665</v>
      </c>
      <c r="B488">
        <v>1139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1</v>
      </c>
      <c r="AS488">
        <v>0</v>
      </c>
      <c r="AT488">
        <v>720</v>
      </c>
      <c r="AU488">
        <v>122</v>
      </c>
      <c r="AV488">
        <v>248</v>
      </c>
      <c r="AW488">
        <v>344</v>
      </c>
      <c r="AX488">
        <v>152</v>
      </c>
      <c r="AY488">
        <v>1960</v>
      </c>
      <c r="AZ488">
        <v>216.11</v>
      </c>
    </row>
    <row r="489" spans="1:52" x14ac:dyDescent="0.2">
      <c r="A489" s="70">
        <v>40666</v>
      </c>
      <c r="B489">
        <v>600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1</v>
      </c>
      <c r="AN489">
        <v>0</v>
      </c>
      <c r="AO489">
        <v>0</v>
      </c>
      <c r="AP489">
        <v>0</v>
      </c>
      <c r="AQ489">
        <v>0</v>
      </c>
      <c r="AR489">
        <v>1</v>
      </c>
      <c r="AS489">
        <v>0</v>
      </c>
      <c r="AT489">
        <v>537</v>
      </c>
      <c r="AU489">
        <v>118</v>
      </c>
      <c r="AV489">
        <v>218</v>
      </c>
      <c r="AW489">
        <v>313</v>
      </c>
      <c r="AX489">
        <v>159</v>
      </c>
      <c r="AY489">
        <v>2109</v>
      </c>
      <c r="AZ489">
        <v>220.76</v>
      </c>
    </row>
    <row r="490" spans="1:52" x14ac:dyDescent="0.2">
      <c r="A490" s="70">
        <v>40667</v>
      </c>
      <c r="B490">
        <v>991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1</v>
      </c>
      <c r="AS490">
        <v>0</v>
      </c>
      <c r="AT490">
        <v>519</v>
      </c>
      <c r="AU490">
        <v>147</v>
      </c>
      <c r="AV490">
        <v>267</v>
      </c>
      <c r="AW490">
        <v>175</v>
      </c>
      <c r="AX490">
        <v>140</v>
      </c>
      <c r="AY490">
        <v>2332</v>
      </c>
      <c r="AZ490">
        <v>298.32</v>
      </c>
    </row>
    <row r="491" spans="1:52" x14ac:dyDescent="0.2">
      <c r="A491" s="70">
        <v>40668</v>
      </c>
      <c r="B491">
        <v>1405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1</v>
      </c>
      <c r="AP491">
        <v>0</v>
      </c>
      <c r="AQ491">
        <v>0</v>
      </c>
      <c r="AR491">
        <v>1</v>
      </c>
      <c r="AS491">
        <v>0</v>
      </c>
      <c r="AT491">
        <v>1025</v>
      </c>
      <c r="AU491">
        <v>307</v>
      </c>
      <c r="AV491">
        <v>440</v>
      </c>
      <c r="AW491">
        <v>287</v>
      </c>
      <c r="AX491">
        <v>244</v>
      </c>
      <c r="AY491">
        <v>1564</v>
      </c>
      <c r="AZ491">
        <v>193.21</v>
      </c>
    </row>
    <row r="492" spans="1:52" x14ac:dyDescent="0.2">
      <c r="A492" s="70">
        <v>40669</v>
      </c>
      <c r="B492">
        <v>1160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</v>
      </c>
      <c r="AQ492">
        <v>0</v>
      </c>
      <c r="AR492">
        <v>1</v>
      </c>
      <c r="AS492">
        <v>0</v>
      </c>
      <c r="AT492">
        <v>1536</v>
      </c>
      <c r="AU492">
        <v>587</v>
      </c>
      <c r="AV492">
        <v>656</v>
      </c>
      <c r="AW492">
        <v>376</v>
      </c>
      <c r="AX492">
        <v>294</v>
      </c>
      <c r="AY492">
        <v>1033</v>
      </c>
      <c r="AZ492">
        <v>267.27999999999997</v>
      </c>
    </row>
    <row r="493" spans="1:52" x14ac:dyDescent="0.2">
      <c r="A493" s="70">
        <v>40670</v>
      </c>
      <c r="B493">
        <v>723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1</v>
      </c>
      <c r="AS493">
        <v>0</v>
      </c>
      <c r="AT493">
        <v>1574</v>
      </c>
      <c r="AU493">
        <v>577</v>
      </c>
      <c r="AV493">
        <v>658</v>
      </c>
      <c r="AW493">
        <v>391</v>
      </c>
      <c r="AX493">
        <v>311</v>
      </c>
      <c r="AY493">
        <v>842</v>
      </c>
      <c r="AZ493">
        <v>293.01</v>
      </c>
    </row>
    <row r="494" spans="1:52" x14ac:dyDescent="0.2">
      <c r="A494" s="70">
        <v>40671</v>
      </c>
      <c r="B494">
        <v>1623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1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1</v>
      </c>
      <c r="AS494">
        <v>0</v>
      </c>
      <c r="AT494">
        <v>1264</v>
      </c>
      <c r="AU494">
        <v>385</v>
      </c>
      <c r="AV494">
        <v>469</v>
      </c>
      <c r="AW494">
        <v>535</v>
      </c>
      <c r="AX494">
        <v>309</v>
      </c>
      <c r="AY494">
        <v>926</v>
      </c>
      <c r="AZ494">
        <v>151.07</v>
      </c>
    </row>
    <row r="495" spans="1:52" x14ac:dyDescent="0.2">
      <c r="A495" s="70">
        <v>40672</v>
      </c>
      <c r="B495">
        <v>1310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1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1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1</v>
      </c>
      <c r="AS495">
        <v>0</v>
      </c>
      <c r="AT495">
        <v>930</v>
      </c>
      <c r="AU495">
        <v>116</v>
      </c>
      <c r="AV495">
        <v>305</v>
      </c>
      <c r="AW495">
        <v>639</v>
      </c>
      <c r="AX495">
        <v>275</v>
      </c>
      <c r="AY495">
        <v>1330</v>
      </c>
      <c r="AZ495">
        <v>291.87</v>
      </c>
    </row>
    <row r="496" spans="1:52" x14ac:dyDescent="0.2">
      <c r="A496" s="70">
        <v>40673</v>
      </c>
      <c r="B496">
        <v>451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1</v>
      </c>
      <c r="AN496">
        <v>0</v>
      </c>
      <c r="AO496">
        <v>0</v>
      </c>
      <c r="AP496">
        <v>0</v>
      </c>
      <c r="AQ496">
        <v>0</v>
      </c>
      <c r="AR496">
        <v>1</v>
      </c>
      <c r="AS496">
        <v>0</v>
      </c>
      <c r="AT496">
        <v>879</v>
      </c>
      <c r="AU496">
        <v>61</v>
      </c>
      <c r="AV496">
        <v>209</v>
      </c>
      <c r="AW496">
        <v>581</v>
      </c>
      <c r="AX496">
        <v>265</v>
      </c>
      <c r="AY496">
        <v>1480</v>
      </c>
      <c r="AZ496">
        <v>282.76</v>
      </c>
    </row>
    <row r="497" spans="1:52" x14ac:dyDescent="0.2">
      <c r="A497" s="70">
        <v>40674</v>
      </c>
      <c r="B497">
        <v>895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0</v>
      </c>
      <c r="AP497">
        <v>0</v>
      </c>
      <c r="AQ497">
        <v>0</v>
      </c>
      <c r="AR497">
        <v>1</v>
      </c>
      <c r="AS497">
        <v>0</v>
      </c>
      <c r="AT497">
        <v>859</v>
      </c>
      <c r="AU497">
        <v>73</v>
      </c>
      <c r="AV497">
        <v>239</v>
      </c>
      <c r="AW497">
        <v>463</v>
      </c>
      <c r="AX497">
        <v>264</v>
      </c>
      <c r="AY497">
        <v>1557</v>
      </c>
      <c r="AZ497">
        <v>223.2</v>
      </c>
    </row>
    <row r="498" spans="1:52" x14ac:dyDescent="0.2">
      <c r="A498" s="70">
        <v>40675</v>
      </c>
      <c r="B498">
        <v>1276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P498">
        <v>0</v>
      </c>
      <c r="AQ498">
        <v>0</v>
      </c>
      <c r="AR498">
        <v>1</v>
      </c>
      <c r="AS498">
        <v>0</v>
      </c>
      <c r="AT498">
        <v>1153</v>
      </c>
      <c r="AU498">
        <v>108</v>
      </c>
      <c r="AV498">
        <v>332</v>
      </c>
      <c r="AW498">
        <v>573</v>
      </c>
      <c r="AX498">
        <v>296</v>
      </c>
      <c r="AY498">
        <v>1103</v>
      </c>
      <c r="AZ498">
        <v>228.19</v>
      </c>
    </row>
    <row r="499" spans="1:52" x14ac:dyDescent="0.2">
      <c r="A499" s="70">
        <v>40676</v>
      </c>
      <c r="B499">
        <v>1297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1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1</v>
      </c>
      <c r="AQ499">
        <v>0</v>
      </c>
      <c r="AR499">
        <v>1</v>
      </c>
      <c r="AS499">
        <v>0</v>
      </c>
      <c r="AT499">
        <v>1591</v>
      </c>
      <c r="AU499">
        <v>449</v>
      </c>
      <c r="AV499">
        <v>569</v>
      </c>
      <c r="AW499">
        <v>521</v>
      </c>
      <c r="AX499">
        <v>312</v>
      </c>
      <c r="AY499">
        <v>762</v>
      </c>
      <c r="AZ499">
        <v>121.84</v>
      </c>
    </row>
    <row r="500" spans="1:52" x14ac:dyDescent="0.2">
      <c r="A500" s="70">
        <v>40677</v>
      </c>
      <c r="B500">
        <v>678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1</v>
      </c>
      <c r="AS500">
        <v>0</v>
      </c>
      <c r="AT500">
        <v>1695</v>
      </c>
      <c r="AU500">
        <v>441</v>
      </c>
      <c r="AV500">
        <v>549</v>
      </c>
      <c r="AW500">
        <v>619</v>
      </c>
      <c r="AX500">
        <v>349</v>
      </c>
      <c r="AY500">
        <v>471</v>
      </c>
      <c r="AZ500">
        <v>178.2</v>
      </c>
    </row>
    <row r="501" spans="1:52" x14ac:dyDescent="0.2">
      <c r="A501" s="70">
        <v>40678</v>
      </c>
      <c r="B501">
        <v>1385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1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1</v>
      </c>
      <c r="AS501">
        <v>0</v>
      </c>
      <c r="AT501">
        <v>1458</v>
      </c>
      <c r="AU501">
        <v>270</v>
      </c>
      <c r="AV501">
        <v>400</v>
      </c>
      <c r="AW501">
        <v>912</v>
      </c>
      <c r="AX501">
        <v>398</v>
      </c>
      <c r="AY501">
        <v>328</v>
      </c>
      <c r="AZ501">
        <v>154.93</v>
      </c>
    </row>
    <row r="502" spans="1:52" x14ac:dyDescent="0.2">
      <c r="A502" s="70">
        <v>40679</v>
      </c>
      <c r="B502">
        <v>1272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1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1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1</v>
      </c>
      <c r="AS502">
        <v>0</v>
      </c>
      <c r="AT502">
        <v>993</v>
      </c>
      <c r="AU502">
        <v>83</v>
      </c>
      <c r="AV502">
        <v>246</v>
      </c>
      <c r="AW502">
        <v>956</v>
      </c>
      <c r="AX502">
        <v>380</v>
      </c>
      <c r="AY502">
        <v>725</v>
      </c>
      <c r="AZ502">
        <v>118.82</v>
      </c>
    </row>
    <row r="503" spans="1:52" x14ac:dyDescent="0.2">
      <c r="A503" s="70">
        <v>40680</v>
      </c>
      <c r="B503">
        <v>1334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1</v>
      </c>
      <c r="AN503">
        <v>0</v>
      </c>
      <c r="AO503">
        <v>0</v>
      </c>
      <c r="AP503">
        <v>0</v>
      </c>
      <c r="AQ503">
        <v>0</v>
      </c>
      <c r="AR503">
        <v>1</v>
      </c>
      <c r="AS503">
        <v>0</v>
      </c>
      <c r="AT503">
        <v>786</v>
      </c>
      <c r="AU503">
        <v>24</v>
      </c>
      <c r="AV503">
        <v>178</v>
      </c>
      <c r="AW503">
        <v>678</v>
      </c>
      <c r="AX503">
        <v>310</v>
      </c>
      <c r="AY503">
        <v>1378</v>
      </c>
      <c r="AZ503">
        <v>180.71</v>
      </c>
    </row>
    <row r="504" spans="1:52" x14ac:dyDescent="0.2">
      <c r="A504" s="70">
        <v>40681</v>
      </c>
      <c r="B504">
        <v>1029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1</v>
      </c>
      <c r="AO504">
        <v>0</v>
      </c>
      <c r="AP504">
        <v>0</v>
      </c>
      <c r="AQ504">
        <v>0</v>
      </c>
      <c r="AR504">
        <v>1</v>
      </c>
      <c r="AS504">
        <v>0</v>
      </c>
      <c r="AT504">
        <v>749</v>
      </c>
      <c r="AU504">
        <v>31</v>
      </c>
      <c r="AV504">
        <v>229</v>
      </c>
      <c r="AW504">
        <v>537</v>
      </c>
      <c r="AX504">
        <v>232</v>
      </c>
      <c r="AY504">
        <v>1672</v>
      </c>
      <c r="AZ504">
        <v>229.74</v>
      </c>
    </row>
    <row r="505" spans="1:52" x14ac:dyDescent="0.2">
      <c r="A505" s="70">
        <v>40682</v>
      </c>
      <c r="B505">
        <v>1074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1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1</v>
      </c>
      <c r="AP505">
        <v>0</v>
      </c>
      <c r="AQ505">
        <v>0</v>
      </c>
      <c r="AR505">
        <v>1</v>
      </c>
      <c r="AS505">
        <v>0</v>
      </c>
      <c r="AT505">
        <v>971</v>
      </c>
      <c r="AU505">
        <v>105</v>
      </c>
      <c r="AV505">
        <v>286</v>
      </c>
      <c r="AW505">
        <v>575</v>
      </c>
      <c r="AX505">
        <v>241</v>
      </c>
      <c r="AY505">
        <v>1356</v>
      </c>
      <c r="AZ505">
        <v>203.73</v>
      </c>
    </row>
    <row r="506" spans="1:52" x14ac:dyDescent="0.2">
      <c r="A506" s="70">
        <v>40683</v>
      </c>
      <c r="B506">
        <v>1407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1</v>
      </c>
      <c r="AQ506">
        <v>0</v>
      </c>
      <c r="AR506">
        <v>1</v>
      </c>
      <c r="AS506">
        <v>0</v>
      </c>
      <c r="AT506">
        <v>1080</v>
      </c>
      <c r="AU506">
        <v>120</v>
      </c>
      <c r="AV506">
        <v>380</v>
      </c>
      <c r="AW506">
        <v>945</v>
      </c>
      <c r="AX506">
        <v>275</v>
      </c>
      <c r="AY506">
        <v>807</v>
      </c>
      <c r="AZ506">
        <v>172.13</v>
      </c>
    </row>
    <row r="507" spans="1:52" x14ac:dyDescent="0.2">
      <c r="A507" s="70">
        <v>40684</v>
      </c>
      <c r="B507">
        <v>1521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1</v>
      </c>
      <c r="AS507">
        <v>0</v>
      </c>
      <c r="AT507">
        <v>912</v>
      </c>
      <c r="AU507">
        <v>115</v>
      </c>
      <c r="AV507">
        <v>347</v>
      </c>
      <c r="AW507">
        <v>664</v>
      </c>
      <c r="AX507">
        <v>218</v>
      </c>
      <c r="AY507">
        <v>1395</v>
      </c>
      <c r="AZ507">
        <v>265.55</v>
      </c>
    </row>
    <row r="508" spans="1:52" x14ac:dyDescent="0.2">
      <c r="A508" s="70">
        <v>40685</v>
      </c>
      <c r="B508">
        <v>1598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1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1</v>
      </c>
      <c r="AS508">
        <v>0</v>
      </c>
      <c r="AT508">
        <v>522</v>
      </c>
      <c r="AU508">
        <v>43</v>
      </c>
      <c r="AV508">
        <v>277</v>
      </c>
      <c r="AW508">
        <v>178</v>
      </c>
      <c r="AX508">
        <v>94</v>
      </c>
      <c r="AY508">
        <v>2463</v>
      </c>
      <c r="AZ508">
        <v>292.72000000000003</v>
      </c>
    </row>
    <row r="509" spans="1:52" x14ac:dyDescent="0.2">
      <c r="A509" s="70">
        <v>40686</v>
      </c>
      <c r="B509">
        <v>437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1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1</v>
      </c>
      <c r="AS509">
        <v>0</v>
      </c>
      <c r="AT509">
        <v>421</v>
      </c>
      <c r="AU509">
        <v>9</v>
      </c>
      <c r="AV509">
        <v>219</v>
      </c>
      <c r="AW509">
        <v>127</v>
      </c>
      <c r="AX509">
        <v>103</v>
      </c>
      <c r="AY509">
        <v>2570</v>
      </c>
      <c r="AZ509">
        <v>246.37</v>
      </c>
    </row>
    <row r="510" spans="1:52" x14ac:dyDescent="0.2">
      <c r="A510" s="70">
        <v>40687</v>
      </c>
      <c r="B510">
        <v>361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1</v>
      </c>
      <c r="AS510">
        <v>0</v>
      </c>
      <c r="AT510">
        <v>518</v>
      </c>
      <c r="AU510">
        <v>3</v>
      </c>
      <c r="AV510">
        <v>224</v>
      </c>
      <c r="AW510">
        <v>246</v>
      </c>
      <c r="AX510">
        <v>146</v>
      </c>
      <c r="AY510">
        <v>2277</v>
      </c>
      <c r="AZ510">
        <v>226.55</v>
      </c>
    </row>
    <row r="511" spans="1:52" x14ac:dyDescent="0.2">
      <c r="A511" s="70">
        <v>40688</v>
      </c>
      <c r="B511">
        <v>864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1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1</v>
      </c>
      <c r="AO511">
        <v>0</v>
      </c>
      <c r="AP511">
        <v>0</v>
      </c>
      <c r="AQ511">
        <v>0</v>
      </c>
      <c r="AR511">
        <v>1</v>
      </c>
      <c r="AS511">
        <v>0</v>
      </c>
      <c r="AT511">
        <v>737</v>
      </c>
      <c r="AU511">
        <v>7</v>
      </c>
      <c r="AV511">
        <v>205</v>
      </c>
      <c r="AW511">
        <v>510</v>
      </c>
      <c r="AX511">
        <v>225</v>
      </c>
      <c r="AY511">
        <v>1465</v>
      </c>
      <c r="AZ511">
        <v>187.26</v>
      </c>
    </row>
    <row r="512" spans="1:52" x14ac:dyDescent="0.2">
      <c r="A512" s="70">
        <v>40689</v>
      </c>
      <c r="B512">
        <v>1355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1</v>
      </c>
      <c r="AP512">
        <v>0</v>
      </c>
      <c r="AQ512">
        <v>0</v>
      </c>
      <c r="AR512">
        <v>1</v>
      </c>
      <c r="AS512">
        <v>0</v>
      </c>
      <c r="AT512">
        <v>1151</v>
      </c>
      <c r="AU512">
        <v>41</v>
      </c>
      <c r="AV512">
        <v>327</v>
      </c>
      <c r="AW512">
        <v>814</v>
      </c>
      <c r="AX512">
        <v>380</v>
      </c>
      <c r="AY512">
        <v>378</v>
      </c>
      <c r="AZ512">
        <v>164.69</v>
      </c>
    </row>
    <row r="513" spans="1:52" x14ac:dyDescent="0.2">
      <c r="A513" s="70">
        <v>40690</v>
      </c>
      <c r="B513">
        <v>1444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</v>
      </c>
      <c r="AQ513">
        <v>0</v>
      </c>
      <c r="AR513">
        <v>1</v>
      </c>
      <c r="AS513">
        <v>0</v>
      </c>
      <c r="AT513">
        <v>1602</v>
      </c>
      <c r="AU513">
        <v>68</v>
      </c>
      <c r="AV513">
        <v>552</v>
      </c>
      <c r="AW513">
        <v>910</v>
      </c>
      <c r="AX513">
        <v>463</v>
      </c>
      <c r="AY513">
        <v>155</v>
      </c>
      <c r="AZ513">
        <v>161.41</v>
      </c>
    </row>
    <row r="514" spans="1:52" x14ac:dyDescent="0.2">
      <c r="A514" s="70">
        <v>40691</v>
      </c>
      <c r="B514">
        <v>745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1</v>
      </c>
      <c r="AS514">
        <v>0</v>
      </c>
      <c r="AT514">
        <v>1671</v>
      </c>
      <c r="AU514">
        <v>87</v>
      </c>
      <c r="AV514">
        <v>638</v>
      </c>
      <c r="AW514">
        <v>898</v>
      </c>
      <c r="AX514">
        <v>446</v>
      </c>
      <c r="AY514">
        <v>169</v>
      </c>
      <c r="AZ514">
        <v>129.63999999999999</v>
      </c>
    </row>
    <row r="515" spans="1:52" x14ac:dyDescent="0.2">
      <c r="A515" s="70">
        <v>40692</v>
      </c>
      <c r="B515">
        <v>907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</v>
      </c>
      <c r="Z515">
        <v>0</v>
      </c>
      <c r="AA515">
        <v>0</v>
      </c>
      <c r="AB515">
        <v>0</v>
      </c>
      <c r="AC515">
        <v>0</v>
      </c>
      <c r="AD515">
        <v>1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1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1</v>
      </c>
      <c r="AS515">
        <v>0</v>
      </c>
      <c r="AT515">
        <v>1755</v>
      </c>
      <c r="AU515">
        <v>165</v>
      </c>
      <c r="AV515">
        <v>581</v>
      </c>
      <c r="AW515">
        <v>851</v>
      </c>
      <c r="AX515">
        <v>411</v>
      </c>
      <c r="AY515">
        <v>108</v>
      </c>
      <c r="AZ515">
        <v>161.53</v>
      </c>
    </row>
    <row r="516" spans="1:52" x14ac:dyDescent="0.2">
      <c r="A516" s="70">
        <v>40693</v>
      </c>
      <c r="B516">
        <v>1389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1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1</v>
      </c>
      <c r="AS516">
        <v>0</v>
      </c>
      <c r="AT516">
        <v>1511</v>
      </c>
      <c r="AU516">
        <v>323</v>
      </c>
      <c r="AV516">
        <v>463</v>
      </c>
      <c r="AW516">
        <v>952</v>
      </c>
      <c r="AX516">
        <v>425</v>
      </c>
      <c r="AY516">
        <v>232</v>
      </c>
      <c r="AZ516">
        <v>129.01</v>
      </c>
    </row>
    <row r="517" spans="1:52" x14ac:dyDescent="0.2">
      <c r="A517" s="70">
        <v>40694</v>
      </c>
      <c r="B517">
        <v>953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0</v>
      </c>
      <c r="AO517">
        <v>0</v>
      </c>
      <c r="AP517">
        <v>0</v>
      </c>
      <c r="AQ517">
        <v>0</v>
      </c>
      <c r="AR517">
        <v>1</v>
      </c>
      <c r="AS517">
        <v>0</v>
      </c>
      <c r="AT517">
        <v>1197</v>
      </c>
      <c r="AU517">
        <v>254</v>
      </c>
      <c r="AV517">
        <v>314</v>
      </c>
      <c r="AW517">
        <v>1125</v>
      </c>
      <c r="AX517">
        <v>458</v>
      </c>
      <c r="AY517">
        <v>338</v>
      </c>
      <c r="AZ517">
        <v>166.51</v>
      </c>
    </row>
    <row r="518" spans="1:52" x14ac:dyDescent="0.2">
      <c r="A518" s="70">
        <v>40695</v>
      </c>
      <c r="B518">
        <v>1059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1</v>
      </c>
      <c r="AO518">
        <v>0</v>
      </c>
      <c r="AP518">
        <v>0</v>
      </c>
      <c r="AQ518">
        <v>0</v>
      </c>
      <c r="AR518">
        <v>1</v>
      </c>
      <c r="AS518">
        <v>0</v>
      </c>
      <c r="AT518">
        <v>1059</v>
      </c>
      <c r="AU518">
        <v>176</v>
      </c>
      <c r="AV518">
        <v>277</v>
      </c>
      <c r="AW518">
        <v>1132</v>
      </c>
      <c r="AX518">
        <v>444</v>
      </c>
      <c r="AY518">
        <v>398</v>
      </c>
      <c r="AZ518">
        <v>160.97</v>
      </c>
    </row>
    <row r="519" spans="1:52" x14ac:dyDescent="0.2">
      <c r="A519" s="70">
        <v>40696</v>
      </c>
      <c r="B519">
        <v>1424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1</v>
      </c>
      <c r="AP519">
        <v>0</v>
      </c>
      <c r="AQ519">
        <v>0</v>
      </c>
      <c r="AR519">
        <v>1</v>
      </c>
      <c r="AS519">
        <v>0</v>
      </c>
      <c r="AT519">
        <v>1122</v>
      </c>
      <c r="AU519">
        <v>152</v>
      </c>
      <c r="AV519">
        <v>323</v>
      </c>
      <c r="AW519">
        <v>1078</v>
      </c>
      <c r="AX519">
        <v>539</v>
      </c>
      <c r="AY519">
        <v>324</v>
      </c>
      <c r="AZ519">
        <v>167.99</v>
      </c>
    </row>
    <row r="520" spans="1:52" x14ac:dyDescent="0.2">
      <c r="A520" s="70">
        <v>40697</v>
      </c>
      <c r="B520">
        <v>1189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1</v>
      </c>
      <c r="AQ520">
        <v>0</v>
      </c>
      <c r="AR520">
        <v>1</v>
      </c>
      <c r="AS520">
        <v>0</v>
      </c>
      <c r="AT520">
        <v>1210</v>
      </c>
      <c r="AU520">
        <v>184</v>
      </c>
      <c r="AV520">
        <v>464</v>
      </c>
      <c r="AW520">
        <v>1041</v>
      </c>
      <c r="AX520">
        <v>567</v>
      </c>
      <c r="AY520">
        <v>381</v>
      </c>
      <c r="AZ520">
        <v>173.49</v>
      </c>
    </row>
    <row r="521" spans="1:52" x14ac:dyDescent="0.2">
      <c r="A521" s="70">
        <v>40698</v>
      </c>
      <c r="B521">
        <v>725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1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1</v>
      </c>
      <c r="AS521">
        <v>0</v>
      </c>
      <c r="AT521">
        <v>1197</v>
      </c>
      <c r="AU521">
        <v>206</v>
      </c>
      <c r="AV521">
        <v>529</v>
      </c>
      <c r="AW521">
        <v>952</v>
      </c>
      <c r="AX521">
        <v>579</v>
      </c>
      <c r="AY521">
        <v>489</v>
      </c>
      <c r="AZ521">
        <v>173.14</v>
      </c>
    </row>
    <row r="522" spans="1:52" x14ac:dyDescent="0.2">
      <c r="A522" s="70">
        <v>40699</v>
      </c>
      <c r="B522">
        <v>1554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1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1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1</v>
      </c>
      <c r="AS522">
        <v>0</v>
      </c>
      <c r="AT522">
        <v>1060</v>
      </c>
      <c r="AU522">
        <v>266</v>
      </c>
      <c r="AV522">
        <v>454</v>
      </c>
      <c r="AW522">
        <v>537</v>
      </c>
      <c r="AX522">
        <v>496</v>
      </c>
      <c r="AY522">
        <v>1118</v>
      </c>
      <c r="AZ522">
        <v>186.11</v>
      </c>
    </row>
    <row r="523" spans="1:52" x14ac:dyDescent="0.2">
      <c r="A523" s="70">
        <v>40700</v>
      </c>
      <c r="B523">
        <v>773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1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1</v>
      </c>
      <c r="AS523">
        <v>0</v>
      </c>
      <c r="AT523">
        <v>940</v>
      </c>
      <c r="AU523">
        <v>221</v>
      </c>
      <c r="AV523">
        <v>325</v>
      </c>
      <c r="AW523">
        <v>523</v>
      </c>
      <c r="AX523">
        <v>473</v>
      </c>
      <c r="AY523">
        <v>1133</v>
      </c>
      <c r="AZ523">
        <v>182.1</v>
      </c>
    </row>
    <row r="524" spans="1:52" x14ac:dyDescent="0.2">
      <c r="A524" s="70">
        <v>40701</v>
      </c>
      <c r="B524">
        <v>908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1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0</v>
      </c>
      <c r="AO524">
        <v>0</v>
      </c>
      <c r="AP524">
        <v>0</v>
      </c>
      <c r="AQ524">
        <v>0</v>
      </c>
      <c r="AR524">
        <v>1</v>
      </c>
      <c r="AS524">
        <v>0</v>
      </c>
      <c r="AT524">
        <v>790</v>
      </c>
      <c r="AU524">
        <v>154</v>
      </c>
      <c r="AV524">
        <v>243</v>
      </c>
      <c r="AW524">
        <v>475</v>
      </c>
      <c r="AX524">
        <v>467</v>
      </c>
      <c r="AY524">
        <v>1465</v>
      </c>
      <c r="AZ524">
        <v>201.08</v>
      </c>
    </row>
    <row r="525" spans="1:52" x14ac:dyDescent="0.2">
      <c r="A525" s="70">
        <v>40702</v>
      </c>
      <c r="B525">
        <v>1032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1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1</v>
      </c>
      <c r="AO525">
        <v>0</v>
      </c>
      <c r="AP525">
        <v>0</v>
      </c>
      <c r="AQ525">
        <v>0</v>
      </c>
      <c r="AR525">
        <v>1</v>
      </c>
      <c r="AS525">
        <v>0</v>
      </c>
      <c r="AT525">
        <v>886</v>
      </c>
      <c r="AU525">
        <v>210</v>
      </c>
      <c r="AV525">
        <v>282</v>
      </c>
      <c r="AW525">
        <v>556</v>
      </c>
      <c r="AX525">
        <v>477</v>
      </c>
      <c r="AY525">
        <v>1226</v>
      </c>
      <c r="AZ525">
        <v>291.23</v>
      </c>
    </row>
    <row r="526" spans="1:52" x14ac:dyDescent="0.2">
      <c r="A526" s="70">
        <v>40703</v>
      </c>
      <c r="B526">
        <v>980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1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1</v>
      </c>
      <c r="AP526">
        <v>0</v>
      </c>
      <c r="AQ526">
        <v>0</v>
      </c>
      <c r="AR526">
        <v>1</v>
      </c>
      <c r="AS526">
        <v>0</v>
      </c>
      <c r="AT526">
        <v>966</v>
      </c>
      <c r="AU526">
        <v>251</v>
      </c>
      <c r="AV526">
        <v>338</v>
      </c>
      <c r="AW526">
        <v>521</v>
      </c>
      <c r="AX526">
        <v>410</v>
      </c>
      <c r="AY526">
        <v>1231</v>
      </c>
      <c r="AZ526">
        <v>192.45</v>
      </c>
    </row>
    <row r="527" spans="1:52" x14ac:dyDescent="0.2">
      <c r="A527" s="70">
        <v>40704</v>
      </c>
      <c r="B527">
        <v>880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1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1</v>
      </c>
      <c r="AQ527">
        <v>0</v>
      </c>
      <c r="AR527">
        <v>1</v>
      </c>
      <c r="AS527">
        <v>0</v>
      </c>
      <c r="AT527">
        <v>1064</v>
      </c>
      <c r="AU527">
        <v>201</v>
      </c>
      <c r="AV527">
        <v>407</v>
      </c>
      <c r="AW527">
        <v>671</v>
      </c>
      <c r="AX527">
        <v>370</v>
      </c>
      <c r="AY527">
        <v>1016</v>
      </c>
      <c r="AZ527">
        <v>210.22</v>
      </c>
    </row>
    <row r="528" spans="1:52" x14ac:dyDescent="0.2">
      <c r="A528" s="70">
        <v>40705</v>
      </c>
      <c r="B528">
        <v>816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1</v>
      </c>
      <c r="AS528">
        <v>0</v>
      </c>
      <c r="AT528">
        <v>1008</v>
      </c>
      <c r="AU528">
        <v>184</v>
      </c>
      <c r="AV528">
        <v>412</v>
      </c>
      <c r="AW528">
        <v>690</v>
      </c>
      <c r="AX528">
        <v>359</v>
      </c>
      <c r="AY528">
        <v>1083</v>
      </c>
      <c r="AZ528">
        <v>218.92</v>
      </c>
    </row>
    <row r="529" spans="1:52" x14ac:dyDescent="0.2">
      <c r="A529" s="70">
        <v>40706</v>
      </c>
      <c r="B529">
        <v>1459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1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1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1</v>
      </c>
      <c r="AS529">
        <v>0</v>
      </c>
      <c r="AT529">
        <v>864</v>
      </c>
      <c r="AU529">
        <v>117</v>
      </c>
      <c r="AV529">
        <v>327</v>
      </c>
      <c r="AW529">
        <v>489</v>
      </c>
      <c r="AX529">
        <v>306</v>
      </c>
      <c r="AY529">
        <v>1456</v>
      </c>
      <c r="AZ529">
        <v>243.25</v>
      </c>
    </row>
    <row r="530" spans="1:52" x14ac:dyDescent="0.2">
      <c r="A530" s="70">
        <v>40707</v>
      </c>
      <c r="B530">
        <v>871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1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1</v>
      </c>
      <c r="AS530">
        <v>0</v>
      </c>
      <c r="AT530">
        <v>657</v>
      </c>
      <c r="AU530">
        <v>77</v>
      </c>
      <c r="AV530">
        <v>197</v>
      </c>
      <c r="AW530">
        <v>426</v>
      </c>
      <c r="AX530">
        <v>302</v>
      </c>
      <c r="AY530">
        <v>1687</v>
      </c>
      <c r="AZ530">
        <v>295.52999999999997</v>
      </c>
    </row>
    <row r="531" spans="1:52" x14ac:dyDescent="0.2">
      <c r="A531" s="70">
        <v>40708</v>
      </c>
      <c r="B531">
        <v>620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1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1</v>
      </c>
      <c r="AN531">
        <v>0</v>
      </c>
      <c r="AO531">
        <v>0</v>
      </c>
      <c r="AP531">
        <v>0</v>
      </c>
      <c r="AQ531">
        <v>0</v>
      </c>
      <c r="AR531">
        <v>1</v>
      </c>
      <c r="AS531">
        <v>0</v>
      </c>
      <c r="AT531">
        <v>633</v>
      </c>
      <c r="AU531">
        <v>80</v>
      </c>
      <c r="AV531">
        <v>145</v>
      </c>
      <c r="AW531">
        <v>479</v>
      </c>
      <c r="AX531">
        <v>302</v>
      </c>
      <c r="AY531">
        <v>1668</v>
      </c>
      <c r="AZ531">
        <v>232.08</v>
      </c>
    </row>
    <row r="532" spans="1:52" x14ac:dyDescent="0.2">
      <c r="A532" s="70">
        <v>40709</v>
      </c>
      <c r="B532">
        <v>1011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1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1</v>
      </c>
      <c r="AO532">
        <v>0</v>
      </c>
      <c r="AP532">
        <v>0</v>
      </c>
      <c r="AQ532">
        <v>0</v>
      </c>
      <c r="AR532">
        <v>1</v>
      </c>
      <c r="AS532">
        <v>0</v>
      </c>
      <c r="AT532">
        <v>878</v>
      </c>
      <c r="AU532">
        <v>194</v>
      </c>
      <c r="AV532">
        <v>274</v>
      </c>
      <c r="AW532">
        <v>609</v>
      </c>
      <c r="AX532">
        <v>373</v>
      </c>
      <c r="AY532">
        <v>1232</v>
      </c>
      <c r="AZ532">
        <v>267.76</v>
      </c>
    </row>
    <row r="533" spans="1:52" x14ac:dyDescent="0.2">
      <c r="A533" s="70">
        <v>40710</v>
      </c>
      <c r="B533">
        <v>1380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1</v>
      </c>
      <c r="AP533">
        <v>0</v>
      </c>
      <c r="AQ533">
        <v>0</v>
      </c>
      <c r="AR533">
        <v>1</v>
      </c>
      <c r="AS533">
        <v>0</v>
      </c>
      <c r="AT533">
        <v>1156</v>
      </c>
      <c r="AU533">
        <v>256</v>
      </c>
      <c r="AV533">
        <v>426</v>
      </c>
      <c r="AW533">
        <v>853</v>
      </c>
      <c r="AX533">
        <v>436</v>
      </c>
      <c r="AY533">
        <v>656</v>
      </c>
      <c r="AZ533">
        <v>90.64</v>
      </c>
    </row>
    <row r="534" spans="1:52" x14ac:dyDescent="0.2">
      <c r="A534" s="70">
        <v>40711</v>
      </c>
      <c r="B534">
        <v>1399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1</v>
      </c>
      <c r="AQ534">
        <v>0</v>
      </c>
      <c r="AR534">
        <v>1</v>
      </c>
      <c r="AS534">
        <v>0</v>
      </c>
      <c r="AT534">
        <v>1451</v>
      </c>
      <c r="AU534">
        <v>452</v>
      </c>
      <c r="AV534">
        <v>649</v>
      </c>
      <c r="AW534">
        <v>905</v>
      </c>
      <c r="AX534">
        <v>443</v>
      </c>
      <c r="AY534">
        <v>308</v>
      </c>
      <c r="AZ534">
        <v>142.49</v>
      </c>
    </row>
    <row r="535" spans="1:52" x14ac:dyDescent="0.2">
      <c r="A535" s="70">
        <v>40712</v>
      </c>
      <c r="B535">
        <v>690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1</v>
      </c>
      <c r="AS535">
        <v>0</v>
      </c>
      <c r="AT535">
        <v>1487</v>
      </c>
      <c r="AU535">
        <v>452</v>
      </c>
      <c r="AV535">
        <v>643</v>
      </c>
      <c r="AW535">
        <v>938</v>
      </c>
      <c r="AX535">
        <v>440</v>
      </c>
      <c r="AY535">
        <v>241</v>
      </c>
      <c r="AZ535">
        <v>173.15</v>
      </c>
    </row>
    <row r="536" spans="1:52" x14ac:dyDescent="0.2">
      <c r="A536" s="70">
        <v>40713</v>
      </c>
      <c r="B536">
        <v>1354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1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1</v>
      </c>
      <c r="AS536">
        <v>0</v>
      </c>
      <c r="AT536">
        <v>1503</v>
      </c>
      <c r="AU536">
        <v>505</v>
      </c>
      <c r="AV536">
        <v>547</v>
      </c>
      <c r="AW536">
        <v>810</v>
      </c>
      <c r="AX536">
        <v>507</v>
      </c>
      <c r="AY536">
        <v>282</v>
      </c>
      <c r="AZ536">
        <v>93.68</v>
      </c>
    </row>
    <row r="537" spans="1:52" x14ac:dyDescent="0.2">
      <c r="A537" s="70">
        <v>40714</v>
      </c>
      <c r="B537">
        <v>1357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1</v>
      </c>
      <c r="AS537">
        <v>0</v>
      </c>
      <c r="AT537">
        <v>1339</v>
      </c>
      <c r="AU537">
        <v>483</v>
      </c>
      <c r="AV537">
        <v>281</v>
      </c>
      <c r="AW537">
        <v>702</v>
      </c>
      <c r="AX537">
        <v>484</v>
      </c>
      <c r="AY537">
        <v>490</v>
      </c>
      <c r="AZ537">
        <v>131.63999999999999</v>
      </c>
    </row>
    <row r="538" spans="1:52" x14ac:dyDescent="0.2">
      <c r="A538" s="70">
        <v>40715</v>
      </c>
      <c r="B538">
        <v>794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</v>
      </c>
      <c r="AN538">
        <v>0</v>
      </c>
      <c r="AO538">
        <v>0</v>
      </c>
      <c r="AP538">
        <v>0</v>
      </c>
      <c r="AQ538">
        <v>0</v>
      </c>
      <c r="AR538">
        <v>1</v>
      </c>
      <c r="AS538">
        <v>0</v>
      </c>
      <c r="AT538">
        <v>1085</v>
      </c>
      <c r="AU538">
        <v>400</v>
      </c>
      <c r="AV538">
        <v>232</v>
      </c>
      <c r="AW538">
        <v>642</v>
      </c>
      <c r="AX538">
        <v>433</v>
      </c>
      <c r="AY538">
        <v>919</v>
      </c>
      <c r="AZ538">
        <v>151.69999999999999</v>
      </c>
    </row>
    <row r="539" spans="1:52" x14ac:dyDescent="0.2">
      <c r="A539" s="70">
        <v>40716</v>
      </c>
      <c r="B539">
        <v>677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1</v>
      </c>
      <c r="AO539">
        <v>0</v>
      </c>
      <c r="AP539">
        <v>0</v>
      </c>
      <c r="AQ539">
        <v>0</v>
      </c>
      <c r="AR539">
        <v>1</v>
      </c>
      <c r="AS539">
        <v>0</v>
      </c>
      <c r="AT539">
        <v>1041</v>
      </c>
      <c r="AU539">
        <v>293</v>
      </c>
      <c r="AV539">
        <v>200</v>
      </c>
      <c r="AW539">
        <v>663</v>
      </c>
      <c r="AX539">
        <v>332</v>
      </c>
      <c r="AY539">
        <v>999</v>
      </c>
      <c r="AZ539">
        <v>146.85</v>
      </c>
    </row>
    <row r="540" spans="1:52" x14ac:dyDescent="0.2">
      <c r="A540" s="70">
        <v>40717</v>
      </c>
      <c r="B540">
        <v>1264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1</v>
      </c>
      <c r="AP540">
        <v>0</v>
      </c>
      <c r="AQ540">
        <v>0</v>
      </c>
      <c r="AR540">
        <v>1</v>
      </c>
      <c r="AS540">
        <v>0</v>
      </c>
      <c r="AT540">
        <v>978</v>
      </c>
      <c r="AU540">
        <v>192</v>
      </c>
      <c r="AV540">
        <v>367</v>
      </c>
      <c r="AW540">
        <v>578</v>
      </c>
      <c r="AX540">
        <v>312</v>
      </c>
      <c r="AY540">
        <v>1174</v>
      </c>
      <c r="AZ540">
        <v>189.99</v>
      </c>
    </row>
    <row r="541" spans="1:52" x14ac:dyDescent="0.2">
      <c r="A541" s="70">
        <v>40718</v>
      </c>
      <c r="B541">
        <v>1010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</v>
      </c>
      <c r="AQ541">
        <v>0</v>
      </c>
      <c r="AR541">
        <v>1</v>
      </c>
      <c r="AS541">
        <v>0</v>
      </c>
      <c r="AT541">
        <v>1083</v>
      </c>
      <c r="AU541">
        <v>304</v>
      </c>
      <c r="AV541">
        <v>447</v>
      </c>
      <c r="AW541">
        <v>534</v>
      </c>
      <c r="AX541">
        <v>288</v>
      </c>
      <c r="AY541">
        <v>1238</v>
      </c>
      <c r="AZ541">
        <v>258.64</v>
      </c>
    </row>
    <row r="542" spans="1:52" x14ac:dyDescent="0.2">
      <c r="A542" s="70">
        <v>40719</v>
      </c>
      <c r="B542">
        <v>573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1</v>
      </c>
      <c r="AS542">
        <v>0</v>
      </c>
      <c r="AT542">
        <v>1126</v>
      </c>
      <c r="AU542">
        <v>321</v>
      </c>
      <c r="AV542">
        <v>517</v>
      </c>
      <c r="AW542">
        <v>617</v>
      </c>
      <c r="AX542">
        <v>319</v>
      </c>
      <c r="AY542">
        <v>1047</v>
      </c>
      <c r="AZ542">
        <v>270.77</v>
      </c>
    </row>
    <row r="543" spans="1:52" x14ac:dyDescent="0.2">
      <c r="A543" s="70">
        <v>40720</v>
      </c>
      <c r="B543">
        <v>1600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1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1</v>
      </c>
      <c r="AS543">
        <v>0</v>
      </c>
      <c r="AT543">
        <v>1271</v>
      </c>
      <c r="AU543">
        <v>345</v>
      </c>
      <c r="AV543">
        <v>455</v>
      </c>
      <c r="AW543">
        <v>813</v>
      </c>
      <c r="AX543">
        <v>415</v>
      </c>
      <c r="AY543">
        <v>540</v>
      </c>
      <c r="AZ543">
        <v>157.13</v>
      </c>
    </row>
    <row r="544" spans="1:52" x14ac:dyDescent="0.2">
      <c r="A544" s="70">
        <v>40721</v>
      </c>
      <c r="B544">
        <v>1003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1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1</v>
      </c>
      <c r="AS544">
        <v>0</v>
      </c>
      <c r="AT544">
        <v>1089</v>
      </c>
      <c r="AU544">
        <v>276</v>
      </c>
      <c r="AV544">
        <v>276</v>
      </c>
      <c r="AW544">
        <v>915</v>
      </c>
      <c r="AX544">
        <v>522</v>
      </c>
      <c r="AY544">
        <v>582</v>
      </c>
      <c r="AZ544">
        <v>117.85</v>
      </c>
    </row>
    <row r="545" spans="1:52" x14ac:dyDescent="0.2">
      <c r="A545" s="70">
        <v>40722</v>
      </c>
      <c r="B545">
        <v>748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v>1</v>
      </c>
      <c r="AS545">
        <v>0</v>
      </c>
      <c r="AT545">
        <v>1021</v>
      </c>
      <c r="AU545">
        <v>200</v>
      </c>
      <c r="AV545">
        <v>273</v>
      </c>
      <c r="AW545">
        <v>1046</v>
      </c>
      <c r="AX545">
        <v>524</v>
      </c>
      <c r="AY545">
        <v>427</v>
      </c>
      <c r="AZ545">
        <v>130.47999999999999</v>
      </c>
    </row>
    <row r="546" spans="1:52" x14ac:dyDescent="0.2">
      <c r="A546" s="70">
        <v>40723</v>
      </c>
      <c r="B546">
        <v>1161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1</v>
      </c>
      <c r="AS546">
        <v>0</v>
      </c>
      <c r="AT546">
        <v>1155</v>
      </c>
      <c r="AU546">
        <v>224</v>
      </c>
      <c r="AV546">
        <v>284</v>
      </c>
      <c r="AW546">
        <v>1291</v>
      </c>
      <c r="AX546">
        <v>520</v>
      </c>
      <c r="AY546">
        <v>141</v>
      </c>
      <c r="AZ546">
        <v>129.47</v>
      </c>
    </row>
    <row r="547" spans="1:52" x14ac:dyDescent="0.2">
      <c r="A547" s="70">
        <v>40724</v>
      </c>
      <c r="B547">
        <v>1237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1</v>
      </c>
      <c r="AP547">
        <v>0</v>
      </c>
      <c r="AQ547">
        <v>0</v>
      </c>
      <c r="AR547">
        <v>1</v>
      </c>
      <c r="AS547">
        <v>0</v>
      </c>
      <c r="AT547">
        <v>1266</v>
      </c>
      <c r="AU547">
        <v>230</v>
      </c>
      <c r="AV547">
        <v>349</v>
      </c>
      <c r="AW547">
        <v>1162</v>
      </c>
      <c r="AX547">
        <v>485</v>
      </c>
      <c r="AY547">
        <v>242</v>
      </c>
      <c r="AZ547">
        <v>112.02</v>
      </c>
    </row>
    <row r="548" spans="1:52" x14ac:dyDescent="0.2">
      <c r="A548" s="70">
        <v>40725</v>
      </c>
      <c r="B548">
        <v>1431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1</v>
      </c>
      <c r="AQ548">
        <v>0</v>
      </c>
      <c r="AR548">
        <v>1</v>
      </c>
      <c r="AS548">
        <v>0</v>
      </c>
      <c r="AT548">
        <v>1605</v>
      </c>
      <c r="AU548">
        <v>422</v>
      </c>
      <c r="AV548">
        <v>659</v>
      </c>
      <c r="AW548">
        <v>849</v>
      </c>
      <c r="AX548">
        <v>382</v>
      </c>
      <c r="AY548">
        <v>202</v>
      </c>
      <c r="AZ548">
        <v>111.74</v>
      </c>
    </row>
    <row r="549" spans="1:52" x14ac:dyDescent="0.2">
      <c r="A549" s="70">
        <v>40726</v>
      </c>
      <c r="B549">
        <v>950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1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1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1</v>
      </c>
      <c r="AS549">
        <v>0</v>
      </c>
      <c r="AT549">
        <v>1843</v>
      </c>
      <c r="AU549">
        <v>499</v>
      </c>
      <c r="AV549">
        <v>810</v>
      </c>
      <c r="AW549">
        <v>756</v>
      </c>
      <c r="AX549">
        <v>365</v>
      </c>
      <c r="AY549">
        <v>34</v>
      </c>
      <c r="AZ549">
        <v>110.19</v>
      </c>
    </row>
    <row r="550" spans="1:52" x14ac:dyDescent="0.2">
      <c r="A550" s="70">
        <v>40727</v>
      </c>
      <c r="B550">
        <v>1012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0</v>
      </c>
      <c r="AH550">
        <v>0</v>
      </c>
      <c r="AI550">
        <v>0</v>
      </c>
      <c r="AJ550">
        <v>0</v>
      </c>
      <c r="AK550">
        <v>1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1</v>
      </c>
      <c r="AS550">
        <v>0</v>
      </c>
      <c r="AT550">
        <v>1885</v>
      </c>
      <c r="AU550">
        <v>608</v>
      </c>
      <c r="AV550">
        <v>858</v>
      </c>
      <c r="AW550">
        <v>734</v>
      </c>
      <c r="AX550">
        <v>378</v>
      </c>
      <c r="AY550">
        <v>46</v>
      </c>
      <c r="AZ550">
        <v>128.04</v>
      </c>
    </row>
    <row r="551" spans="1:52" x14ac:dyDescent="0.2">
      <c r="A551" s="70">
        <v>40728</v>
      </c>
      <c r="B551">
        <v>1091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1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1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1</v>
      </c>
      <c r="AS551">
        <v>0</v>
      </c>
      <c r="AT551">
        <v>1837</v>
      </c>
      <c r="AU551">
        <v>720</v>
      </c>
      <c r="AV551">
        <v>666</v>
      </c>
      <c r="AW551">
        <v>765</v>
      </c>
      <c r="AX551">
        <v>344</v>
      </c>
      <c r="AY551">
        <v>51</v>
      </c>
      <c r="AZ551">
        <v>111.92</v>
      </c>
    </row>
    <row r="552" spans="1:52" x14ac:dyDescent="0.2">
      <c r="A552" s="70">
        <v>40729</v>
      </c>
      <c r="B552">
        <v>1212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1</v>
      </c>
      <c r="AN552">
        <v>0</v>
      </c>
      <c r="AO552">
        <v>0</v>
      </c>
      <c r="AP552">
        <v>0</v>
      </c>
      <c r="AQ552">
        <v>0</v>
      </c>
      <c r="AR552">
        <v>1</v>
      </c>
      <c r="AS552">
        <v>0</v>
      </c>
      <c r="AT552">
        <v>1503</v>
      </c>
      <c r="AU552">
        <v>463</v>
      </c>
      <c r="AV552">
        <v>316</v>
      </c>
      <c r="AW552">
        <v>1021</v>
      </c>
      <c r="AX552">
        <v>409</v>
      </c>
      <c r="AY552">
        <v>38</v>
      </c>
      <c r="AZ552">
        <v>107.76</v>
      </c>
    </row>
    <row r="553" spans="1:52" x14ac:dyDescent="0.2">
      <c r="A553" s="70">
        <v>40730</v>
      </c>
      <c r="B553">
        <v>954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1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1</v>
      </c>
      <c r="AS553">
        <v>0</v>
      </c>
      <c r="AT553">
        <v>1422</v>
      </c>
      <c r="AU553">
        <v>332</v>
      </c>
      <c r="AV553">
        <v>329</v>
      </c>
      <c r="AW553">
        <v>1114</v>
      </c>
      <c r="AX553">
        <v>453</v>
      </c>
      <c r="AY553">
        <v>60</v>
      </c>
      <c r="AZ553">
        <v>101.65</v>
      </c>
    </row>
    <row r="554" spans="1:52" x14ac:dyDescent="0.2">
      <c r="A554" s="70">
        <v>40731</v>
      </c>
      <c r="B554">
        <v>1360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1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1</v>
      </c>
      <c r="AP554">
        <v>0</v>
      </c>
      <c r="AQ554">
        <v>0</v>
      </c>
      <c r="AR554">
        <v>1</v>
      </c>
      <c r="AS554">
        <v>0</v>
      </c>
      <c r="AT554">
        <v>1332</v>
      </c>
      <c r="AU554">
        <v>186</v>
      </c>
      <c r="AV554">
        <v>365</v>
      </c>
      <c r="AW554">
        <v>1054</v>
      </c>
      <c r="AX554">
        <v>440</v>
      </c>
      <c r="AY554">
        <v>368</v>
      </c>
      <c r="AZ554">
        <v>134.78</v>
      </c>
    </row>
    <row r="555" spans="1:52" x14ac:dyDescent="0.2">
      <c r="A555" s="70">
        <v>40732</v>
      </c>
      <c r="B555">
        <v>1195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0</v>
      </c>
      <c r="AR555">
        <v>1</v>
      </c>
      <c r="AS555">
        <v>0</v>
      </c>
      <c r="AT555">
        <v>1419</v>
      </c>
      <c r="AU555">
        <v>212</v>
      </c>
      <c r="AV555">
        <v>447</v>
      </c>
      <c r="AW555">
        <v>934</v>
      </c>
      <c r="AX555">
        <v>376</v>
      </c>
      <c r="AY555">
        <v>510</v>
      </c>
      <c r="AZ555">
        <v>160.63999999999999</v>
      </c>
    </row>
    <row r="556" spans="1:52" x14ac:dyDescent="0.2">
      <c r="A556" s="70">
        <v>40733</v>
      </c>
      <c r="B556">
        <v>855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1</v>
      </c>
      <c r="AS556">
        <v>0</v>
      </c>
      <c r="AT556">
        <v>1227</v>
      </c>
      <c r="AU556">
        <v>202</v>
      </c>
      <c r="AV556">
        <v>434</v>
      </c>
      <c r="AW556">
        <v>612</v>
      </c>
      <c r="AX556">
        <v>222</v>
      </c>
      <c r="AY556">
        <v>1091</v>
      </c>
      <c r="AZ556">
        <v>233.63</v>
      </c>
    </row>
    <row r="557" spans="1:52" x14ac:dyDescent="0.2">
      <c r="A557" s="70">
        <v>40734</v>
      </c>
      <c r="B557">
        <v>1071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0</v>
      </c>
      <c r="AI557">
        <v>0</v>
      </c>
      <c r="AJ557">
        <v>0</v>
      </c>
      <c r="AK557">
        <v>1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1</v>
      </c>
      <c r="AS557">
        <v>0</v>
      </c>
      <c r="AT557">
        <v>870</v>
      </c>
      <c r="AU557">
        <v>139</v>
      </c>
      <c r="AV557">
        <v>316</v>
      </c>
      <c r="AW557">
        <v>418</v>
      </c>
      <c r="AX557">
        <v>164</v>
      </c>
      <c r="AY557">
        <v>1426</v>
      </c>
      <c r="AZ557">
        <v>282.11</v>
      </c>
    </row>
    <row r="558" spans="1:52" x14ac:dyDescent="0.2">
      <c r="A558" s="70">
        <v>40735</v>
      </c>
      <c r="B558">
        <v>894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1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1</v>
      </c>
      <c r="AS558">
        <v>0</v>
      </c>
      <c r="AT558">
        <v>589</v>
      </c>
      <c r="AU558">
        <v>69</v>
      </c>
      <c r="AV558">
        <v>229</v>
      </c>
      <c r="AW558">
        <v>263</v>
      </c>
      <c r="AX558">
        <v>123</v>
      </c>
      <c r="AY558">
        <v>2036</v>
      </c>
      <c r="AZ558">
        <v>180.18</v>
      </c>
    </row>
    <row r="559" spans="1:52" x14ac:dyDescent="0.2">
      <c r="A559" s="70">
        <v>40736</v>
      </c>
      <c r="B559">
        <v>751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1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1</v>
      </c>
      <c r="AN559">
        <v>0</v>
      </c>
      <c r="AO559">
        <v>0</v>
      </c>
      <c r="AP559">
        <v>0</v>
      </c>
      <c r="AQ559">
        <v>0</v>
      </c>
      <c r="AR559">
        <v>1</v>
      </c>
      <c r="AS559">
        <v>0</v>
      </c>
      <c r="AT559">
        <v>382</v>
      </c>
      <c r="AU559">
        <v>84</v>
      </c>
      <c r="AV559">
        <v>202</v>
      </c>
      <c r="AW559">
        <v>108</v>
      </c>
      <c r="AX559">
        <v>96</v>
      </c>
      <c r="AY559">
        <v>2523</v>
      </c>
      <c r="AZ559">
        <v>284.95</v>
      </c>
    </row>
    <row r="560" spans="1:52" x14ac:dyDescent="0.2">
      <c r="A560" s="70">
        <v>40737</v>
      </c>
      <c r="B560">
        <v>239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1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1</v>
      </c>
      <c r="AO560">
        <v>0</v>
      </c>
      <c r="AP560">
        <v>0</v>
      </c>
      <c r="AQ560">
        <v>0</v>
      </c>
      <c r="AR560">
        <v>1</v>
      </c>
      <c r="AS560">
        <v>0</v>
      </c>
      <c r="AT560">
        <v>336</v>
      </c>
      <c r="AU560">
        <v>100</v>
      </c>
      <c r="AV560">
        <v>198</v>
      </c>
      <c r="AW560">
        <v>70</v>
      </c>
      <c r="AX560">
        <v>119</v>
      </c>
      <c r="AY560">
        <v>2525</v>
      </c>
      <c r="AZ560">
        <v>329.1</v>
      </c>
    </row>
    <row r="561" spans="1:52" x14ac:dyDescent="0.2">
      <c r="A561" s="70">
        <v>40738</v>
      </c>
      <c r="B561">
        <v>604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1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1</v>
      </c>
      <c r="AP561">
        <v>0</v>
      </c>
      <c r="AQ561">
        <v>0</v>
      </c>
      <c r="AR561">
        <v>1</v>
      </c>
      <c r="AS561">
        <v>0</v>
      </c>
      <c r="AT561">
        <v>500</v>
      </c>
      <c r="AU561">
        <v>106</v>
      </c>
      <c r="AV561">
        <v>280</v>
      </c>
      <c r="AW561">
        <v>159</v>
      </c>
      <c r="AX561">
        <v>151</v>
      </c>
      <c r="AY561">
        <v>2278</v>
      </c>
      <c r="AZ561">
        <v>415.87</v>
      </c>
    </row>
    <row r="562" spans="1:52" x14ac:dyDescent="0.2">
      <c r="A562" s="70">
        <v>40739</v>
      </c>
      <c r="B562">
        <v>2310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1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</v>
      </c>
      <c r="AQ562">
        <v>0</v>
      </c>
      <c r="AR562">
        <v>1</v>
      </c>
      <c r="AS562">
        <v>0</v>
      </c>
      <c r="AT562">
        <v>1452</v>
      </c>
      <c r="AU562">
        <v>429</v>
      </c>
      <c r="AV562">
        <v>466</v>
      </c>
      <c r="AW562">
        <v>937</v>
      </c>
      <c r="AX562">
        <v>301</v>
      </c>
      <c r="AY562">
        <v>389</v>
      </c>
      <c r="AZ562">
        <v>162.30000000000001</v>
      </c>
    </row>
    <row r="563" spans="1:52" x14ac:dyDescent="0.2">
      <c r="A563" s="70">
        <v>40740</v>
      </c>
      <c r="B563">
        <v>791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1</v>
      </c>
      <c r="AS563">
        <v>0</v>
      </c>
      <c r="AT563">
        <v>1564</v>
      </c>
      <c r="AU563">
        <v>449</v>
      </c>
      <c r="AV563">
        <v>542</v>
      </c>
      <c r="AW563">
        <v>950</v>
      </c>
      <c r="AX563">
        <v>403</v>
      </c>
      <c r="AY563">
        <v>195</v>
      </c>
      <c r="AZ563">
        <v>141.09</v>
      </c>
    </row>
    <row r="564" spans="1:52" x14ac:dyDescent="0.2">
      <c r="A564" s="70">
        <v>40741</v>
      </c>
      <c r="B564">
        <v>1492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1</v>
      </c>
      <c r="AG564">
        <v>0</v>
      </c>
      <c r="AH564">
        <v>0</v>
      </c>
      <c r="AI564">
        <v>0</v>
      </c>
      <c r="AJ564">
        <v>0</v>
      </c>
      <c r="AK564">
        <v>1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1</v>
      </c>
      <c r="AS564">
        <v>0</v>
      </c>
      <c r="AT564">
        <v>1481</v>
      </c>
      <c r="AU564">
        <v>359</v>
      </c>
      <c r="AV564">
        <v>413</v>
      </c>
      <c r="AW564">
        <v>1006</v>
      </c>
      <c r="AX564">
        <v>444</v>
      </c>
      <c r="AY564">
        <v>239</v>
      </c>
      <c r="AZ564">
        <v>92.25</v>
      </c>
    </row>
    <row r="565" spans="1:52" x14ac:dyDescent="0.2">
      <c r="A565" s="70">
        <v>40742</v>
      </c>
      <c r="B565">
        <v>1226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1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1</v>
      </c>
      <c r="AS565">
        <v>0</v>
      </c>
      <c r="AT565">
        <v>1118</v>
      </c>
      <c r="AU565">
        <v>209</v>
      </c>
      <c r="AV565">
        <v>248</v>
      </c>
      <c r="AW565">
        <v>1089</v>
      </c>
      <c r="AX565">
        <v>383</v>
      </c>
      <c r="AY565">
        <v>418</v>
      </c>
      <c r="AZ565">
        <v>90.09</v>
      </c>
    </row>
    <row r="566" spans="1:52" x14ac:dyDescent="0.2">
      <c r="A566" s="70">
        <v>40743</v>
      </c>
      <c r="B566">
        <v>1132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1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1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857</v>
      </c>
      <c r="AU566">
        <v>89</v>
      </c>
      <c r="AV566">
        <v>199</v>
      </c>
      <c r="AW566">
        <v>934</v>
      </c>
      <c r="AX566">
        <v>342</v>
      </c>
      <c r="AY566">
        <v>965</v>
      </c>
      <c r="AZ566">
        <v>134.27000000000001</v>
      </c>
    </row>
    <row r="567" spans="1:52" x14ac:dyDescent="0.2">
      <c r="A567" s="70">
        <v>40744</v>
      </c>
      <c r="B567">
        <v>1150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1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1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677</v>
      </c>
      <c r="AU567">
        <v>77</v>
      </c>
      <c r="AV567">
        <v>195</v>
      </c>
      <c r="AW567">
        <v>709</v>
      </c>
      <c r="AX567">
        <v>261</v>
      </c>
      <c r="AY567">
        <v>1387</v>
      </c>
      <c r="AZ567">
        <v>236.62</v>
      </c>
    </row>
    <row r="568" spans="1:52" x14ac:dyDescent="0.2">
      <c r="A568" s="70">
        <v>40745</v>
      </c>
      <c r="B568">
        <v>943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1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1</v>
      </c>
      <c r="AP568">
        <v>0</v>
      </c>
      <c r="AQ568">
        <v>0</v>
      </c>
      <c r="AR568">
        <v>1</v>
      </c>
      <c r="AS568">
        <v>0</v>
      </c>
      <c r="AT568">
        <v>771</v>
      </c>
      <c r="AU568">
        <v>94</v>
      </c>
      <c r="AV568">
        <v>293</v>
      </c>
      <c r="AW568">
        <v>493</v>
      </c>
      <c r="AX568">
        <v>213</v>
      </c>
      <c r="AY568">
        <v>1523</v>
      </c>
      <c r="AZ568">
        <v>242.37</v>
      </c>
    </row>
    <row r="569" spans="1:52" x14ac:dyDescent="0.2">
      <c r="A569" s="70">
        <v>40746</v>
      </c>
      <c r="B569">
        <v>1047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1</v>
      </c>
      <c r="AQ569">
        <v>0</v>
      </c>
      <c r="AR569">
        <v>1</v>
      </c>
      <c r="AS569">
        <v>0</v>
      </c>
      <c r="AT569">
        <v>987</v>
      </c>
      <c r="AU569">
        <v>318</v>
      </c>
      <c r="AV569">
        <v>500</v>
      </c>
      <c r="AW569">
        <v>471</v>
      </c>
      <c r="AX569">
        <v>205</v>
      </c>
      <c r="AY569">
        <v>1512</v>
      </c>
      <c r="AZ569">
        <v>204.34</v>
      </c>
    </row>
    <row r="570" spans="1:52" x14ac:dyDescent="0.2">
      <c r="A570" s="70">
        <v>40747</v>
      </c>
      <c r="B570">
        <v>570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1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1</v>
      </c>
      <c r="AS570">
        <v>0</v>
      </c>
      <c r="AT570">
        <v>1021</v>
      </c>
      <c r="AU570">
        <v>377</v>
      </c>
      <c r="AV570">
        <v>535</v>
      </c>
      <c r="AW570">
        <v>517</v>
      </c>
      <c r="AX570">
        <v>230</v>
      </c>
      <c r="AY570">
        <v>1407</v>
      </c>
      <c r="AZ570">
        <v>204.73</v>
      </c>
    </row>
    <row r="571" spans="1:52" x14ac:dyDescent="0.2">
      <c r="A571" s="70">
        <v>40748</v>
      </c>
      <c r="B571">
        <v>1610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1</v>
      </c>
      <c r="AS571">
        <v>0</v>
      </c>
      <c r="AT571">
        <v>1099</v>
      </c>
      <c r="AU571">
        <v>369</v>
      </c>
      <c r="AV571">
        <v>454</v>
      </c>
      <c r="AW571">
        <v>796</v>
      </c>
      <c r="AX571">
        <v>345</v>
      </c>
      <c r="AY571">
        <v>831</v>
      </c>
      <c r="AZ571">
        <v>123.54</v>
      </c>
    </row>
    <row r="572" spans="1:52" x14ac:dyDescent="0.2">
      <c r="A572" s="70">
        <v>40749</v>
      </c>
      <c r="B572">
        <v>905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1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1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1</v>
      </c>
      <c r="AS572">
        <v>0</v>
      </c>
      <c r="AT572">
        <v>987</v>
      </c>
      <c r="AU572">
        <v>224</v>
      </c>
      <c r="AV572">
        <v>249</v>
      </c>
      <c r="AW572">
        <v>798</v>
      </c>
      <c r="AX572">
        <v>524</v>
      </c>
      <c r="AY572">
        <v>884</v>
      </c>
      <c r="AZ572">
        <v>123.79</v>
      </c>
    </row>
    <row r="573" spans="1:52" x14ac:dyDescent="0.2">
      <c r="A573" s="70">
        <v>40750</v>
      </c>
      <c r="B573">
        <v>900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1</v>
      </c>
      <c r="AN573">
        <v>0</v>
      </c>
      <c r="AO573">
        <v>0</v>
      </c>
      <c r="AP573">
        <v>0</v>
      </c>
      <c r="AQ573">
        <v>0</v>
      </c>
      <c r="AR573">
        <v>1</v>
      </c>
      <c r="AS573">
        <v>0</v>
      </c>
      <c r="AT573">
        <v>849</v>
      </c>
      <c r="AU573">
        <v>144</v>
      </c>
      <c r="AV573">
        <v>251</v>
      </c>
      <c r="AW573">
        <v>687</v>
      </c>
      <c r="AX573">
        <v>543</v>
      </c>
      <c r="AY573">
        <v>1049</v>
      </c>
      <c r="AZ573">
        <v>161.91999999999999</v>
      </c>
    </row>
    <row r="574" spans="1:52" x14ac:dyDescent="0.2">
      <c r="A574" s="70">
        <v>40751</v>
      </c>
      <c r="B574">
        <v>683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1</v>
      </c>
      <c r="AO574">
        <v>0</v>
      </c>
      <c r="AP574">
        <v>0</v>
      </c>
      <c r="AQ574">
        <v>0</v>
      </c>
      <c r="AR574">
        <v>1</v>
      </c>
      <c r="AS574">
        <v>0</v>
      </c>
      <c r="AT574">
        <v>878</v>
      </c>
      <c r="AU574">
        <v>153</v>
      </c>
      <c r="AV574">
        <v>299</v>
      </c>
      <c r="AW574">
        <v>656</v>
      </c>
      <c r="AX574">
        <v>470</v>
      </c>
      <c r="AY574">
        <v>1065</v>
      </c>
      <c r="AZ574">
        <v>161.93</v>
      </c>
    </row>
    <row r="575" spans="1:52" x14ac:dyDescent="0.2">
      <c r="A575" s="70">
        <v>40752</v>
      </c>
      <c r="B575">
        <v>1104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1</v>
      </c>
      <c r="AP575">
        <v>0</v>
      </c>
      <c r="AQ575">
        <v>0</v>
      </c>
      <c r="AR575">
        <v>1</v>
      </c>
      <c r="AS575">
        <v>0</v>
      </c>
      <c r="AT575">
        <v>1055</v>
      </c>
      <c r="AU575">
        <v>192</v>
      </c>
      <c r="AV575">
        <v>397</v>
      </c>
      <c r="AW575">
        <v>556</v>
      </c>
      <c r="AX575">
        <v>409</v>
      </c>
      <c r="AY575">
        <v>1046</v>
      </c>
      <c r="AZ575">
        <v>170.98</v>
      </c>
    </row>
    <row r="576" spans="1:52" x14ac:dyDescent="0.2">
      <c r="A576" s="70">
        <v>40753</v>
      </c>
      <c r="B576">
        <v>1573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1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1</v>
      </c>
      <c r="AQ576">
        <v>0</v>
      </c>
      <c r="AR576">
        <v>1</v>
      </c>
      <c r="AS576">
        <v>0</v>
      </c>
      <c r="AT576">
        <v>1533</v>
      </c>
      <c r="AU576">
        <v>502</v>
      </c>
      <c r="AV576">
        <v>726</v>
      </c>
      <c r="AW576">
        <v>456</v>
      </c>
      <c r="AX576">
        <v>290</v>
      </c>
      <c r="AY576">
        <v>846</v>
      </c>
      <c r="AZ576">
        <v>285.2</v>
      </c>
    </row>
    <row r="577" spans="1:52" x14ac:dyDescent="0.2">
      <c r="A577" s="70">
        <v>40754</v>
      </c>
      <c r="B577">
        <v>886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1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1</v>
      </c>
      <c r="AS577">
        <v>0</v>
      </c>
      <c r="AT577">
        <v>1686</v>
      </c>
      <c r="AU577">
        <v>526</v>
      </c>
      <c r="AV577">
        <v>769</v>
      </c>
      <c r="AW577">
        <v>565</v>
      </c>
      <c r="AX577">
        <v>280</v>
      </c>
      <c r="AY577">
        <v>649</v>
      </c>
      <c r="AZ577">
        <v>142.9</v>
      </c>
    </row>
    <row r="578" spans="1:52" x14ac:dyDescent="0.2">
      <c r="A578" s="70">
        <v>40755</v>
      </c>
      <c r="B578">
        <v>1231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0</v>
      </c>
      <c r="AK578">
        <v>1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1437</v>
      </c>
      <c r="AU578">
        <v>371</v>
      </c>
      <c r="AV578">
        <v>585</v>
      </c>
      <c r="AW578">
        <v>551</v>
      </c>
      <c r="AX578">
        <v>299</v>
      </c>
      <c r="AY578">
        <v>829</v>
      </c>
      <c r="AZ578">
        <v>183.37</v>
      </c>
    </row>
    <row r="579" spans="1:52" x14ac:dyDescent="0.2">
      <c r="A579" s="70">
        <v>40756</v>
      </c>
      <c r="B579">
        <v>957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1</v>
      </c>
      <c r="AH579">
        <v>0</v>
      </c>
      <c r="AI579">
        <v>0</v>
      </c>
      <c r="AJ579">
        <v>0</v>
      </c>
      <c r="AK579">
        <v>0</v>
      </c>
      <c r="AL579">
        <v>1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1</v>
      </c>
      <c r="AS579">
        <v>0</v>
      </c>
      <c r="AT579">
        <v>978</v>
      </c>
      <c r="AU579">
        <v>70</v>
      </c>
      <c r="AV579">
        <v>313</v>
      </c>
      <c r="AW579">
        <v>552</v>
      </c>
      <c r="AX579">
        <v>385</v>
      </c>
      <c r="AY579">
        <v>985</v>
      </c>
      <c r="AZ579">
        <v>156.79</v>
      </c>
    </row>
    <row r="580" spans="1:52" x14ac:dyDescent="0.2">
      <c r="A580" s="70">
        <v>40757</v>
      </c>
      <c r="B580">
        <v>1352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1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1</v>
      </c>
      <c r="AN580">
        <v>0</v>
      </c>
      <c r="AO580">
        <v>0</v>
      </c>
      <c r="AP580">
        <v>0</v>
      </c>
      <c r="AQ580">
        <v>0</v>
      </c>
      <c r="AR580">
        <v>1</v>
      </c>
      <c r="AS580">
        <v>0</v>
      </c>
      <c r="AT580">
        <v>486</v>
      </c>
      <c r="AU580">
        <v>25</v>
      </c>
      <c r="AV580">
        <v>168</v>
      </c>
      <c r="AW580">
        <v>335</v>
      </c>
      <c r="AX580">
        <v>273</v>
      </c>
      <c r="AY580">
        <v>1897</v>
      </c>
      <c r="AZ580">
        <v>248.42</v>
      </c>
    </row>
    <row r="581" spans="1:52" x14ac:dyDescent="0.2">
      <c r="A581" s="70">
        <v>40758</v>
      </c>
      <c r="B581">
        <v>538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1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1</v>
      </c>
      <c r="AO581">
        <v>0</v>
      </c>
      <c r="AP581">
        <v>0</v>
      </c>
      <c r="AQ581">
        <v>0</v>
      </c>
      <c r="AR581">
        <v>1</v>
      </c>
      <c r="AS581">
        <v>0</v>
      </c>
      <c r="AT581">
        <v>522</v>
      </c>
      <c r="AU581">
        <v>50</v>
      </c>
      <c r="AV581">
        <v>161</v>
      </c>
      <c r="AW581">
        <v>409</v>
      </c>
      <c r="AX581">
        <v>210</v>
      </c>
      <c r="AY581">
        <v>1874</v>
      </c>
      <c r="AZ581">
        <v>247.86</v>
      </c>
    </row>
    <row r="582" spans="1:52" x14ac:dyDescent="0.2">
      <c r="A582" s="70">
        <v>40759</v>
      </c>
      <c r="B582">
        <v>890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1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1</v>
      </c>
      <c r="AP582">
        <v>0</v>
      </c>
      <c r="AQ582">
        <v>0</v>
      </c>
      <c r="AR582">
        <v>1</v>
      </c>
      <c r="AS582">
        <v>0</v>
      </c>
      <c r="AT582">
        <v>738</v>
      </c>
      <c r="AU582">
        <v>44</v>
      </c>
      <c r="AV582">
        <v>230</v>
      </c>
      <c r="AW582">
        <v>535</v>
      </c>
      <c r="AX582">
        <v>247</v>
      </c>
      <c r="AY582">
        <v>1549</v>
      </c>
      <c r="AZ582">
        <v>223.04</v>
      </c>
    </row>
    <row r="583" spans="1:52" x14ac:dyDescent="0.2">
      <c r="A583" s="70">
        <v>40760</v>
      </c>
      <c r="B583">
        <v>1337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1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0</v>
      </c>
      <c r="AR583">
        <v>1</v>
      </c>
      <c r="AS583">
        <v>0</v>
      </c>
      <c r="AT583">
        <v>1051</v>
      </c>
      <c r="AU583">
        <v>78</v>
      </c>
      <c r="AV583">
        <v>376</v>
      </c>
      <c r="AW583">
        <v>731</v>
      </c>
      <c r="AX583">
        <v>260</v>
      </c>
      <c r="AY583">
        <v>1096</v>
      </c>
      <c r="AZ583">
        <v>211.76</v>
      </c>
    </row>
    <row r="584" spans="1:52" x14ac:dyDescent="0.2">
      <c r="A584" s="70">
        <v>40761</v>
      </c>
      <c r="B584">
        <v>766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1</v>
      </c>
      <c r="AS584">
        <v>0</v>
      </c>
      <c r="AT584">
        <v>1073</v>
      </c>
      <c r="AU584">
        <v>99</v>
      </c>
      <c r="AV584">
        <v>398</v>
      </c>
      <c r="AW584">
        <v>619</v>
      </c>
      <c r="AX584">
        <v>306</v>
      </c>
      <c r="AY584">
        <v>1085</v>
      </c>
      <c r="AZ584">
        <v>268.12</v>
      </c>
    </row>
    <row r="585" spans="1:52" x14ac:dyDescent="0.2">
      <c r="A585" s="70">
        <v>40762</v>
      </c>
      <c r="B585">
        <v>1373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1</v>
      </c>
      <c r="AH585">
        <v>0</v>
      </c>
      <c r="AI585">
        <v>0</v>
      </c>
      <c r="AJ585">
        <v>0</v>
      </c>
      <c r="AK585">
        <v>1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1</v>
      </c>
      <c r="AS585">
        <v>0</v>
      </c>
      <c r="AT585">
        <v>1013</v>
      </c>
      <c r="AU585">
        <v>127</v>
      </c>
      <c r="AV585">
        <v>327</v>
      </c>
      <c r="AW585">
        <v>570</v>
      </c>
      <c r="AX585">
        <v>298</v>
      </c>
      <c r="AY585">
        <v>1179</v>
      </c>
      <c r="AZ585">
        <v>190.17</v>
      </c>
    </row>
    <row r="586" spans="1:52" x14ac:dyDescent="0.2">
      <c r="A586" s="70">
        <v>40763</v>
      </c>
      <c r="B586">
        <v>1040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1</v>
      </c>
      <c r="AH586">
        <v>0</v>
      </c>
      <c r="AI586">
        <v>0</v>
      </c>
      <c r="AJ586">
        <v>0</v>
      </c>
      <c r="AK586">
        <v>0</v>
      </c>
      <c r="AL586">
        <v>1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1</v>
      </c>
      <c r="AS586">
        <v>0</v>
      </c>
      <c r="AT586">
        <v>963</v>
      </c>
      <c r="AU586">
        <v>219</v>
      </c>
      <c r="AV586">
        <v>293</v>
      </c>
      <c r="AW586">
        <v>725</v>
      </c>
      <c r="AX586">
        <v>395</v>
      </c>
      <c r="AY586">
        <v>1004</v>
      </c>
      <c r="AZ586">
        <v>145.94999999999999</v>
      </c>
    </row>
    <row r="587" spans="1:52" x14ac:dyDescent="0.2">
      <c r="A587" s="70">
        <v>40764</v>
      </c>
      <c r="B587">
        <v>946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1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1</v>
      </c>
      <c r="AN587">
        <v>0</v>
      </c>
      <c r="AO587">
        <v>0</v>
      </c>
      <c r="AP587">
        <v>0</v>
      </c>
      <c r="AQ587">
        <v>0</v>
      </c>
      <c r="AR587">
        <v>1</v>
      </c>
      <c r="AS587">
        <v>0</v>
      </c>
      <c r="AT587">
        <v>909</v>
      </c>
      <c r="AU587">
        <v>175</v>
      </c>
      <c r="AV587">
        <v>258</v>
      </c>
      <c r="AW587">
        <v>852</v>
      </c>
      <c r="AX587">
        <v>445</v>
      </c>
      <c r="AY587">
        <v>897</v>
      </c>
      <c r="AZ587">
        <v>161.56</v>
      </c>
    </row>
    <row r="588" spans="1:52" x14ac:dyDescent="0.2">
      <c r="A588" s="70">
        <v>40765</v>
      </c>
      <c r="B588">
        <v>1242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1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1</v>
      </c>
      <c r="AO588">
        <v>0</v>
      </c>
      <c r="AP588">
        <v>0</v>
      </c>
      <c r="AQ588">
        <v>0</v>
      </c>
      <c r="AR588">
        <v>1</v>
      </c>
      <c r="AS588">
        <v>0</v>
      </c>
      <c r="AT588">
        <v>1037</v>
      </c>
      <c r="AU588">
        <v>180</v>
      </c>
      <c r="AV588">
        <v>255</v>
      </c>
      <c r="AW588">
        <v>1071</v>
      </c>
      <c r="AX588">
        <v>472</v>
      </c>
      <c r="AY588">
        <v>479</v>
      </c>
      <c r="AZ588">
        <v>137.52000000000001</v>
      </c>
    </row>
    <row r="589" spans="1:52" x14ac:dyDescent="0.2">
      <c r="A589" s="70">
        <v>40766</v>
      </c>
      <c r="B589">
        <v>1344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1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1</v>
      </c>
      <c r="AP589">
        <v>0</v>
      </c>
      <c r="AQ589">
        <v>0</v>
      </c>
      <c r="AR589">
        <v>1</v>
      </c>
      <c r="AS589">
        <v>0</v>
      </c>
      <c r="AT589">
        <v>1307</v>
      </c>
      <c r="AU589">
        <v>207</v>
      </c>
      <c r="AV589">
        <v>353</v>
      </c>
      <c r="AW589">
        <v>1107</v>
      </c>
      <c r="AX589">
        <v>518</v>
      </c>
      <c r="AY589">
        <v>235</v>
      </c>
      <c r="AZ589">
        <v>112.13</v>
      </c>
    </row>
    <row r="590" spans="1:52" x14ac:dyDescent="0.2">
      <c r="A590" s="70">
        <v>40767</v>
      </c>
      <c r="B590">
        <v>1470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1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</v>
      </c>
      <c r="AQ590">
        <v>0</v>
      </c>
      <c r="AR590">
        <v>1</v>
      </c>
      <c r="AS590">
        <v>0</v>
      </c>
      <c r="AT590">
        <v>1508</v>
      </c>
      <c r="AU590">
        <v>394</v>
      </c>
      <c r="AV590">
        <v>517</v>
      </c>
      <c r="AW590">
        <v>945</v>
      </c>
      <c r="AX590">
        <v>470</v>
      </c>
      <c r="AY590">
        <v>148</v>
      </c>
      <c r="AZ590">
        <v>100.3</v>
      </c>
    </row>
    <row r="591" spans="1:52" x14ac:dyDescent="0.2">
      <c r="A591" s="70">
        <v>40768</v>
      </c>
      <c r="B591">
        <v>642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1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1</v>
      </c>
      <c r="AS591">
        <v>0</v>
      </c>
      <c r="AT591">
        <v>1482</v>
      </c>
      <c r="AU591">
        <v>393</v>
      </c>
      <c r="AV591">
        <v>535</v>
      </c>
      <c r="AW591">
        <v>935</v>
      </c>
      <c r="AX591">
        <v>479</v>
      </c>
      <c r="AY591">
        <v>206</v>
      </c>
      <c r="AZ591">
        <v>91.47</v>
      </c>
    </row>
    <row r="592" spans="1:52" x14ac:dyDescent="0.2">
      <c r="A592" s="70">
        <v>40769</v>
      </c>
      <c r="B592">
        <v>1291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1</v>
      </c>
      <c r="AH592">
        <v>0</v>
      </c>
      <c r="AI592">
        <v>0</v>
      </c>
      <c r="AJ592">
        <v>0</v>
      </c>
      <c r="AK592">
        <v>1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1</v>
      </c>
      <c r="AS592">
        <v>0</v>
      </c>
      <c r="AT592">
        <v>1132</v>
      </c>
      <c r="AU592">
        <v>395</v>
      </c>
      <c r="AV592">
        <v>454</v>
      </c>
      <c r="AW592">
        <v>934</v>
      </c>
      <c r="AX592">
        <v>488</v>
      </c>
      <c r="AY592">
        <v>437</v>
      </c>
      <c r="AZ592">
        <v>110.63</v>
      </c>
    </row>
    <row r="593" spans="1:52" x14ac:dyDescent="0.2">
      <c r="A593" s="70">
        <v>40770</v>
      </c>
      <c r="B593">
        <v>1989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1</v>
      </c>
      <c r="AH593">
        <v>0</v>
      </c>
      <c r="AI593">
        <v>0</v>
      </c>
      <c r="AJ593">
        <v>0</v>
      </c>
      <c r="AK593">
        <v>0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1</v>
      </c>
      <c r="AS593">
        <v>0</v>
      </c>
      <c r="AT593">
        <v>691</v>
      </c>
      <c r="AU593">
        <v>226</v>
      </c>
      <c r="AV593">
        <v>297</v>
      </c>
      <c r="AW593">
        <v>327</v>
      </c>
      <c r="AX593">
        <v>347</v>
      </c>
      <c r="AY593">
        <v>1696</v>
      </c>
      <c r="AZ593">
        <v>208.81</v>
      </c>
    </row>
    <row r="594" spans="1:52" x14ac:dyDescent="0.2">
      <c r="A594" s="70">
        <v>40771</v>
      </c>
      <c r="B594">
        <v>491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1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1</v>
      </c>
      <c r="AN594">
        <v>0</v>
      </c>
      <c r="AO594">
        <v>0</v>
      </c>
      <c r="AP594">
        <v>0</v>
      </c>
      <c r="AQ594">
        <v>0</v>
      </c>
      <c r="AR594">
        <v>1</v>
      </c>
      <c r="AS594">
        <v>0</v>
      </c>
      <c r="AT594">
        <v>624</v>
      </c>
      <c r="AU594">
        <v>133</v>
      </c>
      <c r="AV594">
        <v>260</v>
      </c>
      <c r="AW594">
        <v>313</v>
      </c>
      <c r="AX594">
        <v>315</v>
      </c>
      <c r="AY594">
        <v>1802</v>
      </c>
      <c r="AZ594">
        <v>206.32</v>
      </c>
    </row>
    <row r="595" spans="1:52" x14ac:dyDescent="0.2">
      <c r="A595" s="70">
        <v>40772</v>
      </c>
      <c r="B595">
        <v>628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1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1</v>
      </c>
      <c r="AO595">
        <v>0</v>
      </c>
      <c r="AP595">
        <v>0</v>
      </c>
      <c r="AQ595">
        <v>0</v>
      </c>
      <c r="AR595">
        <v>1</v>
      </c>
      <c r="AS595">
        <v>0</v>
      </c>
      <c r="AT595">
        <v>746</v>
      </c>
      <c r="AU595">
        <v>191</v>
      </c>
      <c r="AV595">
        <v>283</v>
      </c>
      <c r="AW595">
        <v>372</v>
      </c>
      <c r="AX595">
        <v>338</v>
      </c>
      <c r="AY595">
        <v>1687</v>
      </c>
      <c r="AZ595">
        <v>224.62</v>
      </c>
    </row>
    <row r="596" spans="1:52" x14ac:dyDescent="0.2">
      <c r="A596" s="70">
        <v>40773</v>
      </c>
      <c r="B596">
        <v>1375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1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1</v>
      </c>
      <c r="AP596">
        <v>0</v>
      </c>
      <c r="AQ596">
        <v>0</v>
      </c>
      <c r="AR596">
        <v>1</v>
      </c>
      <c r="AS596">
        <v>0</v>
      </c>
      <c r="AT596">
        <v>841</v>
      </c>
      <c r="AU596">
        <v>197</v>
      </c>
      <c r="AV596">
        <v>295</v>
      </c>
      <c r="AW596">
        <v>605</v>
      </c>
      <c r="AX596">
        <v>318</v>
      </c>
      <c r="AY596">
        <v>1167</v>
      </c>
      <c r="AZ596">
        <v>208.81</v>
      </c>
    </row>
    <row r="597" spans="1:52" x14ac:dyDescent="0.2">
      <c r="A597" s="70">
        <v>40774</v>
      </c>
      <c r="B597">
        <v>1776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1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1</v>
      </c>
      <c r="AQ597">
        <v>0</v>
      </c>
      <c r="AR597">
        <v>1</v>
      </c>
      <c r="AS597">
        <v>0</v>
      </c>
      <c r="AT597">
        <v>769</v>
      </c>
      <c r="AU597">
        <v>163</v>
      </c>
      <c r="AV597">
        <v>333</v>
      </c>
      <c r="AW597">
        <v>481</v>
      </c>
      <c r="AX597">
        <v>321</v>
      </c>
      <c r="AY597">
        <v>1533</v>
      </c>
      <c r="AZ597">
        <v>210.58</v>
      </c>
    </row>
    <row r="598" spans="1:52" x14ac:dyDescent="0.2">
      <c r="A598" s="70">
        <v>40775</v>
      </c>
      <c r="B598">
        <v>885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1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1</v>
      </c>
      <c r="AS598">
        <v>0</v>
      </c>
      <c r="AT598">
        <v>636</v>
      </c>
      <c r="AU598">
        <v>159</v>
      </c>
      <c r="AV598">
        <v>329</v>
      </c>
      <c r="AW598">
        <v>385</v>
      </c>
      <c r="AX598">
        <v>262</v>
      </c>
      <c r="AY598">
        <v>1883</v>
      </c>
      <c r="AZ598">
        <v>229.92</v>
      </c>
    </row>
    <row r="599" spans="1:52" x14ac:dyDescent="0.2">
      <c r="A599" s="70">
        <v>40776</v>
      </c>
      <c r="B599">
        <v>832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1</v>
      </c>
      <c r="AS599">
        <v>0</v>
      </c>
      <c r="AT599">
        <v>526</v>
      </c>
      <c r="AU599">
        <v>161</v>
      </c>
      <c r="AV599">
        <v>280</v>
      </c>
      <c r="AW599">
        <v>301</v>
      </c>
      <c r="AX599">
        <v>276</v>
      </c>
      <c r="AY599">
        <v>1960</v>
      </c>
      <c r="AZ599">
        <v>248.68</v>
      </c>
    </row>
    <row r="600" spans="1:52" x14ac:dyDescent="0.2">
      <c r="A600" s="70">
        <v>40777</v>
      </c>
      <c r="B600">
        <v>811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1</v>
      </c>
      <c r="AH600">
        <v>0</v>
      </c>
      <c r="AI600">
        <v>0</v>
      </c>
      <c r="AJ600">
        <v>0</v>
      </c>
      <c r="AK600">
        <v>0</v>
      </c>
      <c r="AL600">
        <v>1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1</v>
      </c>
      <c r="AS600">
        <v>0</v>
      </c>
      <c r="AT600">
        <v>646</v>
      </c>
      <c r="AU600">
        <v>134</v>
      </c>
      <c r="AV600">
        <v>215</v>
      </c>
      <c r="AW600">
        <v>461</v>
      </c>
      <c r="AX600">
        <v>352</v>
      </c>
      <c r="AY600">
        <v>1604</v>
      </c>
      <c r="AZ600">
        <v>253.88</v>
      </c>
    </row>
    <row r="601" spans="1:52" x14ac:dyDescent="0.2">
      <c r="A601" s="70">
        <v>40778</v>
      </c>
      <c r="B601">
        <v>1499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1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1</v>
      </c>
      <c r="AN601">
        <v>0</v>
      </c>
      <c r="AO601">
        <v>0</v>
      </c>
      <c r="AP601">
        <v>0</v>
      </c>
      <c r="AQ601">
        <v>0</v>
      </c>
      <c r="AR601">
        <v>1</v>
      </c>
      <c r="AS601">
        <v>0</v>
      </c>
      <c r="AT601">
        <v>986</v>
      </c>
      <c r="AU601">
        <v>221</v>
      </c>
      <c r="AV601">
        <v>284</v>
      </c>
      <c r="AW601">
        <v>1032</v>
      </c>
      <c r="AX601">
        <v>469</v>
      </c>
      <c r="AY601">
        <v>680</v>
      </c>
      <c r="AZ601">
        <v>165.07</v>
      </c>
    </row>
    <row r="602" spans="1:52" x14ac:dyDescent="0.2">
      <c r="A602" s="70">
        <v>40779</v>
      </c>
      <c r="B602">
        <v>1011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1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1</v>
      </c>
      <c r="AO602">
        <v>0</v>
      </c>
      <c r="AP602">
        <v>0</v>
      </c>
      <c r="AQ602">
        <v>0</v>
      </c>
      <c r="AR602">
        <v>1</v>
      </c>
      <c r="AS602">
        <v>0</v>
      </c>
      <c r="AT602">
        <v>1145</v>
      </c>
      <c r="AU602">
        <v>247</v>
      </c>
      <c r="AV602">
        <v>285</v>
      </c>
      <c r="AW602">
        <v>1206</v>
      </c>
      <c r="AX602">
        <v>470</v>
      </c>
      <c r="AY602">
        <v>276</v>
      </c>
      <c r="AZ602">
        <v>131.16</v>
      </c>
    </row>
    <row r="603" spans="1:52" x14ac:dyDescent="0.2">
      <c r="A603" s="70">
        <v>40780</v>
      </c>
      <c r="B603">
        <v>1349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1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1</v>
      </c>
      <c r="AP603">
        <v>0</v>
      </c>
      <c r="AQ603">
        <v>0</v>
      </c>
      <c r="AR603">
        <v>1</v>
      </c>
      <c r="AS603">
        <v>0</v>
      </c>
      <c r="AT603">
        <v>1372</v>
      </c>
      <c r="AU603">
        <v>303</v>
      </c>
      <c r="AV603">
        <v>414</v>
      </c>
      <c r="AW603">
        <v>1120</v>
      </c>
      <c r="AX603">
        <v>495</v>
      </c>
      <c r="AY603">
        <v>143</v>
      </c>
      <c r="AZ603">
        <v>132.5</v>
      </c>
    </row>
    <row r="604" spans="1:52" x14ac:dyDescent="0.2">
      <c r="A604" s="70">
        <v>40781</v>
      </c>
      <c r="B604">
        <v>1488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1</v>
      </c>
      <c r="AQ604">
        <v>0</v>
      </c>
      <c r="AR604">
        <v>1</v>
      </c>
      <c r="AS604">
        <v>0</v>
      </c>
      <c r="AT604">
        <v>1658</v>
      </c>
      <c r="AU604">
        <v>391</v>
      </c>
      <c r="AV604">
        <v>599</v>
      </c>
      <c r="AW604">
        <v>864</v>
      </c>
      <c r="AX604">
        <v>491</v>
      </c>
      <c r="AY604">
        <v>132</v>
      </c>
      <c r="AZ604">
        <v>138.53</v>
      </c>
    </row>
    <row r="605" spans="1:52" x14ac:dyDescent="0.2">
      <c r="A605" s="70">
        <v>40782</v>
      </c>
      <c r="B605">
        <v>834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1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1</v>
      </c>
      <c r="AS605">
        <v>0</v>
      </c>
      <c r="AT605">
        <v>1652</v>
      </c>
      <c r="AU605">
        <v>405</v>
      </c>
      <c r="AV605">
        <v>624</v>
      </c>
      <c r="AW605">
        <v>768</v>
      </c>
      <c r="AX605">
        <v>422</v>
      </c>
      <c r="AY605">
        <v>296</v>
      </c>
      <c r="AZ605">
        <v>140.43</v>
      </c>
    </row>
    <row r="606" spans="1:52" x14ac:dyDescent="0.2">
      <c r="A606" s="70">
        <v>40783</v>
      </c>
      <c r="B606">
        <v>1770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1</v>
      </c>
      <c r="AH606">
        <v>0</v>
      </c>
      <c r="AI606">
        <v>0</v>
      </c>
      <c r="AJ606">
        <v>0</v>
      </c>
      <c r="AK606">
        <v>1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1</v>
      </c>
      <c r="AS606">
        <v>0</v>
      </c>
      <c r="AT606">
        <v>1227</v>
      </c>
      <c r="AU606">
        <v>337</v>
      </c>
      <c r="AV606">
        <v>496</v>
      </c>
      <c r="AW606">
        <v>616</v>
      </c>
      <c r="AX606">
        <v>368</v>
      </c>
      <c r="AY606">
        <v>840</v>
      </c>
      <c r="AZ606">
        <v>163.66999999999999</v>
      </c>
    </row>
    <row r="607" spans="1:52" x14ac:dyDescent="0.2">
      <c r="A607" s="70">
        <v>40784</v>
      </c>
      <c r="B607">
        <v>1167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1</v>
      </c>
      <c r="AH607">
        <v>0</v>
      </c>
      <c r="AI607">
        <v>0</v>
      </c>
      <c r="AJ607">
        <v>0</v>
      </c>
      <c r="AK607">
        <v>0</v>
      </c>
      <c r="AL607">
        <v>1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807</v>
      </c>
      <c r="AU607">
        <v>200</v>
      </c>
      <c r="AV607">
        <v>255</v>
      </c>
      <c r="AW607">
        <v>737</v>
      </c>
      <c r="AX607">
        <v>346</v>
      </c>
      <c r="AY607">
        <v>1189</v>
      </c>
      <c r="AZ607">
        <v>195.8</v>
      </c>
    </row>
    <row r="608" spans="1:52" x14ac:dyDescent="0.2">
      <c r="A608" s="70">
        <v>40785</v>
      </c>
      <c r="B608">
        <v>525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1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1</v>
      </c>
      <c r="AN608">
        <v>0</v>
      </c>
      <c r="AO608">
        <v>0</v>
      </c>
      <c r="AP608">
        <v>0</v>
      </c>
      <c r="AQ608">
        <v>0</v>
      </c>
      <c r="AR608">
        <v>1</v>
      </c>
      <c r="AS608">
        <v>0</v>
      </c>
      <c r="AT608">
        <v>721</v>
      </c>
      <c r="AU608">
        <v>141</v>
      </c>
      <c r="AV608">
        <v>236</v>
      </c>
      <c r="AW608">
        <v>836</v>
      </c>
      <c r="AX608">
        <v>366</v>
      </c>
      <c r="AY608">
        <v>1152</v>
      </c>
      <c r="AZ608">
        <v>232.04</v>
      </c>
    </row>
    <row r="609" spans="1:52" x14ac:dyDescent="0.2">
      <c r="A609" s="70">
        <v>40786</v>
      </c>
      <c r="B609">
        <v>931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1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1</v>
      </c>
      <c r="AO609">
        <v>0</v>
      </c>
      <c r="AP609">
        <v>0</v>
      </c>
      <c r="AQ609">
        <v>0</v>
      </c>
      <c r="AR609">
        <v>1</v>
      </c>
      <c r="AS609">
        <v>0</v>
      </c>
      <c r="AT609">
        <v>833</v>
      </c>
      <c r="AU609">
        <v>114</v>
      </c>
      <c r="AV609">
        <v>200</v>
      </c>
      <c r="AW609">
        <v>1339</v>
      </c>
      <c r="AX609">
        <v>391</v>
      </c>
      <c r="AY609">
        <v>433</v>
      </c>
      <c r="AZ609">
        <v>158.24</v>
      </c>
    </row>
    <row r="610" spans="1:52" x14ac:dyDescent="0.2">
      <c r="A610" s="70">
        <v>40787</v>
      </c>
      <c r="B610">
        <v>1111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1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1</v>
      </c>
      <c r="AP610">
        <v>0</v>
      </c>
      <c r="AQ610">
        <v>0</v>
      </c>
      <c r="AR610">
        <v>1</v>
      </c>
      <c r="AS610">
        <v>0</v>
      </c>
      <c r="AT610">
        <v>1094</v>
      </c>
      <c r="AU610">
        <v>117</v>
      </c>
      <c r="AV610">
        <v>277</v>
      </c>
      <c r="AW610">
        <v>1236</v>
      </c>
      <c r="AX610">
        <v>444</v>
      </c>
      <c r="AY610">
        <v>223</v>
      </c>
      <c r="AZ610">
        <v>109.6</v>
      </c>
    </row>
    <row r="611" spans="1:52" x14ac:dyDescent="0.2">
      <c r="A611" s="70">
        <v>40788</v>
      </c>
      <c r="B611">
        <v>1424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1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1</v>
      </c>
      <c r="AQ611">
        <v>0</v>
      </c>
      <c r="AR611">
        <v>1</v>
      </c>
      <c r="AS611">
        <v>0</v>
      </c>
      <c r="AT611">
        <v>1777</v>
      </c>
      <c r="AU611">
        <v>498</v>
      </c>
      <c r="AV611">
        <v>695</v>
      </c>
      <c r="AW611">
        <v>755</v>
      </c>
      <c r="AX611">
        <v>405</v>
      </c>
      <c r="AY611">
        <v>163</v>
      </c>
      <c r="AZ611">
        <v>138.41999999999999</v>
      </c>
    </row>
    <row r="612" spans="1:52" x14ac:dyDescent="0.2">
      <c r="A612" s="70">
        <v>40789</v>
      </c>
      <c r="B612">
        <v>888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1</v>
      </c>
      <c r="AS612">
        <v>0</v>
      </c>
      <c r="AT612">
        <v>1952</v>
      </c>
      <c r="AU612">
        <v>572</v>
      </c>
      <c r="AV612">
        <v>828</v>
      </c>
      <c r="AW612">
        <v>605</v>
      </c>
      <c r="AX612">
        <v>448</v>
      </c>
      <c r="AY612">
        <v>166</v>
      </c>
      <c r="AZ612">
        <v>123.88</v>
      </c>
    </row>
    <row r="613" spans="1:52" x14ac:dyDescent="0.2">
      <c r="A613" s="70">
        <v>40790</v>
      </c>
      <c r="B613">
        <v>929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1</v>
      </c>
      <c r="AI613">
        <v>0</v>
      </c>
      <c r="AJ613">
        <v>0</v>
      </c>
      <c r="AK613">
        <v>1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1</v>
      </c>
      <c r="AS613">
        <v>0</v>
      </c>
      <c r="AT613">
        <v>1986</v>
      </c>
      <c r="AU613">
        <v>552</v>
      </c>
      <c r="AV613">
        <v>781</v>
      </c>
      <c r="AW613">
        <v>604</v>
      </c>
      <c r="AX613">
        <v>377</v>
      </c>
      <c r="AY613">
        <v>141</v>
      </c>
      <c r="AZ613">
        <v>139.09</v>
      </c>
    </row>
    <row r="614" spans="1:52" x14ac:dyDescent="0.2">
      <c r="A614" s="70">
        <v>40791</v>
      </c>
      <c r="B614">
        <v>1315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0</v>
      </c>
      <c r="Y614">
        <v>1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0</v>
      </c>
      <c r="AJ614">
        <v>0</v>
      </c>
      <c r="AK614">
        <v>0</v>
      </c>
      <c r="AL614">
        <v>1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1</v>
      </c>
      <c r="AS614">
        <v>0</v>
      </c>
      <c r="AT614">
        <v>1591</v>
      </c>
      <c r="AU614">
        <v>419</v>
      </c>
      <c r="AV614">
        <v>521</v>
      </c>
      <c r="AW614">
        <v>771</v>
      </c>
      <c r="AX614">
        <v>389</v>
      </c>
      <c r="AY614">
        <v>197</v>
      </c>
      <c r="AZ614">
        <v>138.26</v>
      </c>
    </row>
    <row r="615" spans="1:52" x14ac:dyDescent="0.2">
      <c r="A615" s="70">
        <v>40792</v>
      </c>
      <c r="B615">
        <v>1383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1</v>
      </c>
      <c r="AI615">
        <v>0</v>
      </c>
      <c r="AJ615">
        <v>0</v>
      </c>
      <c r="AK615">
        <v>0</v>
      </c>
      <c r="AL615">
        <v>0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1</v>
      </c>
      <c r="AS615">
        <v>0</v>
      </c>
      <c r="AT615">
        <v>1201</v>
      </c>
      <c r="AU615">
        <v>281</v>
      </c>
      <c r="AV615">
        <v>331</v>
      </c>
      <c r="AW615">
        <v>916</v>
      </c>
      <c r="AX615">
        <v>379</v>
      </c>
      <c r="AY615">
        <v>602</v>
      </c>
      <c r="AZ615">
        <v>136.08000000000001</v>
      </c>
    </row>
    <row r="616" spans="1:52" x14ac:dyDescent="0.2">
      <c r="A616" s="70">
        <v>40793</v>
      </c>
      <c r="B616">
        <v>1167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1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1</v>
      </c>
      <c r="AO616">
        <v>0</v>
      </c>
      <c r="AP616">
        <v>0</v>
      </c>
      <c r="AQ616">
        <v>0</v>
      </c>
      <c r="AR616">
        <v>1</v>
      </c>
      <c r="AS616">
        <v>0</v>
      </c>
      <c r="AT616">
        <v>1118</v>
      </c>
      <c r="AU616">
        <v>269</v>
      </c>
      <c r="AV616">
        <v>297</v>
      </c>
      <c r="AW616">
        <v>889</v>
      </c>
      <c r="AX616">
        <v>290</v>
      </c>
      <c r="AY616">
        <v>818</v>
      </c>
      <c r="AZ616">
        <v>141.06</v>
      </c>
    </row>
    <row r="617" spans="1:52" x14ac:dyDescent="0.2">
      <c r="A617" s="70">
        <v>40794</v>
      </c>
      <c r="B617">
        <v>1074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1</v>
      </c>
      <c r="AP617">
        <v>0</v>
      </c>
      <c r="AQ617">
        <v>0</v>
      </c>
      <c r="AR617">
        <v>1</v>
      </c>
      <c r="AS617">
        <v>0</v>
      </c>
      <c r="AT617">
        <v>1311</v>
      </c>
      <c r="AU617">
        <v>396</v>
      </c>
      <c r="AV617">
        <v>471</v>
      </c>
      <c r="AW617">
        <v>753</v>
      </c>
      <c r="AX617">
        <v>332</v>
      </c>
      <c r="AY617">
        <v>685</v>
      </c>
      <c r="AZ617">
        <v>156</v>
      </c>
    </row>
    <row r="618" spans="1:52" x14ac:dyDescent="0.2">
      <c r="A618" s="70">
        <v>40795</v>
      </c>
      <c r="B618">
        <v>1285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1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1</v>
      </c>
      <c r="AQ618">
        <v>0</v>
      </c>
      <c r="AR618">
        <v>1</v>
      </c>
      <c r="AS618">
        <v>0</v>
      </c>
      <c r="AT618">
        <v>1550</v>
      </c>
      <c r="AU618">
        <v>521</v>
      </c>
      <c r="AV618">
        <v>687</v>
      </c>
      <c r="AW618">
        <v>633</v>
      </c>
      <c r="AX618">
        <v>355</v>
      </c>
      <c r="AY618">
        <v>501</v>
      </c>
      <c r="AZ618">
        <v>100.72</v>
      </c>
    </row>
    <row r="619" spans="1:52" x14ac:dyDescent="0.2">
      <c r="A619" s="70">
        <v>40796</v>
      </c>
      <c r="B619">
        <v>929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1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1</v>
      </c>
      <c r="AS619">
        <v>0</v>
      </c>
      <c r="AT619">
        <v>1560</v>
      </c>
      <c r="AU619">
        <v>541</v>
      </c>
      <c r="AV619">
        <v>724</v>
      </c>
      <c r="AW619">
        <v>620</v>
      </c>
      <c r="AX619">
        <v>458</v>
      </c>
      <c r="AY619">
        <v>487</v>
      </c>
      <c r="AZ619">
        <v>158.77000000000001</v>
      </c>
    </row>
    <row r="620" spans="1:52" x14ac:dyDescent="0.2">
      <c r="A620" s="70">
        <v>40797</v>
      </c>
      <c r="B620">
        <v>1396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0</v>
      </c>
      <c r="AJ620">
        <v>0</v>
      </c>
      <c r="AK620">
        <v>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1</v>
      </c>
      <c r="AS620">
        <v>0</v>
      </c>
      <c r="AT620">
        <v>1387</v>
      </c>
      <c r="AU620">
        <v>473</v>
      </c>
      <c r="AV620">
        <v>548</v>
      </c>
      <c r="AW620">
        <v>588</v>
      </c>
      <c r="AX620">
        <v>487</v>
      </c>
      <c r="AY620">
        <v>642</v>
      </c>
      <c r="AZ620">
        <v>154.69999999999999</v>
      </c>
    </row>
    <row r="621" spans="1:52" x14ac:dyDescent="0.2">
      <c r="A621" s="70">
        <v>40798</v>
      </c>
      <c r="B621">
        <v>1178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1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1</v>
      </c>
      <c r="AS621">
        <v>0</v>
      </c>
      <c r="AT621">
        <v>1051</v>
      </c>
      <c r="AU621">
        <v>320</v>
      </c>
      <c r="AV621">
        <v>352</v>
      </c>
      <c r="AW621">
        <v>609</v>
      </c>
      <c r="AX621">
        <v>470</v>
      </c>
      <c r="AY621">
        <v>889</v>
      </c>
      <c r="AZ621">
        <v>173.26</v>
      </c>
    </row>
    <row r="622" spans="1:52" x14ac:dyDescent="0.2">
      <c r="A622" s="70">
        <v>40799</v>
      </c>
      <c r="B622">
        <v>1071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1</v>
      </c>
      <c r="AI622">
        <v>0</v>
      </c>
      <c r="AJ622">
        <v>0</v>
      </c>
      <c r="AK622">
        <v>0</v>
      </c>
      <c r="AL622">
        <v>0</v>
      </c>
      <c r="AM622">
        <v>1</v>
      </c>
      <c r="AN622">
        <v>0</v>
      </c>
      <c r="AO622">
        <v>0</v>
      </c>
      <c r="AP622">
        <v>0</v>
      </c>
      <c r="AQ622">
        <v>0</v>
      </c>
      <c r="AR622">
        <v>1</v>
      </c>
      <c r="AS622">
        <v>0</v>
      </c>
      <c r="AT622">
        <v>996</v>
      </c>
      <c r="AU622">
        <v>281</v>
      </c>
      <c r="AV622">
        <v>301</v>
      </c>
      <c r="AW622">
        <v>805</v>
      </c>
      <c r="AX622">
        <v>441</v>
      </c>
      <c r="AY622">
        <v>811</v>
      </c>
      <c r="AZ622">
        <v>156.6</v>
      </c>
    </row>
    <row r="623" spans="1:52" x14ac:dyDescent="0.2">
      <c r="A623" s="70">
        <v>40800</v>
      </c>
      <c r="B623">
        <v>1498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1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1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1151</v>
      </c>
      <c r="AU623">
        <v>370</v>
      </c>
      <c r="AV623">
        <v>411</v>
      </c>
      <c r="AW623">
        <v>911</v>
      </c>
      <c r="AX623">
        <v>383</v>
      </c>
      <c r="AY623">
        <v>500</v>
      </c>
      <c r="AZ623">
        <v>167.45</v>
      </c>
    </row>
    <row r="624" spans="1:52" x14ac:dyDescent="0.2">
      <c r="A624" s="70">
        <v>40801</v>
      </c>
      <c r="B624">
        <v>1576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1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</v>
      </c>
      <c r="AP624">
        <v>0</v>
      </c>
      <c r="AQ624">
        <v>0</v>
      </c>
      <c r="AR624">
        <v>1</v>
      </c>
      <c r="AS624">
        <v>0</v>
      </c>
      <c r="AT624">
        <v>1225</v>
      </c>
      <c r="AU624">
        <v>426</v>
      </c>
      <c r="AV624">
        <v>523</v>
      </c>
      <c r="AW624">
        <v>538</v>
      </c>
      <c r="AX624">
        <v>352</v>
      </c>
      <c r="AY624">
        <v>850</v>
      </c>
      <c r="AZ624">
        <v>229.57</v>
      </c>
    </row>
    <row r="625" spans="1:52" x14ac:dyDescent="0.2">
      <c r="A625" s="70">
        <v>40802</v>
      </c>
      <c r="B625">
        <v>1063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1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1</v>
      </c>
      <c r="AQ625">
        <v>0</v>
      </c>
      <c r="AR625">
        <v>1</v>
      </c>
      <c r="AS625">
        <v>0</v>
      </c>
      <c r="AT625">
        <v>1366</v>
      </c>
      <c r="AU625">
        <v>589</v>
      </c>
      <c r="AV625">
        <v>611</v>
      </c>
      <c r="AW625">
        <v>325</v>
      </c>
      <c r="AX625">
        <v>317</v>
      </c>
      <c r="AY625">
        <v>866</v>
      </c>
      <c r="AZ625">
        <v>250.22</v>
      </c>
    </row>
    <row r="626" spans="1:52" x14ac:dyDescent="0.2">
      <c r="A626" s="70">
        <v>40803</v>
      </c>
      <c r="B626">
        <v>581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1</v>
      </c>
      <c r="AS626">
        <v>0</v>
      </c>
      <c r="AT626">
        <v>1418</v>
      </c>
      <c r="AU626">
        <v>603</v>
      </c>
      <c r="AV626">
        <v>618</v>
      </c>
      <c r="AW626">
        <v>418</v>
      </c>
      <c r="AX626">
        <v>295</v>
      </c>
      <c r="AY626">
        <v>872</v>
      </c>
      <c r="AZ626">
        <v>264.99</v>
      </c>
    </row>
    <row r="627" spans="1:52" x14ac:dyDescent="0.2">
      <c r="A627" s="70">
        <v>40804</v>
      </c>
      <c r="B627">
        <v>1533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</v>
      </c>
      <c r="AI627">
        <v>0</v>
      </c>
      <c r="AJ627">
        <v>0</v>
      </c>
      <c r="AK627">
        <v>1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1</v>
      </c>
      <c r="AS627">
        <v>0</v>
      </c>
      <c r="AT627">
        <v>1190</v>
      </c>
      <c r="AU627">
        <v>409</v>
      </c>
      <c r="AV627">
        <v>431</v>
      </c>
      <c r="AW627">
        <v>464</v>
      </c>
      <c r="AX627">
        <v>209</v>
      </c>
      <c r="AY627">
        <v>1176</v>
      </c>
      <c r="AZ627">
        <v>200.07</v>
      </c>
    </row>
    <row r="628" spans="1:52" x14ac:dyDescent="0.2">
      <c r="A628" s="70">
        <v>40805</v>
      </c>
      <c r="B628">
        <v>942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1</v>
      </c>
      <c r="AI628">
        <v>0</v>
      </c>
      <c r="AJ628">
        <v>0</v>
      </c>
      <c r="AK628">
        <v>0</v>
      </c>
      <c r="AL628">
        <v>1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1</v>
      </c>
      <c r="AS628">
        <v>0</v>
      </c>
      <c r="AT628">
        <v>1098</v>
      </c>
      <c r="AU628">
        <v>407</v>
      </c>
      <c r="AV628">
        <v>227</v>
      </c>
      <c r="AW628">
        <v>498</v>
      </c>
      <c r="AX628">
        <v>214</v>
      </c>
      <c r="AY628">
        <v>1213</v>
      </c>
      <c r="AZ628">
        <v>296.3</v>
      </c>
    </row>
    <row r="629" spans="1:52" x14ac:dyDescent="0.2">
      <c r="A629" s="70">
        <v>40806</v>
      </c>
      <c r="B629">
        <v>627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</v>
      </c>
      <c r="AI629">
        <v>0</v>
      </c>
      <c r="AJ629">
        <v>0</v>
      </c>
      <c r="AK629">
        <v>0</v>
      </c>
      <c r="AL629">
        <v>0</v>
      </c>
      <c r="AM629">
        <v>1</v>
      </c>
      <c r="AN629">
        <v>0</v>
      </c>
      <c r="AO629">
        <v>0</v>
      </c>
      <c r="AP629">
        <v>0</v>
      </c>
      <c r="AQ629">
        <v>0</v>
      </c>
      <c r="AR629">
        <v>1</v>
      </c>
      <c r="AS629">
        <v>0</v>
      </c>
      <c r="AT629">
        <v>854</v>
      </c>
      <c r="AU629">
        <v>328</v>
      </c>
      <c r="AV629">
        <v>177</v>
      </c>
      <c r="AW629">
        <v>583</v>
      </c>
      <c r="AX629">
        <v>183</v>
      </c>
      <c r="AY629">
        <v>1376</v>
      </c>
      <c r="AZ629">
        <v>235.8</v>
      </c>
    </row>
    <row r="630" spans="1:52" x14ac:dyDescent="0.2">
      <c r="A630" s="70">
        <v>40807</v>
      </c>
      <c r="B630">
        <v>768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1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1</v>
      </c>
      <c r="AO630">
        <v>0</v>
      </c>
      <c r="AP630">
        <v>0</v>
      </c>
      <c r="AQ630">
        <v>0</v>
      </c>
      <c r="AR630">
        <v>1</v>
      </c>
      <c r="AS630">
        <v>0</v>
      </c>
      <c r="AT630">
        <v>937</v>
      </c>
      <c r="AU630">
        <v>318</v>
      </c>
      <c r="AV630">
        <v>203</v>
      </c>
      <c r="AW630">
        <v>636</v>
      </c>
      <c r="AX630">
        <v>193</v>
      </c>
      <c r="AY630">
        <v>1277</v>
      </c>
      <c r="AZ630">
        <v>193.63</v>
      </c>
    </row>
    <row r="631" spans="1:52" x14ac:dyDescent="0.2">
      <c r="A631" s="70">
        <v>40808</v>
      </c>
      <c r="B631">
        <v>1101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1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1</v>
      </c>
      <c r="AP631">
        <v>0</v>
      </c>
      <c r="AQ631">
        <v>0</v>
      </c>
      <c r="AR631">
        <v>1</v>
      </c>
      <c r="AS631">
        <v>0</v>
      </c>
      <c r="AT631">
        <v>988</v>
      </c>
      <c r="AU631">
        <v>142</v>
      </c>
      <c r="AV631">
        <v>348</v>
      </c>
      <c r="AW631">
        <v>641</v>
      </c>
      <c r="AX631">
        <v>224</v>
      </c>
      <c r="AY631">
        <v>1193</v>
      </c>
      <c r="AZ631">
        <v>237.95</v>
      </c>
    </row>
    <row r="632" spans="1:52" x14ac:dyDescent="0.2">
      <c r="A632" s="70">
        <v>40809</v>
      </c>
      <c r="B632">
        <v>1291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1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1</v>
      </c>
      <c r="AQ632">
        <v>0</v>
      </c>
      <c r="AR632">
        <v>1</v>
      </c>
      <c r="AS632">
        <v>0</v>
      </c>
      <c r="AT632">
        <v>1499</v>
      </c>
      <c r="AU632">
        <v>513</v>
      </c>
      <c r="AV632">
        <v>731</v>
      </c>
      <c r="AW632">
        <v>418</v>
      </c>
      <c r="AX632">
        <v>212</v>
      </c>
      <c r="AY632">
        <v>1011</v>
      </c>
      <c r="AZ632">
        <v>344.43</v>
      </c>
    </row>
    <row r="633" spans="1:52" x14ac:dyDescent="0.2">
      <c r="A633" s="70">
        <v>40810</v>
      </c>
      <c r="B633">
        <v>929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1</v>
      </c>
      <c r="AS633">
        <v>0</v>
      </c>
      <c r="AT633">
        <v>1618</v>
      </c>
      <c r="AU633">
        <v>597</v>
      </c>
      <c r="AV633">
        <v>811</v>
      </c>
      <c r="AW633">
        <v>493</v>
      </c>
      <c r="AX633">
        <v>256</v>
      </c>
      <c r="AY633">
        <v>774</v>
      </c>
      <c r="AZ633">
        <v>140.13</v>
      </c>
    </row>
    <row r="634" spans="1:52" x14ac:dyDescent="0.2">
      <c r="A634" s="70">
        <v>40811</v>
      </c>
      <c r="B634">
        <v>2126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1</v>
      </c>
      <c r="AI634">
        <v>0</v>
      </c>
      <c r="AJ634">
        <v>0</v>
      </c>
      <c r="AK634">
        <v>1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1</v>
      </c>
      <c r="AS634">
        <v>0</v>
      </c>
      <c r="AT634">
        <v>1316</v>
      </c>
      <c r="AU634">
        <v>444</v>
      </c>
      <c r="AV634">
        <v>577</v>
      </c>
      <c r="AW634">
        <v>434</v>
      </c>
      <c r="AX634">
        <v>250</v>
      </c>
      <c r="AY634">
        <v>1046</v>
      </c>
      <c r="AZ634">
        <v>224.31</v>
      </c>
    </row>
    <row r="635" spans="1:52" x14ac:dyDescent="0.2">
      <c r="A635" s="70">
        <v>40812</v>
      </c>
      <c r="B635">
        <v>1047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1</v>
      </c>
      <c r="AI635">
        <v>0</v>
      </c>
      <c r="AJ635">
        <v>0</v>
      </c>
      <c r="AK635">
        <v>0</v>
      </c>
      <c r="AL635">
        <v>1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1</v>
      </c>
      <c r="AS635">
        <v>0</v>
      </c>
      <c r="AT635">
        <v>946</v>
      </c>
      <c r="AU635">
        <v>112</v>
      </c>
      <c r="AV635">
        <v>286</v>
      </c>
      <c r="AW635">
        <v>658</v>
      </c>
      <c r="AX635">
        <v>358</v>
      </c>
      <c r="AY635">
        <v>1099</v>
      </c>
      <c r="AZ635">
        <v>290.81</v>
      </c>
    </row>
    <row r="636" spans="1:52" x14ac:dyDescent="0.2">
      <c r="A636" s="70">
        <v>40813</v>
      </c>
      <c r="B636">
        <v>841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0</v>
      </c>
      <c r="AJ636">
        <v>0</v>
      </c>
      <c r="AK636">
        <v>0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1</v>
      </c>
      <c r="AS636">
        <v>0</v>
      </c>
      <c r="AT636">
        <v>849</v>
      </c>
      <c r="AU636">
        <v>18</v>
      </c>
      <c r="AV636">
        <v>236</v>
      </c>
      <c r="AW636">
        <v>688</v>
      </c>
      <c r="AX636">
        <v>372</v>
      </c>
      <c r="AY636">
        <v>1133</v>
      </c>
      <c r="AZ636">
        <v>196.95</v>
      </c>
    </row>
    <row r="637" spans="1:52" x14ac:dyDescent="0.2">
      <c r="A637" s="70">
        <v>40814</v>
      </c>
      <c r="B637">
        <v>2381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1</v>
      </c>
      <c r="AO637">
        <v>0</v>
      </c>
      <c r="AP637">
        <v>0</v>
      </c>
      <c r="AQ637">
        <v>0</v>
      </c>
      <c r="AR637">
        <v>1</v>
      </c>
      <c r="AS637">
        <v>0</v>
      </c>
      <c r="AT637">
        <v>877</v>
      </c>
      <c r="AU637">
        <v>16</v>
      </c>
      <c r="AV637">
        <v>252</v>
      </c>
      <c r="AW637">
        <v>579</v>
      </c>
      <c r="AX637">
        <v>299</v>
      </c>
      <c r="AY637">
        <v>1318</v>
      </c>
      <c r="AZ637">
        <v>189.48</v>
      </c>
    </row>
    <row r="638" spans="1:52" x14ac:dyDescent="0.2">
      <c r="A638" s="70">
        <v>40815</v>
      </c>
      <c r="B638">
        <v>789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1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1</v>
      </c>
      <c r="AP638">
        <v>0</v>
      </c>
      <c r="AQ638">
        <v>0</v>
      </c>
      <c r="AR638">
        <v>1</v>
      </c>
      <c r="AS638">
        <v>0</v>
      </c>
      <c r="AT638">
        <v>1069</v>
      </c>
      <c r="AU638">
        <v>64</v>
      </c>
      <c r="AV638">
        <v>347</v>
      </c>
      <c r="AW638">
        <v>447</v>
      </c>
      <c r="AX638">
        <v>293</v>
      </c>
      <c r="AY638">
        <v>1224</v>
      </c>
      <c r="AZ638">
        <v>199.75</v>
      </c>
    </row>
    <row r="639" spans="1:52" x14ac:dyDescent="0.2">
      <c r="A639" s="70">
        <v>40816</v>
      </c>
      <c r="B639">
        <v>816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1</v>
      </c>
      <c r="AQ639">
        <v>0</v>
      </c>
      <c r="AR639">
        <v>1</v>
      </c>
      <c r="AS639">
        <v>0</v>
      </c>
      <c r="AT639">
        <v>1318</v>
      </c>
      <c r="AU639">
        <v>223</v>
      </c>
      <c r="AV639">
        <v>572</v>
      </c>
      <c r="AW639">
        <v>397</v>
      </c>
      <c r="AX639">
        <v>217</v>
      </c>
      <c r="AY639">
        <v>1159</v>
      </c>
      <c r="AZ639">
        <v>385.77</v>
      </c>
    </row>
    <row r="640" spans="1:52" x14ac:dyDescent="0.2">
      <c r="A640" s="70">
        <v>40817</v>
      </c>
      <c r="B640">
        <v>1483</v>
      </c>
      <c r="C640">
        <v>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1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1</v>
      </c>
      <c r="AS640">
        <v>0</v>
      </c>
      <c r="AT640">
        <v>1527</v>
      </c>
      <c r="AU640">
        <v>218</v>
      </c>
      <c r="AV640">
        <v>655</v>
      </c>
      <c r="AW640">
        <v>810</v>
      </c>
      <c r="AX640">
        <v>311</v>
      </c>
      <c r="AY640">
        <v>381</v>
      </c>
      <c r="AZ640">
        <v>133.76</v>
      </c>
    </row>
    <row r="641" spans="1:52" x14ac:dyDescent="0.2">
      <c r="A641" s="70">
        <v>40818</v>
      </c>
      <c r="B641">
        <v>1885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1</v>
      </c>
      <c r="AJ641">
        <v>0</v>
      </c>
      <c r="AK641">
        <v>1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1</v>
      </c>
      <c r="AS641">
        <v>0</v>
      </c>
      <c r="AT641">
        <v>1032</v>
      </c>
      <c r="AU641">
        <v>154</v>
      </c>
      <c r="AV641">
        <v>441</v>
      </c>
      <c r="AW641">
        <v>379</v>
      </c>
      <c r="AX641">
        <v>247</v>
      </c>
      <c r="AY641">
        <v>1283</v>
      </c>
      <c r="AZ641">
        <v>230</v>
      </c>
    </row>
    <row r="642" spans="1:52" x14ac:dyDescent="0.2">
      <c r="A642" s="70">
        <v>40819</v>
      </c>
      <c r="B642">
        <v>1061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1</v>
      </c>
      <c r="AJ642">
        <v>0</v>
      </c>
      <c r="AK642">
        <v>0</v>
      </c>
      <c r="AL642">
        <v>1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1</v>
      </c>
      <c r="AS642">
        <v>0</v>
      </c>
      <c r="AT642">
        <v>641</v>
      </c>
      <c r="AU642">
        <v>51</v>
      </c>
      <c r="AV642">
        <v>258</v>
      </c>
      <c r="AW642">
        <v>288</v>
      </c>
      <c r="AX642">
        <v>265</v>
      </c>
      <c r="AY642">
        <v>1859</v>
      </c>
      <c r="AZ642">
        <v>197.19</v>
      </c>
    </row>
    <row r="643" spans="1:52" x14ac:dyDescent="0.2">
      <c r="A643" s="70">
        <v>40820</v>
      </c>
      <c r="B643">
        <v>484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0</v>
      </c>
      <c r="AO643">
        <v>0</v>
      </c>
      <c r="AP643">
        <v>0</v>
      </c>
      <c r="AQ643">
        <v>0</v>
      </c>
      <c r="AR643">
        <v>1</v>
      </c>
      <c r="AS643">
        <v>0</v>
      </c>
      <c r="AT643">
        <v>564</v>
      </c>
      <c r="AU643">
        <v>56</v>
      </c>
      <c r="AV643">
        <v>235</v>
      </c>
      <c r="AW643">
        <v>401</v>
      </c>
      <c r="AX643">
        <v>283</v>
      </c>
      <c r="AY643">
        <v>1914</v>
      </c>
      <c r="AZ643">
        <v>200.01</v>
      </c>
    </row>
    <row r="644" spans="1:52" x14ac:dyDescent="0.2">
      <c r="A644" s="70">
        <v>40821</v>
      </c>
      <c r="B644">
        <v>1666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1</v>
      </c>
      <c r="AJ644">
        <v>0</v>
      </c>
      <c r="AK644">
        <v>0</v>
      </c>
      <c r="AL644">
        <v>0</v>
      </c>
      <c r="AM644">
        <v>0</v>
      </c>
      <c r="AN644">
        <v>1</v>
      </c>
      <c r="AO644">
        <v>0</v>
      </c>
      <c r="AP644">
        <v>0</v>
      </c>
      <c r="AQ644">
        <v>0</v>
      </c>
      <c r="AR644">
        <v>1</v>
      </c>
      <c r="AS644">
        <v>0</v>
      </c>
      <c r="AT644">
        <v>970</v>
      </c>
      <c r="AU644">
        <v>203</v>
      </c>
      <c r="AV644">
        <v>307</v>
      </c>
      <c r="AW644">
        <v>994</v>
      </c>
      <c r="AX644">
        <v>333</v>
      </c>
      <c r="AY644">
        <v>703</v>
      </c>
      <c r="AZ644">
        <v>165.79</v>
      </c>
    </row>
    <row r="645" spans="1:52" x14ac:dyDescent="0.2">
      <c r="A645" s="70">
        <v>40822</v>
      </c>
      <c r="B645">
        <v>1585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1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1</v>
      </c>
      <c r="AP645">
        <v>0</v>
      </c>
      <c r="AQ645">
        <v>0</v>
      </c>
      <c r="AR645">
        <v>1</v>
      </c>
      <c r="AS645">
        <v>0</v>
      </c>
      <c r="AT645">
        <v>1225</v>
      </c>
      <c r="AU645">
        <v>276</v>
      </c>
      <c r="AV645">
        <v>405</v>
      </c>
      <c r="AW645">
        <v>1008</v>
      </c>
      <c r="AX645">
        <v>440</v>
      </c>
      <c r="AY645">
        <v>431</v>
      </c>
      <c r="AZ645">
        <v>124.36</v>
      </c>
    </row>
    <row r="646" spans="1:52" x14ac:dyDescent="0.2">
      <c r="A646" s="70">
        <v>40823</v>
      </c>
      <c r="B646">
        <v>1346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1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1</v>
      </c>
      <c r="AQ646">
        <v>0</v>
      </c>
      <c r="AR646">
        <v>1</v>
      </c>
      <c r="AS646">
        <v>0</v>
      </c>
      <c r="AT646">
        <v>1338</v>
      </c>
      <c r="AU646">
        <v>236</v>
      </c>
      <c r="AV646">
        <v>503</v>
      </c>
      <c r="AW646">
        <v>861</v>
      </c>
      <c r="AX646">
        <v>416</v>
      </c>
      <c r="AY646">
        <v>480</v>
      </c>
      <c r="AZ646">
        <v>134.31</v>
      </c>
    </row>
    <row r="647" spans="1:52" x14ac:dyDescent="0.2">
      <c r="A647" s="70">
        <v>40824</v>
      </c>
      <c r="B647">
        <v>882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1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1</v>
      </c>
      <c r="AS647">
        <v>0</v>
      </c>
      <c r="AT647">
        <v>1259</v>
      </c>
      <c r="AU647">
        <v>223</v>
      </c>
      <c r="AV647">
        <v>561</v>
      </c>
      <c r="AW647">
        <v>698</v>
      </c>
      <c r="AX647">
        <v>416</v>
      </c>
      <c r="AY647">
        <v>749</v>
      </c>
      <c r="AZ647">
        <v>153.22</v>
      </c>
    </row>
    <row r="648" spans="1:52" x14ac:dyDescent="0.2">
      <c r="A648" s="70">
        <v>40825</v>
      </c>
      <c r="B648">
        <v>1341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1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1</v>
      </c>
      <c r="AJ648">
        <v>0</v>
      </c>
      <c r="AK648">
        <v>1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1</v>
      </c>
      <c r="AS648">
        <v>0</v>
      </c>
      <c r="AT648">
        <v>1146</v>
      </c>
      <c r="AU648">
        <v>326</v>
      </c>
      <c r="AV648">
        <v>525</v>
      </c>
      <c r="AW648">
        <v>604</v>
      </c>
      <c r="AX648">
        <v>454</v>
      </c>
      <c r="AY648">
        <v>914</v>
      </c>
      <c r="AZ648">
        <v>234.81</v>
      </c>
    </row>
    <row r="649" spans="1:52" x14ac:dyDescent="0.2">
      <c r="A649" s="70">
        <v>40826</v>
      </c>
      <c r="B649">
        <v>1058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1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1</v>
      </c>
      <c r="AJ649">
        <v>0</v>
      </c>
      <c r="AK649">
        <v>0</v>
      </c>
      <c r="AL649">
        <v>1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1</v>
      </c>
      <c r="AS649">
        <v>0</v>
      </c>
      <c r="AT649">
        <v>886</v>
      </c>
      <c r="AU649">
        <v>279</v>
      </c>
      <c r="AV649">
        <v>345</v>
      </c>
      <c r="AW649">
        <v>666</v>
      </c>
      <c r="AX649">
        <v>465</v>
      </c>
      <c r="AY649">
        <v>1029</v>
      </c>
      <c r="AZ649">
        <v>178.34</v>
      </c>
    </row>
    <row r="650" spans="1:52" x14ac:dyDescent="0.2">
      <c r="A650" s="70">
        <v>40827</v>
      </c>
      <c r="B650">
        <v>758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0</v>
      </c>
      <c r="AO650">
        <v>0</v>
      </c>
      <c r="AP650">
        <v>0</v>
      </c>
      <c r="AQ650">
        <v>0</v>
      </c>
      <c r="AR650">
        <v>1</v>
      </c>
      <c r="AS650">
        <v>0</v>
      </c>
      <c r="AT650">
        <v>756</v>
      </c>
      <c r="AU650">
        <v>231</v>
      </c>
      <c r="AV650">
        <v>282</v>
      </c>
      <c r="AW650">
        <v>804</v>
      </c>
      <c r="AX650">
        <v>490</v>
      </c>
      <c r="AY650">
        <v>1055</v>
      </c>
      <c r="AZ650">
        <v>229.01</v>
      </c>
    </row>
    <row r="651" spans="1:52" x14ac:dyDescent="0.2">
      <c r="A651" s="70">
        <v>40828</v>
      </c>
      <c r="B651">
        <v>1104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1</v>
      </c>
      <c r="AJ651">
        <v>0</v>
      </c>
      <c r="AK651">
        <v>0</v>
      </c>
      <c r="AL651">
        <v>0</v>
      </c>
      <c r="AM651">
        <v>0</v>
      </c>
      <c r="AN651">
        <v>1</v>
      </c>
      <c r="AO651">
        <v>0</v>
      </c>
      <c r="AP651">
        <v>0</v>
      </c>
      <c r="AQ651">
        <v>0</v>
      </c>
      <c r="AR651">
        <v>1</v>
      </c>
      <c r="AS651">
        <v>0</v>
      </c>
      <c r="AT651">
        <v>874</v>
      </c>
      <c r="AU651">
        <v>203</v>
      </c>
      <c r="AV651">
        <v>324</v>
      </c>
      <c r="AW651">
        <v>1071</v>
      </c>
      <c r="AX651">
        <v>518</v>
      </c>
      <c r="AY651">
        <v>631</v>
      </c>
      <c r="AZ651">
        <v>91.4</v>
      </c>
    </row>
    <row r="652" spans="1:52" x14ac:dyDescent="0.2">
      <c r="A652" s="70">
        <v>40829</v>
      </c>
      <c r="B652">
        <v>1175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1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1</v>
      </c>
      <c r="AP652">
        <v>0</v>
      </c>
      <c r="AQ652">
        <v>0</v>
      </c>
      <c r="AR652">
        <v>1</v>
      </c>
      <c r="AS652">
        <v>0</v>
      </c>
      <c r="AT652">
        <v>1129</v>
      </c>
      <c r="AU652">
        <v>292</v>
      </c>
      <c r="AV652">
        <v>415</v>
      </c>
      <c r="AW652">
        <v>1059</v>
      </c>
      <c r="AX652">
        <v>448</v>
      </c>
      <c r="AY652">
        <v>536</v>
      </c>
      <c r="AZ652">
        <v>139.36000000000001</v>
      </c>
    </row>
    <row r="653" spans="1:52" x14ac:dyDescent="0.2">
      <c r="A653" s="70">
        <v>40830</v>
      </c>
      <c r="B653">
        <v>1246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1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1</v>
      </c>
      <c r="AQ653">
        <v>0</v>
      </c>
      <c r="AR653">
        <v>1</v>
      </c>
      <c r="AS653">
        <v>0</v>
      </c>
      <c r="AT653">
        <v>1428</v>
      </c>
      <c r="AU653">
        <v>575</v>
      </c>
      <c r="AV653">
        <v>679</v>
      </c>
      <c r="AW653">
        <v>805</v>
      </c>
      <c r="AX653">
        <v>370</v>
      </c>
      <c r="AY653">
        <v>547</v>
      </c>
      <c r="AZ653">
        <v>153.30000000000001</v>
      </c>
    </row>
    <row r="654" spans="1:52" x14ac:dyDescent="0.2">
      <c r="A654" s="70">
        <v>40831</v>
      </c>
      <c r="B654">
        <v>729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1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1</v>
      </c>
      <c r="AS654">
        <v>0</v>
      </c>
      <c r="AT654">
        <v>1375</v>
      </c>
      <c r="AU654">
        <v>601</v>
      </c>
      <c r="AV654">
        <v>698</v>
      </c>
      <c r="AW654">
        <v>609</v>
      </c>
      <c r="AX654">
        <v>258</v>
      </c>
      <c r="AY654">
        <v>844</v>
      </c>
      <c r="AZ654">
        <v>297.57</v>
      </c>
    </row>
    <row r="655" spans="1:52" x14ac:dyDescent="0.2">
      <c r="A655" s="70">
        <v>40832</v>
      </c>
      <c r="B655">
        <v>1577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1</v>
      </c>
      <c r="AJ655">
        <v>0</v>
      </c>
      <c r="AK655">
        <v>1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793</v>
      </c>
      <c r="AU655">
        <v>347</v>
      </c>
      <c r="AV655">
        <v>410</v>
      </c>
      <c r="AW655">
        <v>244</v>
      </c>
      <c r="AX655">
        <v>143</v>
      </c>
      <c r="AY655">
        <v>1963</v>
      </c>
      <c r="AZ655">
        <v>279.73</v>
      </c>
    </row>
    <row r="656" spans="1:52" x14ac:dyDescent="0.2">
      <c r="A656" s="70">
        <v>40833</v>
      </c>
      <c r="B656">
        <v>650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1</v>
      </c>
      <c r="AJ656">
        <v>0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1</v>
      </c>
      <c r="AS656">
        <v>0</v>
      </c>
      <c r="AT656">
        <v>531</v>
      </c>
      <c r="AU656">
        <v>142</v>
      </c>
      <c r="AV656">
        <v>231</v>
      </c>
      <c r="AW656">
        <v>281</v>
      </c>
      <c r="AX656">
        <v>186</v>
      </c>
      <c r="AY656">
        <v>2099</v>
      </c>
      <c r="AZ656">
        <v>229.76</v>
      </c>
    </row>
    <row r="657" spans="1:52" x14ac:dyDescent="0.2">
      <c r="A657" s="70">
        <v>40834</v>
      </c>
      <c r="B657">
        <v>906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0</v>
      </c>
      <c r="AO657">
        <v>0</v>
      </c>
      <c r="AP657">
        <v>0</v>
      </c>
      <c r="AQ657">
        <v>0</v>
      </c>
      <c r="AR657">
        <v>1</v>
      </c>
      <c r="AS657">
        <v>0</v>
      </c>
      <c r="AT657">
        <v>513</v>
      </c>
      <c r="AU657">
        <v>108</v>
      </c>
      <c r="AV657">
        <v>204</v>
      </c>
      <c r="AW657">
        <v>474</v>
      </c>
      <c r="AX657">
        <v>213</v>
      </c>
      <c r="AY657">
        <v>1861</v>
      </c>
      <c r="AZ657">
        <v>228.19</v>
      </c>
    </row>
    <row r="658" spans="1:52" x14ac:dyDescent="0.2">
      <c r="A658" s="70">
        <v>40835</v>
      </c>
      <c r="B658">
        <v>1806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1</v>
      </c>
      <c r="AJ658">
        <v>0</v>
      </c>
      <c r="AK658">
        <v>0</v>
      </c>
      <c r="AL658">
        <v>0</v>
      </c>
      <c r="AM658">
        <v>0</v>
      </c>
      <c r="AN658">
        <v>1</v>
      </c>
      <c r="AO658">
        <v>0</v>
      </c>
      <c r="AP658">
        <v>0</v>
      </c>
      <c r="AQ658">
        <v>0</v>
      </c>
      <c r="AR658">
        <v>1</v>
      </c>
      <c r="AS658">
        <v>0</v>
      </c>
      <c r="AT658">
        <v>663</v>
      </c>
      <c r="AU658">
        <v>60</v>
      </c>
      <c r="AV658">
        <v>236</v>
      </c>
      <c r="AW658">
        <v>1060</v>
      </c>
      <c r="AX658">
        <v>225</v>
      </c>
      <c r="AY658">
        <v>1135</v>
      </c>
      <c r="AZ658">
        <v>213.97</v>
      </c>
    </row>
    <row r="659" spans="1:52" x14ac:dyDescent="0.2">
      <c r="A659" s="70">
        <v>40836</v>
      </c>
      <c r="B659">
        <v>1079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1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1</v>
      </c>
      <c r="AP659">
        <v>0</v>
      </c>
      <c r="AQ659">
        <v>0</v>
      </c>
      <c r="AR659">
        <v>1</v>
      </c>
      <c r="AS659">
        <v>0</v>
      </c>
      <c r="AT659">
        <v>734</v>
      </c>
      <c r="AU659">
        <v>75</v>
      </c>
      <c r="AV659">
        <v>265</v>
      </c>
      <c r="AW659">
        <v>785</v>
      </c>
      <c r="AX659">
        <v>219</v>
      </c>
      <c r="AY659">
        <v>1382</v>
      </c>
      <c r="AZ659">
        <v>274.22000000000003</v>
      </c>
    </row>
    <row r="660" spans="1:52" x14ac:dyDescent="0.2">
      <c r="A660" s="70">
        <v>40837</v>
      </c>
      <c r="B660">
        <v>1983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1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1</v>
      </c>
      <c r="AQ660">
        <v>0</v>
      </c>
      <c r="AR660">
        <v>1</v>
      </c>
      <c r="AS660">
        <v>0</v>
      </c>
      <c r="AT660">
        <v>865</v>
      </c>
      <c r="AU660">
        <v>242</v>
      </c>
      <c r="AV660">
        <v>436</v>
      </c>
      <c r="AW660">
        <v>333</v>
      </c>
      <c r="AX660">
        <v>162</v>
      </c>
      <c r="AY660">
        <v>1849</v>
      </c>
      <c r="AZ660">
        <v>347.6</v>
      </c>
    </row>
    <row r="661" spans="1:52" x14ac:dyDescent="0.2">
      <c r="A661" s="70">
        <v>40838</v>
      </c>
      <c r="B661">
        <v>1186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1</v>
      </c>
      <c r="AS661">
        <v>0</v>
      </c>
      <c r="AT661">
        <v>830</v>
      </c>
      <c r="AU661">
        <v>248</v>
      </c>
      <c r="AV661">
        <v>508</v>
      </c>
      <c r="AW661">
        <v>217</v>
      </c>
      <c r="AX661">
        <v>167</v>
      </c>
      <c r="AY661">
        <v>1982</v>
      </c>
      <c r="AZ661">
        <v>346.71</v>
      </c>
    </row>
    <row r="662" spans="1:52" x14ac:dyDescent="0.2">
      <c r="A662" s="70">
        <v>40839</v>
      </c>
      <c r="B662">
        <v>1026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</v>
      </c>
      <c r="AJ662">
        <v>0</v>
      </c>
      <c r="AK662">
        <v>1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1</v>
      </c>
      <c r="AS662">
        <v>0</v>
      </c>
      <c r="AT662">
        <v>727</v>
      </c>
      <c r="AU662">
        <v>150</v>
      </c>
      <c r="AV662">
        <v>402</v>
      </c>
      <c r="AW662">
        <v>327</v>
      </c>
      <c r="AX662">
        <v>162</v>
      </c>
      <c r="AY662">
        <v>1960</v>
      </c>
      <c r="AZ662">
        <v>203.77</v>
      </c>
    </row>
    <row r="663" spans="1:52" x14ac:dyDescent="0.2">
      <c r="A663" s="70">
        <v>40840</v>
      </c>
      <c r="B663">
        <v>729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1</v>
      </c>
      <c r="AJ663">
        <v>0</v>
      </c>
      <c r="AK663">
        <v>0</v>
      </c>
      <c r="AL663">
        <v>1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1</v>
      </c>
      <c r="AS663">
        <v>0</v>
      </c>
      <c r="AT663">
        <v>587</v>
      </c>
      <c r="AU663">
        <v>26</v>
      </c>
      <c r="AV663">
        <v>186</v>
      </c>
      <c r="AW663">
        <v>488</v>
      </c>
      <c r="AX663">
        <v>158</v>
      </c>
      <c r="AY663">
        <v>1950</v>
      </c>
      <c r="AZ663">
        <v>195.51</v>
      </c>
    </row>
    <row r="664" spans="1:52" x14ac:dyDescent="0.2">
      <c r="A664" s="70">
        <v>40841</v>
      </c>
      <c r="B664">
        <v>851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538</v>
      </c>
      <c r="AU664">
        <v>1</v>
      </c>
      <c r="AV664">
        <v>147</v>
      </c>
      <c r="AW664">
        <v>582</v>
      </c>
      <c r="AX664">
        <v>139</v>
      </c>
      <c r="AY664">
        <v>1861</v>
      </c>
      <c r="AZ664">
        <v>180.09</v>
      </c>
    </row>
    <row r="665" spans="1:52" x14ac:dyDescent="0.2">
      <c r="A665" s="70">
        <v>40842</v>
      </c>
      <c r="B665">
        <v>1324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</v>
      </c>
      <c r="AJ665">
        <v>0</v>
      </c>
      <c r="AK665">
        <v>0</v>
      </c>
      <c r="AL665">
        <v>0</v>
      </c>
      <c r="AM665">
        <v>0</v>
      </c>
      <c r="AN665">
        <v>1</v>
      </c>
      <c r="AO665">
        <v>0</v>
      </c>
      <c r="AP665">
        <v>0</v>
      </c>
      <c r="AQ665">
        <v>0</v>
      </c>
      <c r="AR665">
        <v>1</v>
      </c>
      <c r="AS665">
        <v>0</v>
      </c>
      <c r="AT665">
        <v>619</v>
      </c>
      <c r="AU665">
        <v>35</v>
      </c>
      <c r="AV665">
        <v>220</v>
      </c>
      <c r="AW665">
        <v>804</v>
      </c>
      <c r="AX665">
        <v>187</v>
      </c>
      <c r="AY665">
        <v>1299</v>
      </c>
      <c r="AZ665">
        <v>222.23</v>
      </c>
    </row>
    <row r="666" spans="1:52" x14ac:dyDescent="0.2">
      <c r="A666" s="70">
        <v>40843</v>
      </c>
      <c r="B666">
        <v>1288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1</v>
      </c>
      <c r="AP666">
        <v>0</v>
      </c>
      <c r="AQ666">
        <v>0</v>
      </c>
      <c r="AR666">
        <v>1</v>
      </c>
      <c r="AS666">
        <v>0</v>
      </c>
      <c r="AT666">
        <v>717</v>
      </c>
      <c r="AU666">
        <v>72</v>
      </c>
      <c r="AV666">
        <v>271</v>
      </c>
      <c r="AW666">
        <v>565</v>
      </c>
      <c r="AX666">
        <v>182</v>
      </c>
      <c r="AY666">
        <v>1670</v>
      </c>
      <c r="AZ666">
        <v>215.02</v>
      </c>
    </row>
    <row r="667" spans="1:52" x14ac:dyDescent="0.2">
      <c r="A667" s="70">
        <v>40844</v>
      </c>
      <c r="B667">
        <v>1195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1</v>
      </c>
      <c r="AQ667">
        <v>0</v>
      </c>
      <c r="AR667">
        <v>1</v>
      </c>
      <c r="AS667">
        <v>0</v>
      </c>
      <c r="AT667">
        <v>1087</v>
      </c>
      <c r="AU667">
        <v>314</v>
      </c>
      <c r="AV667">
        <v>516</v>
      </c>
      <c r="AW667">
        <v>454</v>
      </c>
      <c r="AX667">
        <v>175</v>
      </c>
      <c r="AY667">
        <v>1470</v>
      </c>
      <c r="AZ667">
        <v>334.93</v>
      </c>
    </row>
    <row r="668" spans="1:52" x14ac:dyDescent="0.2">
      <c r="A668" s="70">
        <v>40845</v>
      </c>
      <c r="B668">
        <v>561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1201</v>
      </c>
      <c r="AU668">
        <v>388</v>
      </c>
      <c r="AV668">
        <v>559</v>
      </c>
      <c r="AW668">
        <v>470</v>
      </c>
      <c r="AX668">
        <v>199</v>
      </c>
      <c r="AY668">
        <v>1244</v>
      </c>
      <c r="AZ668">
        <v>324.93</v>
      </c>
    </row>
    <row r="669" spans="1:52" x14ac:dyDescent="0.2">
      <c r="A669" s="70">
        <v>40846</v>
      </c>
      <c r="B669">
        <v>1530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</v>
      </c>
      <c r="AJ669">
        <v>0</v>
      </c>
      <c r="AK669">
        <v>1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1</v>
      </c>
      <c r="AS669">
        <v>0</v>
      </c>
      <c r="AT669">
        <v>1372</v>
      </c>
      <c r="AU669">
        <v>478</v>
      </c>
      <c r="AV669">
        <v>539</v>
      </c>
      <c r="AW669">
        <v>714</v>
      </c>
      <c r="AX669">
        <v>264</v>
      </c>
      <c r="AY669">
        <v>772</v>
      </c>
      <c r="AZ669">
        <v>132.13</v>
      </c>
    </row>
    <row r="670" spans="1:52" x14ac:dyDescent="0.2">
      <c r="A670" s="70">
        <v>40847</v>
      </c>
      <c r="B670">
        <v>916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1</v>
      </c>
      <c r="AS670">
        <v>0</v>
      </c>
      <c r="AT670">
        <v>1105</v>
      </c>
      <c r="AU670">
        <v>305</v>
      </c>
      <c r="AV670">
        <v>348</v>
      </c>
      <c r="AW670">
        <v>886</v>
      </c>
      <c r="AX670">
        <v>302</v>
      </c>
      <c r="AY670">
        <v>779</v>
      </c>
      <c r="AZ670">
        <v>102.26</v>
      </c>
    </row>
    <row r="671" spans="1:52" x14ac:dyDescent="0.2">
      <c r="A671" s="70">
        <v>40848</v>
      </c>
      <c r="B671">
        <v>1290</v>
      </c>
      <c r="C671">
        <v>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1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1</v>
      </c>
      <c r="AS671">
        <v>0</v>
      </c>
      <c r="AT671">
        <v>795</v>
      </c>
      <c r="AU671">
        <v>70</v>
      </c>
      <c r="AV671">
        <v>215</v>
      </c>
      <c r="AW671">
        <v>773</v>
      </c>
      <c r="AX671">
        <v>314</v>
      </c>
      <c r="AY671">
        <v>1161</v>
      </c>
      <c r="AZ671">
        <v>236.28</v>
      </c>
    </row>
    <row r="672" spans="1:52" x14ac:dyDescent="0.2">
      <c r="A672" s="70">
        <v>40849</v>
      </c>
      <c r="B672">
        <v>1426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1</v>
      </c>
      <c r="AK672">
        <v>0</v>
      </c>
      <c r="AL672">
        <v>0</v>
      </c>
      <c r="AM672">
        <v>0</v>
      </c>
      <c r="AN672">
        <v>1</v>
      </c>
      <c r="AO672">
        <v>0</v>
      </c>
      <c r="AP672">
        <v>0</v>
      </c>
      <c r="AQ672">
        <v>0</v>
      </c>
      <c r="AR672">
        <v>1</v>
      </c>
      <c r="AS672">
        <v>0</v>
      </c>
      <c r="AT672">
        <v>718</v>
      </c>
      <c r="AU672">
        <v>55</v>
      </c>
      <c r="AV672">
        <v>237</v>
      </c>
      <c r="AW672">
        <v>367</v>
      </c>
      <c r="AX672">
        <v>250</v>
      </c>
      <c r="AY672">
        <v>1797</v>
      </c>
      <c r="AZ672">
        <v>277.38</v>
      </c>
    </row>
    <row r="673" spans="1:52" x14ac:dyDescent="0.2">
      <c r="A673" s="70">
        <v>40850</v>
      </c>
      <c r="B673">
        <v>994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1</v>
      </c>
      <c r="AK673">
        <v>0</v>
      </c>
      <c r="AL673">
        <v>0</v>
      </c>
      <c r="AM673">
        <v>0</v>
      </c>
      <c r="AN673">
        <v>0</v>
      </c>
      <c r="AO673">
        <v>1</v>
      </c>
      <c r="AP673">
        <v>0</v>
      </c>
      <c r="AQ673">
        <v>0</v>
      </c>
      <c r="AR673">
        <v>1</v>
      </c>
      <c r="AS673">
        <v>0</v>
      </c>
      <c r="AT673">
        <v>924</v>
      </c>
      <c r="AU673">
        <v>41</v>
      </c>
      <c r="AV673">
        <v>372</v>
      </c>
      <c r="AW673">
        <v>342</v>
      </c>
      <c r="AX673">
        <v>217</v>
      </c>
      <c r="AY673">
        <v>1609</v>
      </c>
      <c r="AZ673">
        <v>292.62</v>
      </c>
    </row>
    <row r="674" spans="1:52" x14ac:dyDescent="0.2">
      <c r="A674" s="70">
        <v>40851</v>
      </c>
      <c r="B674">
        <v>1501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1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</v>
      </c>
      <c r="AQ674">
        <v>0</v>
      </c>
      <c r="AR674">
        <v>1</v>
      </c>
      <c r="AS674">
        <v>0</v>
      </c>
      <c r="AT674">
        <v>1301</v>
      </c>
      <c r="AU674">
        <v>93</v>
      </c>
      <c r="AV674">
        <v>522</v>
      </c>
      <c r="AW674">
        <v>646</v>
      </c>
      <c r="AX674">
        <v>223</v>
      </c>
      <c r="AY674">
        <v>919</v>
      </c>
      <c r="AZ674">
        <v>221.86</v>
      </c>
    </row>
    <row r="675" spans="1:52" x14ac:dyDescent="0.2">
      <c r="A675" s="70">
        <v>40852</v>
      </c>
      <c r="B675">
        <v>979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1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1</v>
      </c>
      <c r="AS675">
        <v>0</v>
      </c>
      <c r="AT675">
        <v>1376</v>
      </c>
      <c r="AU675">
        <v>111</v>
      </c>
      <c r="AV675">
        <v>499</v>
      </c>
      <c r="AW675">
        <v>868</v>
      </c>
      <c r="AX675">
        <v>227</v>
      </c>
      <c r="AY675">
        <v>632</v>
      </c>
      <c r="AZ675">
        <v>160.56</v>
      </c>
    </row>
    <row r="676" spans="1:52" x14ac:dyDescent="0.2">
      <c r="A676" s="70">
        <v>40853</v>
      </c>
      <c r="B676">
        <v>1264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1</v>
      </c>
      <c r="AK676">
        <v>1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1</v>
      </c>
      <c r="AS676">
        <v>0</v>
      </c>
      <c r="AT676">
        <v>1165</v>
      </c>
      <c r="AU676">
        <v>67</v>
      </c>
      <c r="AV676">
        <v>389</v>
      </c>
      <c r="AW676">
        <v>764</v>
      </c>
      <c r="AX676">
        <v>260</v>
      </c>
      <c r="AY676">
        <v>758</v>
      </c>
      <c r="AZ676">
        <v>135.09</v>
      </c>
    </row>
    <row r="677" spans="1:52" x14ac:dyDescent="0.2">
      <c r="A677" s="70">
        <v>40854</v>
      </c>
      <c r="B677">
        <v>1261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1</v>
      </c>
      <c r="AK677">
        <v>0</v>
      </c>
      <c r="AL677">
        <v>1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1</v>
      </c>
      <c r="AS677">
        <v>0</v>
      </c>
      <c r="AT677">
        <v>807</v>
      </c>
      <c r="AU677">
        <v>35</v>
      </c>
      <c r="AV677">
        <v>165</v>
      </c>
      <c r="AW677">
        <v>683</v>
      </c>
      <c r="AX677">
        <v>255</v>
      </c>
      <c r="AY677">
        <v>1236</v>
      </c>
      <c r="AZ677">
        <v>189.52</v>
      </c>
    </row>
    <row r="678" spans="1:52" x14ac:dyDescent="0.2">
      <c r="A678" s="70">
        <v>40855</v>
      </c>
      <c r="B678">
        <v>752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1</v>
      </c>
      <c r="AK678">
        <v>0</v>
      </c>
      <c r="AL678">
        <v>0</v>
      </c>
      <c r="AM678">
        <v>1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0</v>
      </c>
      <c r="AT678">
        <v>686</v>
      </c>
      <c r="AU678">
        <v>53</v>
      </c>
      <c r="AV678">
        <v>177</v>
      </c>
      <c r="AW678">
        <v>613</v>
      </c>
      <c r="AX678">
        <v>251</v>
      </c>
      <c r="AY678">
        <v>1572</v>
      </c>
      <c r="AZ678">
        <v>237.09</v>
      </c>
    </row>
    <row r="679" spans="1:52" x14ac:dyDescent="0.2">
      <c r="A679" s="70">
        <v>40856</v>
      </c>
      <c r="B679">
        <v>763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1</v>
      </c>
      <c r="AK679">
        <v>0</v>
      </c>
      <c r="AL679">
        <v>0</v>
      </c>
      <c r="AM679">
        <v>0</v>
      </c>
      <c r="AN679">
        <v>1</v>
      </c>
      <c r="AO679">
        <v>0</v>
      </c>
      <c r="AP679">
        <v>0</v>
      </c>
      <c r="AQ679">
        <v>0</v>
      </c>
      <c r="AR679">
        <v>1</v>
      </c>
      <c r="AS679">
        <v>0</v>
      </c>
      <c r="AT679">
        <v>748</v>
      </c>
      <c r="AU679">
        <v>87</v>
      </c>
      <c r="AV679">
        <v>220</v>
      </c>
      <c r="AW679">
        <v>598</v>
      </c>
      <c r="AX679">
        <v>255</v>
      </c>
      <c r="AY679">
        <v>1596</v>
      </c>
      <c r="AZ679">
        <v>256.07</v>
      </c>
    </row>
    <row r="680" spans="1:52" x14ac:dyDescent="0.2">
      <c r="A680" s="70">
        <v>40857</v>
      </c>
      <c r="B680">
        <v>1518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1</v>
      </c>
      <c r="AK680">
        <v>0</v>
      </c>
      <c r="AL680">
        <v>0</v>
      </c>
      <c r="AM680">
        <v>0</v>
      </c>
      <c r="AN680">
        <v>0</v>
      </c>
      <c r="AO680">
        <v>1</v>
      </c>
      <c r="AP680">
        <v>0</v>
      </c>
      <c r="AQ680">
        <v>0</v>
      </c>
      <c r="AR680">
        <v>1</v>
      </c>
      <c r="AS680">
        <v>0</v>
      </c>
      <c r="AT680">
        <v>1076</v>
      </c>
      <c r="AU680">
        <v>193</v>
      </c>
      <c r="AV680">
        <v>460</v>
      </c>
      <c r="AW680">
        <v>669</v>
      </c>
      <c r="AX680">
        <v>338</v>
      </c>
      <c r="AY680">
        <v>1143</v>
      </c>
      <c r="AZ680">
        <v>189.07</v>
      </c>
    </row>
    <row r="681" spans="1:52" x14ac:dyDescent="0.2">
      <c r="A681" s="70">
        <v>40858</v>
      </c>
      <c r="B681">
        <v>1080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</v>
      </c>
      <c r="W681">
        <v>0</v>
      </c>
      <c r="X681">
        <v>0</v>
      </c>
      <c r="Y681">
        <v>1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1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1</v>
      </c>
      <c r="AQ681">
        <v>0</v>
      </c>
      <c r="AR681">
        <v>1</v>
      </c>
      <c r="AS681">
        <v>0</v>
      </c>
      <c r="AT681">
        <v>1396</v>
      </c>
      <c r="AU681">
        <v>362</v>
      </c>
      <c r="AV681">
        <v>679</v>
      </c>
      <c r="AW681">
        <v>757</v>
      </c>
      <c r="AX681">
        <v>365</v>
      </c>
      <c r="AY681">
        <v>650</v>
      </c>
      <c r="AZ681">
        <v>105.79</v>
      </c>
    </row>
    <row r="682" spans="1:52" x14ac:dyDescent="0.2">
      <c r="A682" s="70">
        <v>40859</v>
      </c>
      <c r="B682">
        <v>543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1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1</v>
      </c>
      <c r="AS682">
        <v>0</v>
      </c>
      <c r="AT682">
        <v>1425</v>
      </c>
      <c r="AU682">
        <v>340</v>
      </c>
      <c r="AV682">
        <v>711</v>
      </c>
      <c r="AW682">
        <v>749</v>
      </c>
      <c r="AX682">
        <v>402</v>
      </c>
      <c r="AY682">
        <v>569</v>
      </c>
      <c r="AZ682">
        <v>147.24</v>
      </c>
    </row>
    <row r="683" spans="1:52" x14ac:dyDescent="0.2">
      <c r="A683" s="70">
        <v>40860</v>
      </c>
      <c r="B683">
        <v>916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1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1</v>
      </c>
      <c r="AK683">
        <v>1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1</v>
      </c>
      <c r="AS683">
        <v>0</v>
      </c>
      <c r="AT683">
        <v>1061</v>
      </c>
      <c r="AU683">
        <v>192</v>
      </c>
      <c r="AV683">
        <v>517</v>
      </c>
      <c r="AW683">
        <v>565</v>
      </c>
      <c r="AX683">
        <v>253</v>
      </c>
      <c r="AY683">
        <v>614</v>
      </c>
      <c r="AZ683">
        <v>124.6</v>
      </c>
    </row>
    <row r="684" spans="1:52" x14ac:dyDescent="0.2">
      <c r="A684" s="70">
        <v>40861</v>
      </c>
      <c r="B684">
        <v>1930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1</v>
      </c>
      <c r="AK684">
        <v>0</v>
      </c>
      <c r="AL684">
        <v>1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1</v>
      </c>
      <c r="AS684">
        <v>0</v>
      </c>
      <c r="AT684">
        <v>429</v>
      </c>
      <c r="AU684">
        <v>90</v>
      </c>
      <c r="AV684">
        <v>207</v>
      </c>
      <c r="AW684">
        <v>115</v>
      </c>
      <c r="AX684">
        <v>108</v>
      </c>
      <c r="AY684">
        <v>2528</v>
      </c>
      <c r="AZ684">
        <v>186.99</v>
      </c>
    </row>
    <row r="685" spans="1:52" x14ac:dyDescent="0.2">
      <c r="A685" s="70">
        <v>40862</v>
      </c>
      <c r="B685">
        <v>311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</v>
      </c>
      <c r="AK685">
        <v>0</v>
      </c>
      <c r="AL685">
        <v>0</v>
      </c>
      <c r="AM685">
        <v>1</v>
      </c>
      <c r="AN685">
        <v>0</v>
      </c>
      <c r="AO685">
        <v>0</v>
      </c>
      <c r="AP685">
        <v>0</v>
      </c>
      <c r="AQ685">
        <v>0</v>
      </c>
      <c r="AR685">
        <v>1</v>
      </c>
      <c r="AS685">
        <v>0</v>
      </c>
      <c r="AT685">
        <v>370</v>
      </c>
      <c r="AU685">
        <v>117</v>
      </c>
      <c r="AV685">
        <v>129</v>
      </c>
      <c r="AW685">
        <v>92</v>
      </c>
      <c r="AX685">
        <v>96</v>
      </c>
      <c r="AY685">
        <v>2550</v>
      </c>
      <c r="AZ685">
        <v>188.29</v>
      </c>
    </row>
    <row r="686" spans="1:52" x14ac:dyDescent="0.2">
      <c r="A686" s="70">
        <v>40863</v>
      </c>
      <c r="B686">
        <v>317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</v>
      </c>
      <c r="AK686">
        <v>0</v>
      </c>
      <c r="AL686">
        <v>0</v>
      </c>
      <c r="AM686">
        <v>0</v>
      </c>
      <c r="AN686">
        <v>1</v>
      </c>
      <c r="AO686">
        <v>0</v>
      </c>
      <c r="AP686">
        <v>0</v>
      </c>
      <c r="AQ686">
        <v>0</v>
      </c>
      <c r="AR686">
        <v>1</v>
      </c>
      <c r="AS686">
        <v>0</v>
      </c>
      <c r="AT686">
        <v>395</v>
      </c>
      <c r="AU686">
        <v>136</v>
      </c>
      <c r="AV686">
        <v>137</v>
      </c>
      <c r="AW686">
        <v>136</v>
      </c>
      <c r="AX686">
        <v>99</v>
      </c>
      <c r="AY686">
        <v>2548</v>
      </c>
      <c r="AZ686">
        <v>266.02</v>
      </c>
    </row>
    <row r="687" spans="1:52" x14ac:dyDescent="0.2">
      <c r="A687" s="70">
        <v>40864</v>
      </c>
      <c r="B687">
        <v>747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1</v>
      </c>
      <c r="AK687">
        <v>0</v>
      </c>
      <c r="AL687">
        <v>0</v>
      </c>
      <c r="AM687">
        <v>0</v>
      </c>
      <c r="AN687">
        <v>0</v>
      </c>
      <c r="AO687">
        <v>1</v>
      </c>
      <c r="AP687">
        <v>0</v>
      </c>
      <c r="AQ687">
        <v>0</v>
      </c>
      <c r="AR687">
        <v>1</v>
      </c>
      <c r="AS687">
        <v>0</v>
      </c>
      <c r="AT687">
        <v>423</v>
      </c>
      <c r="AU687">
        <v>128</v>
      </c>
      <c r="AV687">
        <v>228</v>
      </c>
      <c r="AW687">
        <v>84</v>
      </c>
      <c r="AX687">
        <v>89</v>
      </c>
      <c r="AY687">
        <v>2559</v>
      </c>
      <c r="AZ687">
        <v>347.09</v>
      </c>
    </row>
    <row r="688" spans="1:52" x14ac:dyDescent="0.2">
      <c r="A688" s="70">
        <v>40865</v>
      </c>
      <c r="B688">
        <v>2239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1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1</v>
      </c>
      <c r="AQ688">
        <v>0</v>
      </c>
      <c r="AR688">
        <v>1</v>
      </c>
      <c r="AS688">
        <v>0</v>
      </c>
      <c r="AT688">
        <v>1385</v>
      </c>
      <c r="AU688">
        <v>538</v>
      </c>
      <c r="AV688">
        <v>526</v>
      </c>
      <c r="AW688">
        <v>679</v>
      </c>
      <c r="AX688">
        <v>185</v>
      </c>
      <c r="AY688">
        <v>576</v>
      </c>
      <c r="AZ688">
        <v>126.18</v>
      </c>
    </row>
    <row r="689" spans="1:52" x14ac:dyDescent="0.2">
      <c r="A689" s="70">
        <v>40866</v>
      </c>
      <c r="B689">
        <v>1164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1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1</v>
      </c>
      <c r="AS689">
        <v>0</v>
      </c>
      <c r="AT689">
        <v>1573</v>
      </c>
      <c r="AU689">
        <v>704</v>
      </c>
      <c r="AV689">
        <v>647</v>
      </c>
      <c r="AW689">
        <v>536</v>
      </c>
      <c r="AX689">
        <v>157</v>
      </c>
      <c r="AY689">
        <v>816</v>
      </c>
      <c r="AZ689">
        <v>240.01</v>
      </c>
    </row>
    <row r="690" spans="1:52" x14ac:dyDescent="0.2">
      <c r="A690" s="70">
        <v>40867</v>
      </c>
      <c r="B690">
        <v>1639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1</v>
      </c>
      <c r="AK690">
        <v>1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1</v>
      </c>
      <c r="AS690">
        <v>0</v>
      </c>
      <c r="AT690">
        <v>1590</v>
      </c>
      <c r="AU690">
        <v>683</v>
      </c>
      <c r="AV690">
        <v>559</v>
      </c>
      <c r="AW690">
        <v>635</v>
      </c>
      <c r="AX690">
        <v>312</v>
      </c>
      <c r="AY690">
        <v>613</v>
      </c>
      <c r="AZ690">
        <v>166.04</v>
      </c>
    </row>
    <row r="691" spans="1:52" x14ac:dyDescent="0.2">
      <c r="A691" s="70">
        <v>40868</v>
      </c>
      <c r="B691">
        <v>1168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1</v>
      </c>
      <c r="AK691">
        <v>0</v>
      </c>
      <c r="AL691">
        <v>1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1</v>
      </c>
      <c r="AS691">
        <v>0</v>
      </c>
      <c r="AT691">
        <v>1336</v>
      </c>
      <c r="AU691">
        <v>437</v>
      </c>
      <c r="AV691">
        <v>293</v>
      </c>
      <c r="AW691">
        <v>812</v>
      </c>
      <c r="AX691">
        <v>380</v>
      </c>
      <c r="AY691">
        <v>610</v>
      </c>
      <c r="AZ691">
        <v>136.63</v>
      </c>
    </row>
    <row r="692" spans="1:52" x14ac:dyDescent="0.2">
      <c r="A692" s="70">
        <v>40869</v>
      </c>
      <c r="B692">
        <v>655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1</v>
      </c>
      <c r="AK692">
        <v>0</v>
      </c>
      <c r="AL692">
        <v>0</v>
      </c>
      <c r="AM692">
        <v>1</v>
      </c>
      <c r="AN692">
        <v>0</v>
      </c>
      <c r="AO692">
        <v>0</v>
      </c>
      <c r="AP692">
        <v>0</v>
      </c>
      <c r="AQ692">
        <v>0</v>
      </c>
      <c r="AR692">
        <v>1</v>
      </c>
      <c r="AS692">
        <v>0</v>
      </c>
      <c r="AT692">
        <v>1211</v>
      </c>
      <c r="AU692">
        <v>379</v>
      </c>
      <c r="AV692">
        <v>225</v>
      </c>
      <c r="AW692">
        <v>837</v>
      </c>
      <c r="AX692">
        <v>306</v>
      </c>
      <c r="AY692">
        <v>404</v>
      </c>
      <c r="AZ692">
        <v>95.36</v>
      </c>
    </row>
    <row r="693" spans="1:52" x14ac:dyDescent="0.2">
      <c r="A693" s="70">
        <v>40870</v>
      </c>
      <c r="B693">
        <v>1297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1</v>
      </c>
      <c r="AK693">
        <v>0</v>
      </c>
      <c r="AL693">
        <v>0</v>
      </c>
      <c r="AM693">
        <v>0</v>
      </c>
      <c r="AN693">
        <v>1</v>
      </c>
      <c r="AO693">
        <v>0</v>
      </c>
      <c r="AP693">
        <v>0</v>
      </c>
      <c r="AQ693">
        <v>0</v>
      </c>
      <c r="AR693">
        <v>1</v>
      </c>
      <c r="AS693">
        <v>0</v>
      </c>
      <c r="AT693">
        <v>1505</v>
      </c>
      <c r="AU693">
        <v>461</v>
      </c>
      <c r="AV693">
        <v>353</v>
      </c>
      <c r="AW693">
        <v>948</v>
      </c>
      <c r="AX693">
        <v>303</v>
      </c>
      <c r="AY693">
        <v>354</v>
      </c>
      <c r="AZ693">
        <v>108.48</v>
      </c>
    </row>
    <row r="694" spans="1:52" x14ac:dyDescent="0.2">
      <c r="A694" s="70">
        <v>40871</v>
      </c>
      <c r="B694">
        <v>1219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1</v>
      </c>
      <c r="X694">
        <v>0</v>
      </c>
      <c r="Y694">
        <v>1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1</v>
      </c>
      <c r="AK694">
        <v>0</v>
      </c>
      <c r="AL694">
        <v>0</v>
      </c>
      <c r="AM694">
        <v>0</v>
      </c>
      <c r="AN694">
        <v>0</v>
      </c>
      <c r="AO694">
        <v>1</v>
      </c>
      <c r="AP694">
        <v>0</v>
      </c>
      <c r="AQ694">
        <v>0</v>
      </c>
      <c r="AR694">
        <v>1</v>
      </c>
      <c r="AS694">
        <v>0</v>
      </c>
      <c r="AT694">
        <v>1720</v>
      </c>
      <c r="AU694">
        <v>514</v>
      </c>
      <c r="AV694">
        <v>538</v>
      </c>
      <c r="AW694">
        <v>1040</v>
      </c>
      <c r="AX694">
        <v>259</v>
      </c>
      <c r="AY694">
        <v>54</v>
      </c>
      <c r="AZ694">
        <v>113.5</v>
      </c>
    </row>
    <row r="695" spans="1:52" x14ac:dyDescent="0.2">
      <c r="A695" s="70">
        <v>40872</v>
      </c>
      <c r="B695">
        <v>1456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1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1</v>
      </c>
      <c r="AQ695">
        <v>0</v>
      </c>
      <c r="AR695">
        <v>1</v>
      </c>
      <c r="AS695">
        <v>0</v>
      </c>
      <c r="AT695">
        <v>2267</v>
      </c>
      <c r="AU695">
        <v>940</v>
      </c>
      <c r="AV695">
        <v>953</v>
      </c>
      <c r="AW695">
        <v>610</v>
      </c>
      <c r="AX695">
        <v>177</v>
      </c>
      <c r="AY695">
        <v>46</v>
      </c>
      <c r="AZ695">
        <v>156.15</v>
      </c>
    </row>
    <row r="696" spans="1:52" x14ac:dyDescent="0.2">
      <c r="A696" s="70">
        <v>40873</v>
      </c>
      <c r="B696">
        <v>798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1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1</v>
      </c>
      <c r="AS696">
        <v>0</v>
      </c>
      <c r="AT696">
        <v>2252</v>
      </c>
      <c r="AU696">
        <v>964</v>
      </c>
      <c r="AV696">
        <v>931</v>
      </c>
      <c r="AW696">
        <v>568</v>
      </c>
      <c r="AX696">
        <v>207</v>
      </c>
      <c r="AY696">
        <v>30</v>
      </c>
      <c r="AZ696">
        <v>169.42</v>
      </c>
    </row>
    <row r="697" spans="1:52" x14ac:dyDescent="0.2">
      <c r="A697" s="70">
        <v>40874</v>
      </c>
      <c r="B697">
        <v>1044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1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1</v>
      </c>
      <c r="AK697">
        <v>1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1</v>
      </c>
      <c r="AS697">
        <v>0</v>
      </c>
      <c r="AT697">
        <v>1664</v>
      </c>
      <c r="AU697">
        <v>715</v>
      </c>
      <c r="AV697">
        <v>631</v>
      </c>
      <c r="AW697">
        <v>648</v>
      </c>
      <c r="AX697">
        <v>257</v>
      </c>
      <c r="AY697">
        <v>103</v>
      </c>
      <c r="AZ697">
        <v>116.77</v>
      </c>
    </row>
    <row r="698" spans="1:52" x14ac:dyDescent="0.2">
      <c r="A698" s="70">
        <v>40875</v>
      </c>
      <c r="B698">
        <v>1548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1</v>
      </c>
      <c r="AK698">
        <v>0</v>
      </c>
      <c r="AL698">
        <v>1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1</v>
      </c>
      <c r="AS698">
        <v>0</v>
      </c>
      <c r="AT698">
        <v>973</v>
      </c>
      <c r="AU698">
        <v>380</v>
      </c>
      <c r="AV698">
        <v>269</v>
      </c>
      <c r="AW698">
        <v>1076</v>
      </c>
      <c r="AX698">
        <v>278</v>
      </c>
      <c r="AY698">
        <v>664</v>
      </c>
      <c r="AZ698">
        <v>162.47</v>
      </c>
    </row>
    <row r="699" spans="1:52" x14ac:dyDescent="0.2">
      <c r="A699" s="70">
        <v>40876</v>
      </c>
      <c r="B699">
        <v>754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1</v>
      </c>
      <c r="AK699">
        <v>0</v>
      </c>
      <c r="AL699">
        <v>0</v>
      </c>
      <c r="AM699">
        <v>1</v>
      </c>
      <c r="AN699">
        <v>0</v>
      </c>
      <c r="AO699">
        <v>0</v>
      </c>
      <c r="AP699">
        <v>0</v>
      </c>
      <c r="AQ699">
        <v>0</v>
      </c>
      <c r="AR699">
        <v>1</v>
      </c>
      <c r="AS699">
        <v>0</v>
      </c>
      <c r="AT699">
        <v>706</v>
      </c>
      <c r="AU699">
        <v>214</v>
      </c>
      <c r="AV699">
        <v>169</v>
      </c>
      <c r="AW699">
        <v>1162</v>
      </c>
      <c r="AX699">
        <v>251</v>
      </c>
      <c r="AY699">
        <v>967</v>
      </c>
      <c r="AZ699">
        <v>121.43</v>
      </c>
    </row>
    <row r="700" spans="1:52" x14ac:dyDescent="0.2">
      <c r="A700" s="70">
        <v>40877</v>
      </c>
      <c r="B700">
        <v>841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1</v>
      </c>
      <c r="AK700">
        <v>0</v>
      </c>
      <c r="AL700">
        <v>0</v>
      </c>
      <c r="AM700">
        <v>0</v>
      </c>
      <c r="AN700">
        <v>1</v>
      </c>
      <c r="AO700">
        <v>0</v>
      </c>
      <c r="AP700">
        <v>0</v>
      </c>
      <c r="AQ700">
        <v>0</v>
      </c>
      <c r="AR700">
        <v>1</v>
      </c>
      <c r="AS700">
        <v>0</v>
      </c>
      <c r="AT700">
        <v>799</v>
      </c>
      <c r="AU700">
        <v>260</v>
      </c>
      <c r="AV700">
        <v>305</v>
      </c>
      <c r="AW700">
        <v>1078</v>
      </c>
      <c r="AX700">
        <v>239</v>
      </c>
      <c r="AY700">
        <v>1019</v>
      </c>
      <c r="AZ700">
        <v>121.79</v>
      </c>
    </row>
    <row r="701" spans="1:52" x14ac:dyDescent="0.2">
      <c r="A701" s="70">
        <v>40878</v>
      </c>
      <c r="B701">
        <v>1490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1</v>
      </c>
      <c r="AP701">
        <v>0</v>
      </c>
      <c r="AQ701">
        <v>0</v>
      </c>
      <c r="AR701">
        <v>1</v>
      </c>
      <c r="AS701">
        <v>0</v>
      </c>
      <c r="AT701">
        <v>1633</v>
      </c>
      <c r="AU701">
        <v>674</v>
      </c>
      <c r="AV701">
        <v>893</v>
      </c>
      <c r="AW701">
        <v>649</v>
      </c>
      <c r="AX701">
        <v>136</v>
      </c>
      <c r="AY701">
        <v>734</v>
      </c>
      <c r="AZ701">
        <v>169.55</v>
      </c>
    </row>
    <row r="702" spans="1:52" x14ac:dyDescent="0.2">
      <c r="A702" s="70">
        <v>40879</v>
      </c>
      <c r="B702">
        <v>1796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1</v>
      </c>
      <c r="AQ702">
        <v>0</v>
      </c>
      <c r="AR702">
        <v>1</v>
      </c>
      <c r="AS702">
        <v>0</v>
      </c>
      <c r="AT702">
        <v>2456</v>
      </c>
      <c r="AU702">
        <v>1166</v>
      </c>
      <c r="AV702">
        <v>1377</v>
      </c>
      <c r="AW702">
        <v>350</v>
      </c>
      <c r="AX702">
        <v>79</v>
      </c>
      <c r="AY702">
        <v>282</v>
      </c>
      <c r="AZ702">
        <v>121.21</v>
      </c>
    </row>
    <row r="703" spans="1:52" x14ac:dyDescent="0.2">
      <c r="A703" s="70">
        <v>40880</v>
      </c>
      <c r="B703">
        <v>904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1</v>
      </c>
      <c r="AS703">
        <v>0</v>
      </c>
      <c r="AT703">
        <v>2454</v>
      </c>
      <c r="AU703">
        <v>1199</v>
      </c>
      <c r="AV703">
        <v>1419</v>
      </c>
      <c r="AW703">
        <v>281</v>
      </c>
      <c r="AX703">
        <v>52</v>
      </c>
      <c r="AY703">
        <v>327</v>
      </c>
      <c r="AZ703">
        <v>140.21</v>
      </c>
    </row>
    <row r="704" spans="1:52" x14ac:dyDescent="0.2">
      <c r="A704" s="70">
        <v>40881</v>
      </c>
      <c r="B704">
        <v>1700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1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1</v>
      </c>
      <c r="AS704">
        <v>0</v>
      </c>
      <c r="AT704">
        <v>1463</v>
      </c>
      <c r="AU704">
        <v>717</v>
      </c>
      <c r="AV704">
        <v>737</v>
      </c>
      <c r="AW704">
        <v>102</v>
      </c>
      <c r="AX704">
        <v>39</v>
      </c>
      <c r="AY704">
        <v>1488</v>
      </c>
      <c r="AZ704">
        <v>296.70999999999998</v>
      </c>
    </row>
    <row r="705" spans="1:52" x14ac:dyDescent="0.2">
      <c r="A705" s="70">
        <v>40882</v>
      </c>
      <c r="B705">
        <v>923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1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1</v>
      </c>
      <c r="AS705">
        <v>0</v>
      </c>
      <c r="AT705">
        <v>935</v>
      </c>
      <c r="AU705">
        <v>312</v>
      </c>
      <c r="AV705">
        <v>400</v>
      </c>
      <c r="AW705">
        <v>199</v>
      </c>
      <c r="AX705">
        <v>55</v>
      </c>
      <c r="AY705">
        <v>1877</v>
      </c>
      <c r="AZ705">
        <v>220.36</v>
      </c>
    </row>
    <row r="706" spans="1:52" x14ac:dyDescent="0.2">
      <c r="A706" s="70">
        <v>40883</v>
      </c>
      <c r="B706">
        <v>623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1</v>
      </c>
      <c r="AN706">
        <v>0</v>
      </c>
      <c r="AO706">
        <v>0</v>
      </c>
      <c r="AP706">
        <v>0</v>
      </c>
      <c r="AQ706">
        <v>0</v>
      </c>
      <c r="AR706">
        <v>1</v>
      </c>
      <c r="AS706">
        <v>0</v>
      </c>
      <c r="AT706">
        <v>730</v>
      </c>
      <c r="AU706">
        <v>124</v>
      </c>
      <c r="AV706">
        <v>222</v>
      </c>
      <c r="AW706">
        <v>285</v>
      </c>
      <c r="AX706">
        <v>79</v>
      </c>
      <c r="AY706">
        <v>1877</v>
      </c>
      <c r="AZ706">
        <v>264.23</v>
      </c>
    </row>
    <row r="707" spans="1:52" x14ac:dyDescent="0.2">
      <c r="A707" s="70">
        <v>40884</v>
      </c>
      <c r="B707">
        <v>663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1</v>
      </c>
      <c r="AO707">
        <v>0</v>
      </c>
      <c r="AP707">
        <v>0</v>
      </c>
      <c r="AQ707">
        <v>0</v>
      </c>
      <c r="AR707">
        <v>1</v>
      </c>
      <c r="AS707">
        <v>0</v>
      </c>
      <c r="AT707">
        <v>802</v>
      </c>
      <c r="AU707">
        <v>64</v>
      </c>
      <c r="AV707">
        <v>175</v>
      </c>
      <c r="AW707">
        <v>379</v>
      </c>
      <c r="AX707">
        <v>153</v>
      </c>
      <c r="AY707">
        <v>1557</v>
      </c>
      <c r="AZ707">
        <v>211.86</v>
      </c>
    </row>
    <row r="708" spans="1:52" x14ac:dyDescent="0.2">
      <c r="A708" s="70">
        <v>40885</v>
      </c>
      <c r="B708">
        <v>1261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1</v>
      </c>
      <c r="AP708">
        <v>0</v>
      </c>
      <c r="AQ708">
        <v>0</v>
      </c>
      <c r="AR708">
        <v>1</v>
      </c>
      <c r="AS708">
        <v>0</v>
      </c>
      <c r="AT708">
        <v>1081</v>
      </c>
      <c r="AU708">
        <v>96</v>
      </c>
      <c r="AV708">
        <v>280</v>
      </c>
      <c r="AW708">
        <v>722</v>
      </c>
      <c r="AX708">
        <v>206</v>
      </c>
      <c r="AY708">
        <v>718</v>
      </c>
      <c r="AZ708">
        <v>97.56</v>
      </c>
    </row>
    <row r="709" spans="1:52" x14ac:dyDescent="0.2">
      <c r="A709" s="70">
        <v>40886</v>
      </c>
      <c r="B709">
        <v>1286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1</v>
      </c>
      <c r="AQ709">
        <v>0</v>
      </c>
      <c r="AR709">
        <v>1</v>
      </c>
      <c r="AS709">
        <v>0</v>
      </c>
      <c r="AT709">
        <v>1474</v>
      </c>
      <c r="AU709">
        <v>98</v>
      </c>
      <c r="AV709">
        <v>418</v>
      </c>
      <c r="AW709">
        <v>838</v>
      </c>
      <c r="AX709">
        <v>201</v>
      </c>
      <c r="AY709">
        <v>516</v>
      </c>
      <c r="AZ709">
        <v>160.16</v>
      </c>
    </row>
    <row r="710" spans="1:52" x14ac:dyDescent="0.2">
      <c r="A710" s="70">
        <v>40887</v>
      </c>
      <c r="B710">
        <v>708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1</v>
      </c>
      <c r="AS710">
        <v>0</v>
      </c>
      <c r="AT710">
        <v>1467</v>
      </c>
      <c r="AU710">
        <v>112</v>
      </c>
      <c r="AV710">
        <v>428</v>
      </c>
      <c r="AW710">
        <v>844</v>
      </c>
      <c r="AX710">
        <v>191</v>
      </c>
      <c r="AY710">
        <v>382</v>
      </c>
      <c r="AZ710">
        <v>98.42</v>
      </c>
    </row>
    <row r="711" spans="1:52" x14ac:dyDescent="0.2">
      <c r="A711" s="70">
        <v>40888</v>
      </c>
      <c r="B711">
        <v>1308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1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1</v>
      </c>
      <c r="AS711">
        <v>0</v>
      </c>
      <c r="AT711">
        <v>1188</v>
      </c>
      <c r="AU711">
        <v>118</v>
      </c>
      <c r="AV711">
        <v>241</v>
      </c>
      <c r="AW711">
        <v>712</v>
      </c>
      <c r="AX711">
        <v>148</v>
      </c>
      <c r="AY711">
        <v>799</v>
      </c>
      <c r="AZ711">
        <v>133.25</v>
      </c>
    </row>
    <row r="712" spans="1:52" x14ac:dyDescent="0.2">
      <c r="A712" s="70">
        <v>40889</v>
      </c>
      <c r="B712">
        <v>865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1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1</v>
      </c>
      <c r="AS712">
        <v>0</v>
      </c>
      <c r="AT712">
        <v>889</v>
      </c>
      <c r="AU712">
        <v>112</v>
      </c>
      <c r="AV712">
        <v>158</v>
      </c>
      <c r="AW712">
        <v>785</v>
      </c>
      <c r="AX712">
        <v>132</v>
      </c>
      <c r="AY712">
        <v>972</v>
      </c>
      <c r="AZ712">
        <v>127.57</v>
      </c>
    </row>
    <row r="713" spans="1:52" x14ac:dyDescent="0.2">
      <c r="A713" s="70">
        <v>40890</v>
      </c>
      <c r="B713">
        <v>759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1</v>
      </c>
      <c r="AN713">
        <v>0</v>
      </c>
      <c r="AO713">
        <v>0</v>
      </c>
      <c r="AP713">
        <v>0</v>
      </c>
      <c r="AQ713">
        <v>0</v>
      </c>
      <c r="AR713">
        <v>1</v>
      </c>
      <c r="AS713">
        <v>0</v>
      </c>
      <c r="AT713">
        <v>757</v>
      </c>
      <c r="AU713">
        <v>60</v>
      </c>
      <c r="AV713">
        <v>106</v>
      </c>
      <c r="AW713">
        <v>892</v>
      </c>
      <c r="AX713">
        <v>163</v>
      </c>
      <c r="AY713">
        <v>1186</v>
      </c>
      <c r="AZ713">
        <v>276.82</v>
      </c>
    </row>
    <row r="714" spans="1:52" x14ac:dyDescent="0.2">
      <c r="A714" s="70">
        <v>40891</v>
      </c>
      <c r="B714">
        <v>1072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1</v>
      </c>
      <c r="AO714">
        <v>0</v>
      </c>
      <c r="AP714">
        <v>0</v>
      </c>
      <c r="AQ714">
        <v>0</v>
      </c>
      <c r="AR714">
        <v>1</v>
      </c>
      <c r="AS714">
        <v>0</v>
      </c>
      <c r="AT714">
        <v>648</v>
      </c>
      <c r="AU714">
        <v>44</v>
      </c>
      <c r="AV714">
        <v>118</v>
      </c>
      <c r="AW714">
        <v>899</v>
      </c>
      <c r="AX714">
        <v>162</v>
      </c>
      <c r="AY714">
        <v>1135</v>
      </c>
      <c r="AZ714">
        <v>211.33</v>
      </c>
    </row>
    <row r="715" spans="1:52" x14ac:dyDescent="0.2">
      <c r="A715" s="70">
        <v>40892</v>
      </c>
      <c r="B715">
        <v>1142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1</v>
      </c>
      <c r="AP715">
        <v>0</v>
      </c>
      <c r="AQ715">
        <v>0</v>
      </c>
      <c r="AR715">
        <v>1</v>
      </c>
      <c r="AS715">
        <v>0</v>
      </c>
      <c r="AT715">
        <v>986</v>
      </c>
      <c r="AU715">
        <v>165</v>
      </c>
      <c r="AV715">
        <v>289</v>
      </c>
      <c r="AW715">
        <v>748</v>
      </c>
      <c r="AX715">
        <v>191</v>
      </c>
      <c r="AY715">
        <v>1034</v>
      </c>
      <c r="AZ715">
        <v>105.1</v>
      </c>
    </row>
    <row r="716" spans="1:52" x14ac:dyDescent="0.2">
      <c r="A716" s="70">
        <v>40893</v>
      </c>
      <c r="B716">
        <v>2044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1</v>
      </c>
      <c r="AQ716">
        <v>0</v>
      </c>
      <c r="AR716">
        <v>1</v>
      </c>
      <c r="AS716">
        <v>0</v>
      </c>
      <c r="AT716">
        <v>1881</v>
      </c>
      <c r="AU716">
        <v>779</v>
      </c>
      <c r="AV716">
        <v>679</v>
      </c>
      <c r="AW716">
        <v>790</v>
      </c>
      <c r="AX716">
        <v>184</v>
      </c>
      <c r="AY716">
        <v>310</v>
      </c>
      <c r="AZ716">
        <v>112.4</v>
      </c>
    </row>
    <row r="717" spans="1:52" x14ac:dyDescent="0.2">
      <c r="A717" s="70">
        <v>40894</v>
      </c>
      <c r="B717">
        <v>1146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1</v>
      </c>
      <c r="AS717">
        <v>0</v>
      </c>
      <c r="AT717">
        <v>2043</v>
      </c>
      <c r="AU717">
        <v>876</v>
      </c>
      <c r="AV717">
        <v>713</v>
      </c>
      <c r="AW717">
        <v>788</v>
      </c>
      <c r="AX717">
        <v>193</v>
      </c>
      <c r="AY717">
        <v>220</v>
      </c>
      <c r="AZ717">
        <v>141.13</v>
      </c>
    </row>
    <row r="718" spans="1:52" x14ac:dyDescent="0.2">
      <c r="A718" s="70">
        <v>40895</v>
      </c>
      <c r="B718">
        <v>1471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1</v>
      </c>
      <c r="AS718">
        <v>0</v>
      </c>
      <c r="AT718">
        <v>1649</v>
      </c>
      <c r="AU718">
        <v>589</v>
      </c>
      <c r="AV718">
        <v>420</v>
      </c>
      <c r="AW718">
        <v>1035</v>
      </c>
      <c r="AX718">
        <v>299</v>
      </c>
      <c r="AY718">
        <v>75</v>
      </c>
      <c r="AZ718">
        <v>111.55</v>
      </c>
    </row>
    <row r="719" spans="1:52" x14ac:dyDescent="0.2">
      <c r="A719" s="70">
        <v>40896</v>
      </c>
      <c r="B719">
        <v>1157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1</v>
      </c>
      <c r="AS719">
        <v>0</v>
      </c>
      <c r="AT719">
        <v>1255</v>
      </c>
      <c r="AU719">
        <v>295</v>
      </c>
      <c r="AV719">
        <v>266</v>
      </c>
      <c r="AW719">
        <v>1056</v>
      </c>
      <c r="AX719">
        <v>397</v>
      </c>
      <c r="AY719">
        <v>15</v>
      </c>
      <c r="AZ719">
        <v>116.61</v>
      </c>
    </row>
    <row r="720" spans="1:52" x14ac:dyDescent="0.2">
      <c r="A720" s="70">
        <v>40897</v>
      </c>
      <c r="B720">
        <v>744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1</v>
      </c>
      <c r="AN720">
        <v>0</v>
      </c>
      <c r="AO720">
        <v>0</v>
      </c>
      <c r="AP720">
        <v>0</v>
      </c>
      <c r="AQ720">
        <v>0</v>
      </c>
      <c r="AR720">
        <v>1</v>
      </c>
      <c r="AS720">
        <v>0</v>
      </c>
      <c r="AT720">
        <v>1159</v>
      </c>
      <c r="AU720">
        <v>237</v>
      </c>
      <c r="AV720">
        <v>229</v>
      </c>
      <c r="AW720">
        <v>1134</v>
      </c>
      <c r="AX720">
        <v>430</v>
      </c>
      <c r="AY720">
        <v>30</v>
      </c>
      <c r="AZ720">
        <v>159.1</v>
      </c>
    </row>
    <row r="721" spans="1:52" x14ac:dyDescent="0.2">
      <c r="A721" s="70">
        <v>40898</v>
      </c>
      <c r="B721">
        <v>863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1</v>
      </c>
      <c r="AO721">
        <v>0</v>
      </c>
      <c r="AP721">
        <v>0</v>
      </c>
      <c r="AQ721">
        <v>0</v>
      </c>
      <c r="AR721">
        <v>1</v>
      </c>
      <c r="AS721">
        <v>0</v>
      </c>
      <c r="AT721">
        <v>1104</v>
      </c>
      <c r="AU721">
        <v>174</v>
      </c>
      <c r="AV721">
        <v>248</v>
      </c>
      <c r="AW721">
        <v>1138</v>
      </c>
      <c r="AX721">
        <v>414</v>
      </c>
      <c r="AY721">
        <v>25</v>
      </c>
      <c r="AZ721">
        <v>140.04</v>
      </c>
    </row>
    <row r="722" spans="1:52" x14ac:dyDescent="0.2">
      <c r="A722" s="70">
        <v>40899</v>
      </c>
      <c r="B722">
        <v>806</v>
      </c>
      <c r="C722">
        <v>0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1</v>
      </c>
      <c r="AP722">
        <v>0</v>
      </c>
      <c r="AQ722">
        <v>0</v>
      </c>
      <c r="AR722">
        <v>1</v>
      </c>
      <c r="AS722">
        <v>0</v>
      </c>
      <c r="AT722">
        <v>1120</v>
      </c>
      <c r="AU722">
        <v>191</v>
      </c>
      <c r="AV722">
        <v>507</v>
      </c>
      <c r="AW722">
        <v>1020</v>
      </c>
      <c r="AX722">
        <v>363</v>
      </c>
      <c r="AY722">
        <v>21</v>
      </c>
      <c r="AZ722">
        <v>99.7</v>
      </c>
    </row>
    <row r="723" spans="1:52" x14ac:dyDescent="0.2">
      <c r="A723" s="70">
        <v>40900</v>
      </c>
      <c r="B723">
        <v>1409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1</v>
      </c>
      <c r="AQ723">
        <v>0</v>
      </c>
      <c r="AR723">
        <v>1</v>
      </c>
      <c r="AS723">
        <v>0</v>
      </c>
      <c r="AT723">
        <v>1448</v>
      </c>
      <c r="AU723">
        <v>231</v>
      </c>
      <c r="AV723">
        <v>708</v>
      </c>
      <c r="AW723">
        <v>1052</v>
      </c>
      <c r="AX723">
        <v>257</v>
      </c>
      <c r="AY723">
        <v>7</v>
      </c>
      <c r="AZ723">
        <v>127.85</v>
      </c>
    </row>
    <row r="724" spans="1:52" x14ac:dyDescent="0.2">
      <c r="A724" s="70">
        <v>40901</v>
      </c>
      <c r="B724">
        <v>849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1</v>
      </c>
      <c r="AS724">
        <v>0</v>
      </c>
      <c r="AT724">
        <v>1696</v>
      </c>
      <c r="AU724">
        <v>266</v>
      </c>
      <c r="AV724">
        <v>703</v>
      </c>
      <c r="AW724">
        <v>1096</v>
      </c>
      <c r="AX724">
        <v>288</v>
      </c>
      <c r="AY724">
        <v>6</v>
      </c>
      <c r="AZ724">
        <v>107.34</v>
      </c>
    </row>
    <row r="725" spans="1:52" x14ac:dyDescent="0.2">
      <c r="A725" s="70">
        <v>40902</v>
      </c>
      <c r="B725">
        <v>956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</v>
      </c>
      <c r="Y725">
        <v>1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1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1</v>
      </c>
      <c r="AS725">
        <v>0</v>
      </c>
      <c r="AT725">
        <v>1915</v>
      </c>
      <c r="AU725">
        <v>329</v>
      </c>
      <c r="AV725">
        <v>656</v>
      </c>
      <c r="AW725">
        <v>1024</v>
      </c>
      <c r="AX725">
        <v>263</v>
      </c>
      <c r="AY725">
        <v>33</v>
      </c>
      <c r="AZ725">
        <v>105.86</v>
      </c>
    </row>
    <row r="726" spans="1:52" x14ac:dyDescent="0.2">
      <c r="A726" s="70">
        <v>40903</v>
      </c>
      <c r="B726">
        <v>1531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1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1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1</v>
      </c>
      <c r="AS726">
        <v>0</v>
      </c>
      <c r="AT726">
        <v>1832</v>
      </c>
      <c r="AU726">
        <v>369</v>
      </c>
      <c r="AV726">
        <v>644</v>
      </c>
      <c r="AW726">
        <v>1284</v>
      </c>
      <c r="AX726">
        <v>360</v>
      </c>
      <c r="AY726">
        <v>38</v>
      </c>
      <c r="AZ726">
        <v>113.15</v>
      </c>
    </row>
    <row r="727" spans="1:52" x14ac:dyDescent="0.2">
      <c r="A727" s="70">
        <v>40904</v>
      </c>
      <c r="B727">
        <v>1271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1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1</v>
      </c>
      <c r="AT727">
        <v>1648</v>
      </c>
      <c r="AU727">
        <v>350</v>
      </c>
      <c r="AV727">
        <v>657</v>
      </c>
      <c r="AW727">
        <v>1295</v>
      </c>
      <c r="AX727">
        <v>376</v>
      </c>
      <c r="AY727">
        <v>162</v>
      </c>
      <c r="AZ727">
        <v>177.97</v>
      </c>
    </row>
    <row r="728" spans="1:52" x14ac:dyDescent="0.2">
      <c r="A728" s="70">
        <v>40905</v>
      </c>
      <c r="B728">
        <v>1130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1</v>
      </c>
      <c r="AO728">
        <v>0</v>
      </c>
      <c r="AP728">
        <v>0</v>
      </c>
      <c r="AQ728">
        <v>0</v>
      </c>
      <c r="AR728">
        <v>0</v>
      </c>
      <c r="AS728">
        <v>1</v>
      </c>
      <c r="AT728">
        <v>1688</v>
      </c>
      <c r="AU728">
        <v>381</v>
      </c>
      <c r="AV728">
        <v>768</v>
      </c>
      <c r="AW728">
        <v>1265</v>
      </c>
      <c r="AX728">
        <v>395</v>
      </c>
      <c r="AY728">
        <v>200</v>
      </c>
      <c r="AZ728">
        <v>106.81</v>
      </c>
    </row>
    <row r="729" spans="1:52" x14ac:dyDescent="0.2">
      <c r="A729" s="70">
        <v>40906</v>
      </c>
      <c r="B729">
        <v>1542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1</v>
      </c>
      <c r="AP729">
        <v>0</v>
      </c>
      <c r="AQ729">
        <v>0</v>
      </c>
      <c r="AR729">
        <v>0</v>
      </c>
      <c r="AS729">
        <v>1</v>
      </c>
      <c r="AT729">
        <v>1936</v>
      </c>
      <c r="AU729">
        <v>524</v>
      </c>
      <c r="AV729">
        <v>1239</v>
      </c>
      <c r="AW729">
        <v>1115</v>
      </c>
      <c r="AX729">
        <v>395</v>
      </c>
      <c r="AY729">
        <v>138</v>
      </c>
      <c r="AZ729">
        <v>179.11</v>
      </c>
    </row>
    <row r="730" spans="1:52" x14ac:dyDescent="0.2">
      <c r="A730" s="70">
        <v>40907</v>
      </c>
      <c r="B730">
        <v>1633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1</v>
      </c>
      <c r="AQ730">
        <v>0</v>
      </c>
      <c r="AR730">
        <v>0</v>
      </c>
      <c r="AS730">
        <v>1</v>
      </c>
      <c r="AT730">
        <v>2332</v>
      </c>
      <c r="AU730">
        <v>790</v>
      </c>
      <c r="AV730">
        <v>1236</v>
      </c>
      <c r="AW730">
        <v>958</v>
      </c>
      <c r="AX730">
        <v>278</v>
      </c>
      <c r="AY730">
        <v>4</v>
      </c>
      <c r="AZ730">
        <v>100.29</v>
      </c>
    </row>
    <row r="731" spans="1:52" x14ac:dyDescent="0.2">
      <c r="A731" s="70">
        <v>40908</v>
      </c>
      <c r="B731">
        <v>414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1</v>
      </c>
      <c r="AT731">
        <v>2324</v>
      </c>
      <c r="AU731">
        <v>812</v>
      </c>
      <c r="AV731">
        <v>1383</v>
      </c>
      <c r="AW731">
        <v>931</v>
      </c>
      <c r="AX731">
        <v>340</v>
      </c>
      <c r="AY731">
        <v>21</v>
      </c>
      <c r="AZ731">
        <v>110.68</v>
      </c>
    </row>
    <row r="732" spans="1:52" x14ac:dyDescent="0.2">
      <c r="A732" s="70">
        <v>40909</v>
      </c>
      <c r="B732">
        <v>1077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1</v>
      </c>
      <c r="Z732">
        <v>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1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1</v>
      </c>
      <c r="AT732">
        <v>2272</v>
      </c>
      <c r="AU732">
        <v>673</v>
      </c>
      <c r="AV732">
        <v>985</v>
      </c>
      <c r="AW732">
        <v>907</v>
      </c>
      <c r="AX732">
        <v>344</v>
      </c>
      <c r="AY732">
        <v>23</v>
      </c>
      <c r="AZ732">
        <v>167.48</v>
      </c>
    </row>
    <row r="733" spans="1:52" x14ac:dyDescent="0.2">
      <c r="A733" s="70">
        <v>40910</v>
      </c>
      <c r="B733">
        <v>1677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1</v>
      </c>
      <c r="Z733">
        <v>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1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1</v>
      </c>
      <c r="AT733">
        <v>1818</v>
      </c>
      <c r="AU733">
        <v>449</v>
      </c>
      <c r="AV733">
        <v>379</v>
      </c>
      <c r="AW733">
        <v>1120</v>
      </c>
      <c r="AX733">
        <v>398</v>
      </c>
      <c r="AY733">
        <v>165</v>
      </c>
      <c r="AZ733">
        <v>170.99</v>
      </c>
    </row>
    <row r="734" spans="1:52" x14ac:dyDescent="0.2">
      <c r="A734" s="70">
        <v>40911</v>
      </c>
      <c r="B734">
        <v>1102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1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1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1</v>
      </c>
      <c r="AT734">
        <v>1531</v>
      </c>
      <c r="AU734">
        <v>304</v>
      </c>
      <c r="AV734">
        <v>343</v>
      </c>
      <c r="AW734">
        <v>1340</v>
      </c>
      <c r="AX734">
        <v>448</v>
      </c>
      <c r="AY734">
        <v>146</v>
      </c>
      <c r="AZ734">
        <v>144.72999999999999</v>
      </c>
    </row>
    <row r="735" spans="1:52" x14ac:dyDescent="0.2">
      <c r="A735" s="70">
        <v>40912</v>
      </c>
      <c r="B735">
        <v>948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1</v>
      </c>
      <c r="AO735">
        <v>0</v>
      </c>
      <c r="AP735">
        <v>0</v>
      </c>
      <c r="AQ735">
        <v>0</v>
      </c>
      <c r="AR735">
        <v>0</v>
      </c>
      <c r="AS735">
        <v>1</v>
      </c>
      <c r="AT735">
        <v>1292</v>
      </c>
      <c r="AU735">
        <v>264</v>
      </c>
      <c r="AV735">
        <v>303</v>
      </c>
      <c r="AW735">
        <v>1434</v>
      </c>
      <c r="AX735">
        <v>454</v>
      </c>
      <c r="AY735">
        <v>162</v>
      </c>
      <c r="AZ735">
        <v>171.34</v>
      </c>
    </row>
    <row r="736" spans="1:52" x14ac:dyDescent="0.2">
      <c r="A736" s="70">
        <v>40913</v>
      </c>
      <c r="B736">
        <v>1099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1</v>
      </c>
      <c r="AP736">
        <v>0</v>
      </c>
      <c r="AQ736">
        <v>0</v>
      </c>
      <c r="AR736">
        <v>0</v>
      </c>
      <c r="AS736">
        <v>1</v>
      </c>
      <c r="AT736">
        <v>1131</v>
      </c>
      <c r="AU736">
        <v>208</v>
      </c>
      <c r="AV736">
        <v>243</v>
      </c>
      <c r="AW736">
        <v>1445</v>
      </c>
      <c r="AX736">
        <v>441</v>
      </c>
      <c r="AY736">
        <v>126</v>
      </c>
      <c r="AZ736">
        <v>136.78</v>
      </c>
    </row>
    <row r="737" spans="1:52" x14ac:dyDescent="0.2">
      <c r="A737" s="70">
        <v>40914</v>
      </c>
      <c r="B737">
        <v>1520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1</v>
      </c>
      <c r="AQ737">
        <v>0</v>
      </c>
      <c r="AR737">
        <v>0</v>
      </c>
      <c r="AS737">
        <v>1</v>
      </c>
      <c r="AT737">
        <v>1143</v>
      </c>
      <c r="AU737">
        <v>210</v>
      </c>
      <c r="AV737">
        <v>258</v>
      </c>
      <c r="AW737">
        <v>1782</v>
      </c>
      <c r="AX737">
        <v>382</v>
      </c>
      <c r="AY737">
        <v>230</v>
      </c>
      <c r="AZ737">
        <v>157.93</v>
      </c>
    </row>
    <row r="738" spans="1:52" x14ac:dyDescent="0.2">
      <c r="A738" s="70">
        <v>40915</v>
      </c>
      <c r="B738">
        <v>1265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1</v>
      </c>
      <c r="AT738">
        <v>1087</v>
      </c>
      <c r="AU738">
        <v>199</v>
      </c>
      <c r="AV738">
        <v>281</v>
      </c>
      <c r="AW738">
        <v>1685</v>
      </c>
      <c r="AX738">
        <v>296</v>
      </c>
      <c r="AY738">
        <v>736</v>
      </c>
      <c r="AZ738">
        <v>167.57</v>
      </c>
    </row>
    <row r="739" spans="1:52" x14ac:dyDescent="0.2">
      <c r="A739" s="70">
        <v>40916</v>
      </c>
      <c r="B739">
        <v>1392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1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1</v>
      </c>
      <c r="AT739">
        <v>799</v>
      </c>
      <c r="AU739">
        <v>104</v>
      </c>
      <c r="AV739">
        <v>316</v>
      </c>
      <c r="AW739">
        <v>1233</v>
      </c>
      <c r="AX739">
        <v>283</v>
      </c>
      <c r="AY739">
        <v>1192</v>
      </c>
      <c r="AZ739">
        <v>183.31</v>
      </c>
    </row>
    <row r="740" spans="1:52" x14ac:dyDescent="0.2">
      <c r="A740" s="70">
        <v>40917</v>
      </c>
      <c r="B740">
        <v>1278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1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1</v>
      </c>
      <c r="AT740">
        <v>608</v>
      </c>
      <c r="AU740">
        <v>52</v>
      </c>
      <c r="AV740">
        <v>295</v>
      </c>
      <c r="AW740">
        <v>1012</v>
      </c>
      <c r="AX740">
        <v>305</v>
      </c>
      <c r="AY740">
        <v>1693</v>
      </c>
      <c r="AZ740">
        <v>420.11</v>
      </c>
    </row>
    <row r="741" spans="1:52" x14ac:dyDescent="0.2">
      <c r="A741" s="70">
        <v>40918</v>
      </c>
      <c r="B741">
        <v>1049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1</v>
      </c>
      <c r="AT741">
        <v>704</v>
      </c>
      <c r="AU741">
        <v>84</v>
      </c>
      <c r="AV741">
        <v>204</v>
      </c>
      <c r="AW741">
        <v>970</v>
      </c>
      <c r="AX741">
        <v>310</v>
      </c>
      <c r="AY741">
        <v>1699</v>
      </c>
      <c r="AZ741">
        <v>420.01</v>
      </c>
    </row>
    <row r="742" spans="1:52" x14ac:dyDescent="0.2">
      <c r="A742" s="70">
        <v>40919</v>
      </c>
      <c r="B742">
        <v>950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</v>
      </c>
      <c r="AO742">
        <v>0</v>
      </c>
      <c r="AP742">
        <v>0</v>
      </c>
      <c r="AQ742">
        <v>0</v>
      </c>
      <c r="AR742">
        <v>0</v>
      </c>
      <c r="AS742">
        <v>1</v>
      </c>
      <c r="AT742">
        <v>756</v>
      </c>
      <c r="AU742">
        <v>180</v>
      </c>
      <c r="AV742">
        <v>295</v>
      </c>
      <c r="AW742">
        <v>1031</v>
      </c>
      <c r="AX742">
        <v>260</v>
      </c>
      <c r="AY742">
        <v>1568</v>
      </c>
      <c r="AZ742">
        <v>337.95</v>
      </c>
    </row>
    <row r="743" spans="1:52" x14ac:dyDescent="0.2">
      <c r="A743" s="70">
        <v>40920</v>
      </c>
      <c r="B743">
        <v>1667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1</v>
      </c>
      <c r="AP743">
        <v>0</v>
      </c>
      <c r="AQ743">
        <v>0</v>
      </c>
      <c r="AR743">
        <v>0</v>
      </c>
      <c r="AS743">
        <v>1</v>
      </c>
      <c r="AT743">
        <v>947</v>
      </c>
      <c r="AU743">
        <v>266</v>
      </c>
      <c r="AV743">
        <v>400</v>
      </c>
      <c r="AW743">
        <v>681</v>
      </c>
      <c r="AX743">
        <v>230</v>
      </c>
      <c r="AY743">
        <v>1803</v>
      </c>
      <c r="AZ743">
        <v>265.74</v>
      </c>
    </row>
    <row r="744" spans="1:52" x14ac:dyDescent="0.2">
      <c r="A744" s="70">
        <v>40921</v>
      </c>
      <c r="B744">
        <v>1652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1</v>
      </c>
      <c r="AQ744">
        <v>0</v>
      </c>
      <c r="AR744">
        <v>0</v>
      </c>
      <c r="AS744">
        <v>1</v>
      </c>
      <c r="AT744">
        <v>1541</v>
      </c>
      <c r="AU744">
        <v>760</v>
      </c>
      <c r="AV744">
        <v>584</v>
      </c>
      <c r="AW744">
        <v>534</v>
      </c>
      <c r="AX744">
        <v>226</v>
      </c>
      <c r="AY744">
        <v>1303</v>
      </c>
      <c r="AZ744">
        <v>280.77</v>
      </c>
    </row>
    <row r="745" spans="1:52" x14ac:dyDescent="0.2">
      <c r="A745" s="70">
        <v>40922</v>
      </c>
      <c r="B745">
        <v>1368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</v>
      </c>
      <c r="AT745">
        <v>1728</v>
      </c>
      <c r="AU745">
        <v>839</v>
      </c>
      <c r="AV745">
        <v>708</v>
      </c>
      <c r="AW745">
        <v>912</v>
      </c>
      <c r="AX745">
        <v>228</v>
      </c>
      <c r="AY745">
        <v>781</v>
      </c>
      <c r="AZ745">
        <v>201.48</v>
      </c>
    </row>
    <row r="746" spans="1:52" x14ac:dyDescent="0.2">
      <c r="A746" s="70">
        <v>40923</v>
      </c>
      <c r="B746">
        <v>1797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1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1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1</v>
      </c>
      <c r="AT746">
        <v>1769</v>
      </c>
      <c r="AU746">
        <v>781</v>
      </c>
      <c r="AV746">
        <v>625</v>
      </c>
      <c r="AW746">
        <v>1210</v>
      </c>
      <c r="AX746">
        <v>280</v>
      </c>
      <c r="AY746">
        <v>398</v>
      </c>
      <c r="AZ746">
        <v>149.88999999999999</v>
      </c>
    </row>
    <row r="747" spans="1:52" x14ac:dyDescent="0.2">
      <c r="A747" s="70">
        <v>40924</v>
      </c>
      <c r="B747">
        <v>1491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1</v>
      </c>
      <c r="Z747">
        <v>1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1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1</v>
      </c>
      <c r="AT747">
        <v>1193</v>
      </c>
      <c r="AU747">
        <v>292</v>
      </c>
      <c r="AV747">
        <v>304</v>
      </c>
      <c r="AW747">
        <v>1292</v>
      </c>
      <c r="AX747">
        <v>296</v>
      </c>
      <c r="AY747">
        <v>662</v>
      </c>
      <c r="AZ747">
        <v>139.66999999999999</v>
      </c>
    </row>
    <row r="748" spans="1:52" x14ac:dyDescent="0.2">
      <c r="A748" s="70">
        <v>40925</v>
      </c>
      <c r="B748">
        <v>1011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1</v>
      </c>
      <c r="AT748">
        <v>922</v>
      </c>
      <c r="AU748">
        <v>111</v>
      </c>
      <c r="AV748">
        <v>169</v>
      </c>
      <c r="AW748">
        <v>1280</v>
      </c>
      <c r="AX748">
        <v>265</v>
      </c>
      <c r="AY748">
        <v>892</v>
      </c>
      <c r="AZ748">
        <v>121.62</v>
      </c>
    </row>
    <row r="749" spans="1:52" x14ac:dyDescent="0.2">
      <c r="A749" s="70">
        <v>40926</v>
      </c>
      <c r="B749">
        <v>1598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1</v>
      </c>
      <c r="AO749">
        <v>0</v>
      </c>
      <c r="AP749">
        <v>0</v>
      </c>
      <c r="AQ749">
        <v>0</v>
      </c>
      <c r="AR749">
        <v>0</v>
      </c>
      <c r="AS749">
        <v>1</v>
      </c>
      <c r="AT749">
        <v>755</v>
      </c>
      <c r="AU749">
        <v>57</v>
      </c>
      <c r="AV749">
        <v>188</v>
      </c>
      <c r="AW749">
        <v>841</v>
      </c>
      <c r="AX749">
        <v>208</v>
      </c>
      <c r="AY749">
        <v>1917</v>
      </c>
      <c r="AZ749">
        <v>186.91</v>
      </c>
    </row>
    <row r="750" spans="1:52" x14ac:dyDescent="0.2">
      <c r="A750" s="70">
        <v>40927</v>
      </c>
      <c r="B750">
        <v>1039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1</v>
      </c>
      <c r="AP750">
        <v>0</v>
      </c>
      <c r="AQ750">
        <v>0</v>
      </c>
      <c r="AR750">
        <v>0</v>
      </c>
      <c r="AS750">
        <v>1</v>
      </c>
      <c r="AT750">
        <v>932</v>
      </c>
      <c r="AU750">
        <v>155</v>
      </c>
      <c r="AV750">
        <v>486</v>
      </c>
      <c r="AW750">
        <v>767</v>
      </c>
      <c r="AX750">
        <v>196</v>
      </c>
      <c r="AY750">
        <v>1894</v>
      </c>
      <c r="AZ750">
        <v>203.73</v>
      </c>
    </row>
    <row r="751" spans="1:52" x14ac:dyDescent="0.2">
      <c r="A751" s="70">
        <v>40928</v>
      </c>
      <c r="B751">
        <v>1811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1</v>
      </c>
      <c r="AQ751">
        <v>0</v>
      </c>
      <c r="AR751">
        <v>0</v>
      </c>
      <c r="AS751">
        <v>1</v>
      </c>
      <c r="AT751">
        <v>1655</v>
      </c>
      <c r="AU751">
        <v>651</v>
      </c>
      <c r="AV751">
        <v>894</v>
      </c>
      <c r="AW751">
        <v>1005</v>
      </c>
      <c r="AX751">
        <v>212</v>
      </c>
      <c r="AY751">
        <v>823</v>
      </c>
      <c r="AZ751">
        <v>191.67</v>
      </c>
    </row>
    <row r="752" spans="1:52" x14ac:dyDescent="0.2">
      <c r="A752" s="70">
        <v>40929</v>
      </c>
      <c r="B752">
        <v>1038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1</v>
      </c>
      <c r="AT752">
        <v>1774</v>
      </c>
      <c r="AU752">
        <v>764</v>
      </c>
      <c r="AV752">
        <v>1121</v>
      </c>
      <c r="AW752">
        <v>1063</v>
      </c>
      <c r="AX752">
        <v>245</v>
      </c>
      <c r="AY752">
        <v>610</v>
      </c>
      <c r="AZ752">
        <v>170.2</v>
      </c>
    </row>
    <row r="753" spans="1:52" x14ac:dyDescent="0.2">
      <c r="A753" s="70">
        <v>40930</v>
      </c>
      <c r="B753">
        <v>1424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1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1</v>
      </c>
      <c r="AT753">
        <v>1579</v>
      </c>
      <c r="AU753">
        <v>448</v>
      </c>
      <c r="AV753">
        <v>1335</v>
      </c>
      <c r="AW753">
        <v>978</v>
      </c>
      <c r="AX753">
        <v>331</v>
      </c>
      <c r="AY753">
        <v>631</v>
      </c>
      <c r="AZ753">
        <v>175.77</v>
      </c>
    </row>
    <row r="754" spans="1:52" x14ac:dyDescent="0.2">
      <c r="A754" s="70">
        <v>40931</v>
      </c>
      <c r="B754">
        <v>1666</v>
      </c>
      <c r="C754">
        <v>0</v>
      </c>
      <c r="D754">
        <v>0</v>
      </c>
      <c r="E754">
        <v>0</v>
      </c>
      <c r="F754">
        <v>1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1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1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1</v>
      </c>
      <c r="AT754">
        <v>1108</v>
      </c>
      <c r="AU754">
        <v>109</v>
      </c>
      <c r="AV754">
        <v>1229</v>
      </c>
      <c r="AW754">
        <v>542</v>
      </c>
      <c r="AX754">
        <v>308</v>
      </c>
      <c r="AY754">
        <v>1588</v>
      </c>
      <c r="AZ754">
        <v>180.36</v>
      </c>
    </row>
    <row r="755" spans="1:52" x14ac:dyDescent="0.2">
      <c r="A755" s="70">
        <v>40932</v>
      </c>
      <c r="B755">
        <v>876</v>
      </c>
      <c r="C755">
        <v>0</v>
      </c>
      <c r="D755">
        <v>0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1</v>
      </c>
      <c r="AT755">
        <v>1104</v>
      </c>
      <c r="AU755">
        <v>23</v>
      </c>
      <c r="AV755">
        <v>600</v>
      </c>
      <c r="AW755">
        <v>626</v>
      </c>
      <c r="AX755">
        <v>304</v>
      </c>
      <c r="AY755">
        <v>1714</v>
      </c>
      <c r="AZ755">
        <v>197.4</v>
      </c>
    </row>
    <row r="756" spans="1:52" x14ac:dyDescent="0.2">
      <c r="A756" s="70">
        <v>40933</v>
      </c>
      <c r="B756">
        <v>836</v>
      </c>
      <c r="C756">
        <v>0</v>
      </c>
      <c r="D756">
        <v>0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1</v>
      </c>
      <c r="AO756">
        <v>0</v>
      </c>
      <c r="AP756">
        <v>0</v>
      </c>
      <c r="AQ756">
        <v>0</v>
      </c>
      <c r="AR756">
        <v>0</v>
      </c>
      <c r="AS756">
        <v>1</v>
      </c>
      <c r="AT756">
        <v>1012</v>
      </c>
      <c r="AU756">
        <v>15</v>
      </c>
      <c r="AV756">
        <v>302</v>
      </c>
      <c r="AW756">
        <v>619</v>
      </c>
      <c r="AX756">
        <v>320</v>
      </c>
      <c r="AY756">
        <v>1748</v>
      </c>
      <c r="AZ756">
        <v>190.01</v>
      </c>
    </row>
    <row r="757" spans="1:52" x14ac:dyDescent="0.2">
      <c r="A757" s="70">
        <v>40934</v>
      </c>
      <c r="B757">
        <v>1669</v>
      </c>
      <c r="C757">
        <v>0</v>
      </c>
      <c r="D757">
        <v>0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1</v>
      </c>
      <c r="AP757">
        <v>0</v>
      </c>
      <c r="AQ757">
        <v>0</v>
      </c>
      <c r="AR757">
        <v>0</v>
      </c>
      <c r="AS757">
        <v>1</v>
      </c>
      <c r="AT757">
        <v>1283</v>
      </c>
      <c r="AU757">
        <v>84</v>
      </c>
      <c r="AV757">
        <v>345</v>
      </c>
      <c r="AW757">
        <v>1212</v>
      </c>
      <c r="AX757">
        <v>374</v>
      </c>
      <c r="AY757">
        <v>593</v>
      </c>
      <c r="AZ757">
        <v>178.94</v>
      </c>
    </row>
    <row r="758" spans="1:52" x14ac:dyDescent="0.2">
      <c r="A758" s="70">
        <v>40935</v>
      </c>
      <c r="B758">
        <v>1710</v>
      </c>
      <c r="C758">
        <v>0</v>
      </c>
      <c r="D758">
        <v>0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1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1</v>
      </c>
      <c r="AQ758">
        <v>0</v>
      </c>
      <c r="AR758">
        <v>0</v>
      </c>
      <c r="AS758">
        <v>1</v>
      </c>
      <c r="AT758">
        <v>1585</v>
      </c>
      <c r="AU758">
        <v>241</v>
      </c>
      <c r="AV758">
        <v>548</v>
      </c>
      <c r="AW758">
        <v>1312</v>
      </c>
      <c r="AX758">
        <v>366</v>
      </c>
      <c r="AY758">
        <v>514</v>
      </c>
      <c r="AZ758">
        <v>158.26</v>
      </c>
    </row>
    <row r="759" spans="1:52" x14ac:dyDescent="0.2">
      <c r="A759" s="70">
        <v>40936</v>
      </c>
      <c r="B759">
        <v>1062</v>
      </c>
      <c r="C759">
        <v>0</v>
      </c>
      <c r="D759">
        <v>0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1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1</v>
      </c>
      <c r="AT759">
        <v>1650</v>
      </c>
      <c r="AU759">
        <v>244</v>
      </c>
      <c r="AV759">
        <v>688</v>
      </c>
      <c r="AW759">
        <v>1041</v>
      </c>
      <c r="AX759">
        <v>386</v>
      </c>
      <c r="AY759">
        <v>728</v>
      </c>
      <c r="AZ759">
        <v>115.72</v>
      </c>
    </row>
    <row r="760" spans="1:52" x14ac:dyDescent="0.2">
      <c r="A760" s="70">
        <v>40937</v>
      </c>
      <c r="B760">
        <v>1755</v>
      </c>
      <c r="C760">
        <v>0</v>
      </c>
      <c r="D760">
        <v>0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1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1</v>
      </c>
      <c r="AT760">
        <v>1482</v>
      </c>
      <c r="AU760">
        <v>204</v>
      </c>
      <c r="AV760">
        <v>517</v>
      </c>
      <c r="AW760">
        <v>732</v>
      </c>
      <c r="AX760">
        <v>430</v>
      </c>
      <c r="AY760">
        <v>1053</v>
      </c>
      <c r="AZ760">
        <v>162.84</v>
      </c>
    </row>
    <row r="761" spans="1:52" x14ac:dyDescent="0.2">
      <c r="A761" s="70">
        <v>40938</v>
      </c>
      <c r="B761">
        <v>898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1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1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1</v>
      </c>
      <c r="AT761">
        <v>1203</v>
      </c>
      <c r="AU761">
        <v>261</v>
      </c>
      <c r="AV761">
        <v>383</v>
      </c>
      <c r="AW761">
        <v>799</v>
      </c>
      <c r="AX761">
        <v>457</v>
      </c>
      <c r="AY761">
        <v>1073</v>
      </c>
      <c r="AZ761">
        <v>142.16</v>
      </c>
    </row>
    <row r="762" spans="1:52" x14ac:dyDescent="0.2">
      <c r="A762" s="70">
        <v>40939</v>
      </c>
      <c r="B762">
        <v>1064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1</v>
      </c>
      <c r="AT762">
        <v>1091</v>
      </c>
      <c r="AU762">
        <v>204</v>
      </c>
      <c r="AV762">
        <v>284</v>
      </c>
      <c r="AW762">
        <v>1011</v>
      </c>
      <c r="AX762">
        <v>442</v>
      </c>
      <c r="AY762">
        <v>751</v>
      </c>
      <c r="AZ762">
        <v>102.07</v>
      </c>
    </row>
    <row r="763" spans="1:52" x14ac:dyDescent="0.2">
      <c r="A763" s="70">
        <v>40940</v>
      </c>
      <c r="B763">
        <v>1027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1</v>
      </c>
      <c r="AO763">
        <v>0</v>
      </c>
      <c r="AP763">
        <v>0</v>
      </c>
      <c r="AQ763">
        <v>0</v>
      </c>
      <c r="AR763">
        <v>0</v>
      </c>
      <c r="AS763">
        <v>1</v>
      </c>
      <c r="AT763">
        <v>1044</v>
      </c>
      <c r="AU763">
        <v>192</v>
      </c>
      <c r="AV763">
        <v>271</v>
      </c>
      <c r="AW763">
        <v>999</v>
      </c>
      <c r="AX763">
        <v>350</v>
      </c>
      <c r="AY763">
        <v>600</v>
      </c>
      <c r="AZ763">
        <v>132.27000000000001</v>
      </c>
    </row>
    <row r="764" spans="1:52" x14ac:dyDescent="0.2">
      <c r="A764" s="70">
        <v>40941</v>
      </c>
      <c r="B764">
        <v>1669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1</v>
      </c>
      <c r="AP764">
        <v>0</v>
      </c>
      <c r="AQ764">
        <v>0</v>
      </c>
      <c r="AR764">
        <v>0</v>
      </c>
      <c r="AS764">
        <v>1</v>
      </c>
      <c r="AT764">
        <v>1530</v>
      </c>
      <c r="AU764">
        <v>495</v>
      </c>
      <c r="AV764">
        <v>484</v>
      </c>
      <c r="AW764">
        <v>883</v>
      </c>
      <c r="AX764">
        <v>290</v>
      </c>
      <c r="AY764">
        <v>886</v>
      </c>
      <c r="AZ764">
        <v>97.46</v>
      </c>
    </row>
    <row r="765" spans="1:52" x14ac:dyDescent="0.2">
      <c r="A765" s="70">
        <v>40942</v>
      </c>
      <c r="B765">
        <v>2001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1</v>
      </c>
      <c r="AQ765">
        <v>0</v>
      </c>
      <c r="AR765">
        <v>0</v>
      </c>
      <c r="AS765">
        <v>1</v>
      </c>
      <c r="AT765">
        <v>1991</v>
      </c>
      <c r="AU765">
        <v>878</v>
      </c>
      <c r="AV765">
        <v>915</v>
      </c>
      <c r="AW765">
        <v>435</v>
      </c>
      <c r="AX765">
        <v>209</v>
      </c>
      <c r="AY765">
        <v>1056</v>
      </c>
      <c r="AZ765">
        <v>242.98</v>
      </c>
    </row>
    <row r="766" spans="1:52" x14ac:dyDescent="0.2">
      <c r="A766" s="70">
        <v>40943</v>
      </c>
      <c r="B766">
        <v>820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1</v>
      </c>
      <c r="AT766">
        <v>2185</v>
      </c>
      <c r="AU766">
        <v>946</v>
      </c>
      <c r="AV766">
        <v>1013</v>
      </c>
      <c r="AW766">
        <v>354</v>
      </c>
      <c r="AX766">
        <v>167</v>
      </c>
      <c r="AY766">
        <v>1117</v>
      </c>
      <c r="AZ766">
        <v>292.89</v>
      </c>
    </row>
    <row r="767" spans="1:52" x14ac:dyDescent="0.2">
      <c r="A767" s="70">
        <v>40944</v>
      </c>
      <c r="B767">
        <v>600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1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1</v>
      </c>
      <c r="AT767">
        <v>2147</v>
      </c>
      <c r="AU767">
        <v>979</v>
      </c>
      <c r="AV767">
        <v>956</v>
      </c>
      <c r="AW767">
        <v>316</v>
      </c>
      <c r="AX767">
        <v>143</v>
      </c>
      <c r="AY767">
        <v>1159</v>
      </c>
      <c r="AZ767">
        <v>235.21</v>
      </c>
    </row>
    <row r="768" spans="1:52" x14ac:dyDescent="0.2">
      <c r="A768" s="70">
        <v>40945</v>
      </c>
      <c r="B768">
        <v>1441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1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1</v>
      </c>
      <c r="AT768">
        <v>1279</v>
      </c>
      <c r="AU768">
        <v>443</v>
      </c>
      <c r="AV768">
        <v>412</v>
      </c>
      <c r="AW768">
        <v>676</v>
      </c>
      <c r="AX768">
        <v>273</v>
      </c>
      <c r="AY768">
        <v>979</v>
      </c>
      <c r="AZ768">
        <v>107.23</v>
      </c>
    </row>
    <row r="769" spans="1:52" x14ac:dyDescent="0.2">
      <c r="A769" s="70">
        <v>40946</v>
      </c>
      <c r="B769">
        <v>1638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1</v>
      </c>
      <c r="AT769">
        <v>1144</v>
      </c>
      <c r="AU769">
        <v>355</v>
      </c>
      <c r="AV769">
        <v>329</v>
      </c>
      <c r="AW769">
        <v>1067</v>
      </c>
      <c r="AX769">
        <v>332</v>
      </c>
      <c r="AY769">
        <v>932</v>
      </c>
      <c r="AZ769">
        <v>119.04</v>
      </c>
    </row>
    <row r="770" spans="1:52" x14ac:dyDescent="0.2">
      <c r="A770" s="70">
        <v>40947</v>
      </c>
      <c r="B770">
        <v>1027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1</v>
      </c>
      <c r="AO770">
        <v>0</v>
      </c>
      <c r="AP770">
        <v>0</v>
      </c>
      <c r="AQ770">
        <v>0</v>
      </c>
      <c r="AR770">
        <v>0</v>
      </c>
      <c r="AS770">
        <v>1</v>
      </c>
      <c r="AT770">
        <v>1077</v>
      </c>
      <c r="AU770">
        <v>350</v>
      </c>
      <c r="AV770">
        <v>309</v>
      </c>
      <c r="AW770">
        <v>1200</v>
      </c>
      <c r="AX770">
        <v>300</v>
      </c>
      <c r="AY770">
        <v>1040</v>
      </c>
      <c r="AZ770">
        <v>123.65</v>
      </c>
    </row>
    <row r="771" spans="1:52" x14ac:dyDescent="0.2">
      <c r="A771" s="70">
        <v>40948</v>
      </c>
      <c r="B771">
        <v>1456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1</v>
      </c>
      <c r="AP771">
        <v>0</v>
      </c>
      <c r="AQ771">
        <v>0</v>
      </c>
      <c r="AR771">
        <v>0</v>
      </c>
      <c r="AS771">
        <v>1</v>
      </c>
      <c r="AT771">
        <v>1077</v>
      </c>
      <c r="AU771">
        <v>331</v>
      </c>
      <c r="AV771">
        <v>377</v>
      </c>
      <c r="AW771">
        <v>1173</v>
      </c>
      <c r="AX771">
        <v>329</v>
      </c>
      <c r="AY771">
        <v>982</v>
      </c>
      <c r="AZ771">
        <v>149.52000000000001</v>
      </c>
    </row>
    <row r="772" spans="1:52" x14ac:dyDescent="0.2">
      <c r="A772" s="70">
        <v>40949</v>
      </c>
      <c r="B772">
        <v>1574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</v>
      </c>
      <c r="AQ772">
        <v>0</v>
      </c>
      <c r="AR772">
        <v>0</v>
      </c>
      <c r="AS772">
        <v>1</v>
      </c>
      <c r="AT772">
        <v>1220</v>
      </c>
      <c r="AU772">
        <v>373</v>
      </c>
      <c r="AV772">
        <v>380</v>
      </c>
      <c r="AW772">
        <v>1157</v>
      </c>
      <c r="AX772">
        <v>316</v>
      </c>
      <c r="AY772">
        <v>762</v>
      </c>
      <c r="AZ772">
        <v>117.26</v>
      </c>
    </row>
    <row r="773" spans="1:52" x14ac:dyDescent="0.2">
      <c r="A773" s="70">
        <v>40950</v>
      </c>
      <c r="B773">
        <v>1020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1</v>
      </c>
      <c r="AT773">
        <v>1311</v>
      </c>
      <c r="AU773">
        <v>359</v>
      </c>
      <c r="AV773">
        <v>438</v>
      </c>
      <c r="AW773">
        <v>1099</v>
      </c>
      <c r="AX773">
        <v>351</v>
      </c>
      <c r="AY773">
        <v>895</v>
      </c>
      <c r="AZ773">
        <v>226.02</v>
      </c>
    </row>
    <row r="774" spans="1:52" x14ac:dyDescent="0.2">
      <c r="A774" s="70">
        <v>40951</v>
      </c>
      <c r="B774">
        <v>1863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1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1</v>
      </c>
      <c r="AT774">
        <v>1403</v>
      </c>
      <c r="AU774">
        <v>516</v>
      </c>
      <c r="AV774">
        <v>466</v>
      </c>
      <c r="AW774">
        <v>1196</v>
      </c>
      <c r="AX774">
        <v>296</v>
      </c>
      <c r="AY774">
        <v>775</v>
      </c>
      <c r="AZ774">
        <v>123.97</v>
      </c>
    </row>
    <row r="775" spans="1:52" x14ac:dyDescent="0.2">
      <c r="A775" s="70">
        <v>40952</v>
      </c>
      <c r="B775">
        <v>1233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1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1</v>
      </c>
      <c r="AT775">
        <v>1217</v>
      </c>
      <c r="AU775">
        <v>434</v>
      </c>
      <c r="AV775">
        <v>334</v>
      </c>
      <c r="AW775">
        <v>1094</v>
      </c>
      <c r="AX775">
        <v>307</v>
      </c>
      <c r="AY775">
        <v>935</v>
      </c>
      <c r="AZ775">
        <v>147.91</v>
      </c>
    </row>
    <row r="776" spans="1:52" x14ac:dyDescent="0.2">
      <c r="A776" s="70">
        <v>40953</v>
      </c>
      <c r="B776">
        <v>772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1</v>
      </c>
      <c r="AT776">
        <v>1073</v>
      </c>
      <c r="AU776">
        <v>284</v>
      </c>
      <c r="AV776">
        <v>226</v>
      </c>
      <c r="AW776">
        <v>1077</v>
      </c>
      <c r="AX776">
        <v>292</v>
      </c>
      <c r="AY776">
        <v>1070</v>
      </c>
      <c r="AZ776">
        <v>165.77</v>
      </c>
    </row>
    <row r="777" spans="1:52" x14ac:dyDescent="0.2">
      <c r="A777" s="70">
        <v>40954</v>
      </c>
      <c r="B777">
        <v>1149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1</v>
      </c>
      <c r="AO777">
        <v>0</v>
      </c>
      <c r="AP777">
        <v>0</v>
      </c>
      <c r="AQ777">
        <v>0</v>
      </c>
      <c r="AR777">
        <v>0</v>
      </c>
      <c r="AS777">
        <v>1</v>
      </c>
      <c r="AT777">
        <v>1015</v>
      </c>
      <c r="AU777">
        <v>222</v>
      </c>
      <c r="AV777">
        <v>191</v>
      </c>
      <c r="AW777">
        <v>954</v>
      </c>
      <c r="AX777">
        <v>283</v>
      </c>
      <c r="AY777">
        <v>1058</v>
      </c>
      <c r="AZ777">
        <v>133.38999999999999</v>
      </c>
    </row>
    <row r="778" spans="1:52" x14ac:dyDescent="0.2">
      <c r="A778" s="70">
        <v>40955</v>
      </c>
      <c r="B778">
        <v>1250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1</v>
      </c>
      <c r="AP778">
        <v>0</v>
      </c>
      <c r="AQ778">
        <v>0</v>
      </c>
      <c r="AR778">
        <v>0</v>
      </c>
      <c r="AS778">
        <v>1</v>
      </c>
      <c r="AT778">
        <v>953</v>
      </c>
      <c r="AU778">
        <v>62</v>
      </c>
      <c r="AV778">
        <v>265</v>
      </c>
      <c r="AW778">
        <v>1044</v>
      </c>
      <c r="AX778">
        <v>323</v>
      </c>
      <c r="AY778">
        <v>1010</v>
      </c>
      <c r="AZ778">
        <v>135.59</v>
      </c>
    </row>
    <row r="779" spans="1:52" x14ac:dyDescent="0.2">
      <c r="A779" s="70">
        <v>40956</v>
      </c>
      <c r="B779">
        <v>1449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1</v>
      </c>
      <c r="AQ779">
        <v>0</v>
      </c>
      <c r="AR779">
        <v>0</v>
      </c>
      <c r="AS779">
        <v>1</v>
      </c>
      <c r="AT779">
        <v>1209</v>
      </c>
      <c r="AU779">
        <v>204</v>
      </c>
      <c r="AV779">
        <v>432</v>
      </c>
      <c r="AW779">
        <v>1227</v>
      </c>
      <c r="AX779">
        <v>332</v>
      </c>
      <c r="AY779">
        <v>671</v>
      </c>
      <c r="AZ779">
        <v>138.12</v>
      </c>
    </row>
    <row r="780" spans="1:52" x14ac:dyDescent="0.2">
      <c r="A780" s="70">
        <v>40957</v>
      </c>
      <c r="B780">
        <v>1104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1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1</v>
      </c>
      <c r="AT780">
        <v>1244</v>
      </c>
      <c r="AU780">
        <v>175</v>
      </c>
      <c r="AV780">
        <v>500</v>
      </c>
      <c r="AW780">
        <v>1322</v>
      </c>
      <c r="AX780">
        <v>363</v>
      </c>
      <c r="AY780">
        <v>672</v>
      </c>
      <c r="AZ780">
        <v>134.34</v>
      </c>
    </row>
    <row r="781" spans="1:52" x14ac:dyDescent="0.2">
      <c r="A781" s="70">
        <v>40958</v>
      </c>
      <c r="B781">
        <v>1433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1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1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1</v>
      </c>
      <c r="AT781">
        <v>981</v>
      </c>
      <c r="AU781">
        <v>158</v>
      </c>
      <c r="AV781">
        <v>398</v>
      </c>
      <c r="AW781">
        <v>982</v>
      </c>
      <c r="AX781">
        <v>261</v>
      </c>
      <c r="AY781">
        <v>1214</v>
      </c>
      <c r="AZ781">
        <v>210.37</v>
      </c>
    </row>
    <row r="782" spans="1:52" x14ac:dyDescent="0.2">
      <c r="A782" s="70">
        <v>40959</v>
      </c>
      <c r="B782">
        <v>2942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1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1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</v>
      </c>
      <c r="AT782">
        <v>500</v>
      </c>
      <c r="AU782">
        <v>35</v>
      </c>
      <c r="AV782">
        <v>227</v>
      </c>
      <c r="AW782">
        <v>233</v>
      </c>
      <c r="AX782">
        <v>136</v>
      </c>
      <c r="AY782">
        <v>2705</v>
      </c>
      <c r="AZ782">
        <v>304.69</v>
      </c>
    </row>
    <row r="783" spans="1:52" x14ac:dyDescent="0.2">
      <c r="A783" s="70">
        <v>40960</v>
      </c>
      <c r="B783">
        <v>687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1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1</v>
      </c>
      <c r="AT783">
        <v>493</v>
      </c>
      <c r="AU783">
        <v>41</v>
      </c>
      <c r="AV783">
        <v>192</v>
      </c>
      <c r="AW783">
        <v>251</v>
      </c>
      <c r="AX783">
        <v>131</v>
      </c>
      <c r="AY783">
        <v>2765</v>
      </c>
      <c r="AZ783">
        <v>281.77</v>
      </c>
    </row>
    <row r="784" spans="1:52" x14ac:dyDescent="0.2">
      <c r="A784" s="70">
        <v>40961</v>
      </c>
      <c r="B784">
        <v>1504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1</v>
      </c>
      <c r="AO784">
        <v>0</v>
      </c>
      <c r="AP784">
        <v>0</v>
      </c>
      <c r="AQ784">
        <v>0</v>
      </c>
      <c r="AR784">
        <v>0</v>
      </c>
      <c r="AS784">
        <v>1</v>
      </c>
      <c r="AT784">
        <v>840</v>
      </c>
      <c r="AU784">
        <v>237</v>
      </c>
      <c r="AV784">
        <v>335</v>
      </c>
      <c r="AW784">
        <v>843</v>
      </c>
      <c r="AX784">
        <v>194</v>
      </c>
      <c r="AY784">
        <v>1798</v>
      </c>
      <c r="AZ784">
        <v>286.77</v>
      </c>
    </row>
    <row r="785" spans="1:52" x14ac:dyDescent="0.2">
      <c r="A785" s="70">
        <v>40962</v>
      </c>
      <c r="B785">
        <v>1339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1</v>
      </c>
      <c r="AP785">
        <v>0</v>
      </c>
      <c r="AQ785">
        <v>0</v>
      </c>
      <c r="AR785">
        <v>0</v>
      </c>
      <c r="AS785">
        <v>1</v>
      </c>
      <c r="AT785">
        <v>1062</v>
      </c>
      <c r="AU785">
        <v>291</v>
      </c>
      <c r="AV785">
        <v>447</v>
      </c>
      <c r="AW785">
        <v>1076</v>
      </c>
      <c r="AX785">
        <v>235</v>
      </c>
      <c r="AY785">
        <v>1150</v>
      </c>
      <c r="AZ785">
        <v>186.03</v>
      </c>
    </row>
    <row r="786" spans="1:52" x14ac:dyDescent="0.2">
      <c r="A786" s="70">
        <v>40963</v>
      </c>
      <c r="B786">
        <v>1610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1</v>
      </c>
      <c r="AQ786">
        <v>0</v>
      </c>
      <c r="AR786">
        <v>0</v>
      </c>
      <c r="AS786">
        <v>1</v>
      </c>
      <c r="AT786">
        <v>1300</v>
      </c>
      <c r="AU786">
        <v>515</v>
      </c>
      <c r="AV786">
        <v>617</v>
      </c>
      <c r="AW786">
        <v>1227</v>
      </c>
      <c r="AX786">
        <v>254</v>
      </c>
      <c r="AY786">
        <v>561</v>
      </c>
      <c r="AZ786">
        <v>109.99</v>
      </c>
    </row>
    <row r="787" spans="1:52" x14ac:dyDescent="0.2">
      <c r="A787" s="70">
        <v>40964</v>
      </c>
      <c r="B787">
        <v>2371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1</v>
      </c>
      <c r="AT787">
        <v>1154</v>
      </c>
      <c r="AU787">
        <v>569</v>
      </c>
      <c r="AV787">
        <v>667</v>
      </c>
      <c r="AW787">
        <v>622</v>
      </c>
      <c r="AX787">
        <v>216</v>
      </c>
      <c r="AY787">
        <v>1663</v>
      </c>
      <c r="AZ787">
        <v>228.71</v>
      </c>
    </row>
    <row r="788" spans="1:52" x14ac:dyDescent="0.2">
      <c r="A788" s="70">
        <v>40965</v>
      </c>
      <c r="B788">
        <v>1564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1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1</v>
      </c>
      <c r="AT788">
        <v>826</v>
      </c>
      <c r="AU788">
        <v>338</v>
      </c>
      <c r="AV788">
        <v>476</v>
      </c>
      <c r="AW788">
        <v>194</v>
      </c>
      <c r="AX788">
        <v>92</v>
      </c>
      <c r="AY788">
        <v>2458</v>
      </c>
      <c r="AZ788">
        <v>261.67</v>
      </c>
    </row>
    <row r="789" spans="1:52" x14ac:dyDescent="0.2">
      <c r="A789" s="70">
        <v>40966</v>
      </c>
      <c r="B789">
        <v>746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1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1</v>
      </c>
      <c r="AT789">
        <v>535</v>
      </c>
      <c r="AU789">
        <v>77</v>
      </c>
      <c r="AV789">
        <v>223</v>
      </c>
      <c r="AW789">
        <v>215</v>
      </c>
      <c r="AX789">
        <v>38</v>
      </c>
      <c r="AY789">
        <v>2746</v>
      </c>
      <c r="AZ789">
        <v>223.62</v>
      </c>
    </row>
    <row r="790" spans="1:52" x14ac:dyDescent="0.2">
      <c r="A790" s="70">
        <v>40967</v>
      </c>
      <c r="B790">
        <v>437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1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1</v>
      </c>
      <c r="AT790">
        <v>455</v>
      </c>
      <c r="AU790">
        <v>8</v>
      </c>
      <c r="AV790">
        <v>150</v>
      </c>
      <c r="AW790">
        <v>288</v>
      </c>
      <c r="AX790">
        <v>46</v>
      </c>
      <c r="AY790">
        <v>2781</v>
      </c>
      <c r="AZ790">
        <v>195.57</v>
      </c>
    </row>
    <row r="791" spans="1:52" x14ac:dyDescent="0.2">
      <c r="A791" s="70">
        <v>40968</v>
      </c>
      <c r="B791">
        <v>1322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1</v>
      </c>
      <c r="AO791">
        <v>0</v>
      </c>
      <c r="AP791">
        <v>0</v>
      </c>
      <c r="AQ791">
        <v>0</v>
      </c>
      <c r="AR791">
        <v>0</v>
      </c>
      <c r="AS791">
        <v>1</v>
      </c>
      <c r="AT791">
        <v>532</v>
      </c>
      <c r="AU791">
        <v>9</v>
      </c>
      <c r="AV791">
        <v>163</v>
      </c>
      <c r="AW791">
        <v>873</v>
      </c>
      <c r="AX791">
        <v>110</v>
      </c>
      <c r="AY791">
        <v>1505</v>
      </c>
      <c r="AZ791">
        <v>255.42</v>
      </c>
    </row>
    <row r="792" spans="1:52" x14ac:dyDescent="0.2">
      <c r="A792" s="70">
        <v>40969</v>
      </c>
      <c r="B792">
        <v>1637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1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1</v>
      </c>
      <c r="AP792">
        <v>0</v>
      </c>
      <c r="AQ792">
        <v>0</v>
      </c>
      <c r="AR792">
        <v>0</v>
      </c>
      <c r="AS792">
        <v>1</v>
      </c>
      <c r="AT792">
        <v>742</v>
      </c>
      <c r="AU792">
        <v>35</v>
      </c>
      <c r="AV792">
        <v>214</v>
      </c>
      <c r="AW792">
        <v>1211</v>
      </c>
      <c r="AX792">
        <v>277</v>
      </c>
      <c r="AY792">
        <v>1161</v>
      </c>
      <c r="AZ792">
        <v>226.02</v>
      </c>
    </row>
    <row r="793" spans="1:52" x14ac:dyDescent="0.2">
      <c r="A793" s="70">
        <v>40970</v>
      </c>
      <c r="B793">
        <v>1151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1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1</v>
      </c>
      <c r="AQ793">
        <v>0</v>
      </c>
      <c r="AR793">
        <v>0</v>
      </c>
      <c r="AS793">
        <v>1</v>
      </c>
      <c r="AT793">
        <v>986</v>
      </c>
      <c r="AU793">
        <v>163</v>
      </c>
      <c r="AV793">
        <v>325</v>
      </c>
      <c r="AW793">
        <v>1165</v>
      </c>
      <c r="AX793">
        <v>323</v>
      </c>
      <c r="AY793">
        <v>1018</v>
      </c>
      <c r="AZ793">
        <v>187.4</v>
      </c>
    </row>
    <row r="794" spans="1:52" x14ac:dyDescent="0.2">
      <c r="A794" s="70">
        <v>40971</v>
      </c>
      <c r="B794">
        <v>588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1</v>
      </c>
      <c r="AT794">
        <v>1071</v>
      </c>
      <c r="AU794">
        <v>173</v>
      </c>
      <c r="AV794">
        <v>382</v>
      </c>
      <c r="AW794">
        <v>1236</v>
      </c>
      <c r="AX794">
        <v>390</v>
      </c>
      <c r="AY794">
        <v>773</v>
      </c>
      <c r="AZ794">
        <v>189.61</v>
      </c>
    </row>
    <row r="795" spans="1:52" x14ac:dyDescent="0.2">
      <c r="A795" s="70">
        <v>40972</v>
      </c>
      <c r="B795">
        <v>1335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1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1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1</v>
      </c>
      <c r="AT795">
        <v>1066</v>
      </c>
      <c r="AU795">
        <v>205</v>
      </c>
      <c r="AV795">
        <v>342</v>
      </c>
      <c r="AW795">
        <v>1195</v>
      </c>
      <c r="AX795">
        <v>399</v>
      </c>
      <c r="AY795">
        <v>465</v>
      </c>
      <c r="AZ795">
        <v>158.47999999999999</v>
      </c>
    </row>
    <row r="796" spans="1:52" x14ac:dyDescent="0.2">
      <c r="A796" s="70">
        <v>40973</v>
      </c>
      <c r="B796">
        <v>1299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1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1</v>
      </c>
      <c r="AT796">
        <v>1036</v>
      </c>
      <c r="AU796">
        <v>305</v>
      </c>
      <c r="AV796">
        <v>157</v>
      </c>
      <c r="AW796">
        <v>984</v>
      </c>
      <c r="AX796">
        <v>324</v>
      </c>
      <c r="AY796">
        <v>920</v>
      </c>
      <c r="AZ796">
        <v>107.08</v>
      </c>
    </row>
    <row r="797" spans="1:52" x14ac:dyDescent="0.2">
      <c r="A797" s="70">
        <v>40974</v>
      </c>
      <c r="B797">
        <v>1026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1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1</v>
      </c>
      <c r="AT797">
        <v>1020</v>
      </c>
      <c r="AU797">
        <v>250</v>
      </c>
      <c r="AV797">
        <v>201</v>
      </c>
      <c r="AW797">
        <v>845</v>
      </c>
      <c r="AX797">
        <v>309</v>
      </c>
      <c r="AY797">
        <v>1296</v>
      </c>
      <c r="AZ797">
        <v>215.77</v>
      </c>
    </row>
    <row r="798" spans="1:52" x14ac:dyDescent="0.2">
      <c r="A798" s="70">
        <v>40975</v>
      </c>
      <c r="B798">
        <v>1018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1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1</v>
      </c>
      <c r="AO798">
        <v>0</v>
      </c>
      <c r="AP798">
        <v>0</v>
      </c>
      <c r="AQ798">
        <v>0</v>
      </c>
      <c r="AR798">
        <v>0</v>
      </c>
      <c r="AS798">
        <v>1</v>
      </c>
      <c r="AT798">
        <v>935</v>
      </c>
      <c r="AU798">
        <v>231</v>
      </c>
      <c r="AV798">
        <v>218</v>
      </c>
      <c r="AW798">
        <v>757</v>
      </c>
      <c r="AX798">
        <v>239</v>
      </c>
      <c r="AY798">
        <v>1643</v>
      </c>
      <c r="AZ798">
        <v>230.34</v>
      </c>
    </row>
    <row r="799" spans="1:52" x14ac:dyDescent="0.2">
      <c r="A799" s="70">
        <v>40976</v>
      </c>
      <c r="B799">
        <v>1024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1</v>
      </c>
      <c r="AP799">
        <v>0</v>
      </c>
      <c r="AQ799">
        <v>0</v>
      </c>
      <c r="AR799">
        <v>0</v>
      </c>
      <c r="AS799">
        <v>1</v>
      </c>
      <c r="AT799">
        <v>937</v>
      </c>
      <c r="AU799">
        <v>83</v>
      </c>
      <c r="AV799">
        <v>339</v>
      </c>
      <c r="AW799">
        <v>754</v>
      </c>
      <c r="AX799">
        <v>196</v>
      </c>
      <c r="AY799">
        <v>1520</v>
      </c>
      <c r="AZ799">
        <v>191.14</v>
      </c>
    </row>
    <row r="800" spans="1:52" x14ac:dyDescent="0.2">
      <c r="A800" s="70">
        <v>40977</v>
      </c>
      <c r="B800">
        <v>1605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1</v>
      </c>
      <c r="AQ800">
        <v>0</v>
      </c>
      <c r="AR800">
        <v>0</v>
      </c>
      <c r="AS800">
        <v>1</v>
      </c>
      <c r="AT800">
        <v>1308</v>
      </c>
      <c r="AU800">
        <v>307</v>
      </c>
      <c r="AV800">
        <v>471</v>
      </c>
      <c r="AW800">
        <v>918</v>
      </c>
      <c r="AX800">
        <v>227</v>
      </c>
      <c r="AY800">
        <v>1179</v>
      </c>
      <c r="AZ800">
        <v>221.21</v>
      </c>
    </row>
    <row r="801" spans="1:52" x14ac:dyDescent="0.2">
      <c r="A801" s="70">
        <v>40978</v>
      </c>
      <c r="B801">
        <v>1268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</v>
      </c>
      <c r="AT801">
        <v>1437</v>
      </c>
      <c r="AU801">
        <v>342</v>
      </c>
      <c r="AV801">
        <v>511</v>
      </c>
      <c r="AW801">
        <v>1385</v>
      </c>
      <c r="AX801">
        <v>237</v>
      </c>
      <c r="AY801">
        <v>559</v>
      </c>
      <c r="AZ801">
        <v>171.3</v>
      </c>
    </row>
    <row r="802" spans="1:52" x14ac:dyDescent="0.2">
      <c r="A802" s="70">
        <v>40979</v>
      </c>
      <c r="B802">
        <v>1513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1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1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1</v>
      </c>
      <c r="AT802">
        <v>1428</v>
      </c>
      <c r="AU802">
        <v>298</v>
      </c>
      <c r="AV802">
        <v>443</v>
      </c>
      <c r="AW802">
        <v>1303</v>
      </c>
      <c r="AX802">
        <v>271</v>
      </c>
      <c r="AY802">
        <v>428</v>
      </c>
      <c r="AZ802">
        <v>141.63999999999999</v>
      </c>
    </row>
    <row r="803" spans="1:52" x14ac:dyDescent="0.2">
      <c r="A803" s="70">
        <v>40980</v>
      </c>
      <c r="B803">
        <v>1482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1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1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1</v>
      </c>
      <c r="AT803">
        <v>1185</v>
      </c>
      <c r="AU803">
        <v>100</v>
      </c>
      <c r="AV803">
        <v>242</v>
      </c>
      <c r="AW803">
        <v>1446</v>
      </c>
      <c r="AX803">
        <v>302</v>
      </c>
      <c r="AY803">
        <v>444</v>
      </c>
      <c r="AZ803">
        <v>115.57</v>
      </c>
    </row>
    <row r="804" spans="1:52" x14ac:dyDescent="0.2">
      <c r="A804" s="70">
        <v>40981</v>
      </c>
      <c r="B804">
        <v>1276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1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1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1</v>
      </c>
      <c r="AT804">
        <v>1073</v>
      </c>
      <c r="AU804">
        <v>78</v>
      </c>
      <c r="AV804">
        <v>247</v>
      </c>
      <c r="AW804">
        <v>1425</v>
      </c>
      <c r="AX804">
        <v>274</v>
      </c>
      <c r="AY804">
        <v>791</v>
      </c>
      <c r="AZ804">
        <v>144.47</v>
      </c>
    </row>
    <row r="805" spans="1:52" x14ac:dyDescent="0.2">
      <c r="A805" s="70">
        <v>40982</v>
      </c>
      <c r="B805">
        <v>1449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1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1</v>
      </c>
      <c r="AO805">
        <v>0</v>
      </c>
      <c r="AP805">
        <v>0</v>
      </c>
      <c r="AQ805">
        <v>0</v>
      </c>
      <c r="AR805">
        <v>0</v>
      </c>
      <c r="AS805">
        <v>1</v>
      </c>
      <c r="AT805">
        <v>1226</v>
      </c>
      <c r="AU805">
        <v>49</v>
      </c>
      <c r="AV805">
        <v>305</v>
      </c>
      <c r="AW805">
        <v>1190</v>
      </c>
      <c r="AX805">
        <v>202</v>
      </c>
      <c r="AY805">
        <v>887</v>
      </c>
      <c r="AZ805">
        <v>177.31</v>
      </c>
    </row>
    <row r="806" spans="1:52" x14ac:dyDescent="0.2">
      <c r="A806" s="70">
        <v>40983</v>
      </c>
      <c r="B806">
        <v>1322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1</v>
      </c>
      <c r="AP806">
        <v>0</v>
      </c>
      <c r="AQ806">
        <v>0</v>
      </c>
      <c r="AR806">
        <v>0</v>
      </c>
      <c r="AS806">
        <v>1</v>
      </c>
      <c r="AT806">
        <v>1427</v>
      </c>
      <c r="AU806">
        <v>24</v>
      </c>
      <c r="AV806">
        <v>404</v>
      </c>
      <c r="AW806">
        <v>1179</v>
      </c>
      <c r="AX806">
        <v>234</v>
      </c>
      <c r="AY806">
        <v>744</v>
      </c>
      <c r="AZ806">
        <v>101.46</v>
      </c>
    </row>
    <row r="807" spans="1:52" x14ac:dyDescent="0.2">
      <c r="A807" s="70">
        <v>40984</v>
      </c>
      <c r="B807">
        <v>1289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1</v>
      </c>
      <c r="AQ807">
        <v>0</v>
      </c>
      <c r="AR807">
        <v>0</v>
      </c>
      <c r="AS807">
        <v>1</v>
      </c>
      <c r="AT807">
        <v>1725</v>
      </c>
      <c r="AU807">
        <v>142</v>
      </c>
      <c r="AV807">
        <v>512</v>
      </c>
      <c r="AW807">
        <v>1064</v>
      </c>
      <c r="AX807">
        <v>223</v>
      </c>
      <c r="AY807">
        <v>560</v>
      </c>
      <c r="AZ807">
        <v>121</v>
      </c>
    </row>
    <row r="808" spans="1:52" x14ac:dyDescent="0.2">
      <c r="A808" s="70">
        <v>40985</v>
      </c>
      <c r="B808">
        <v>931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1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1</v>
      </c>
      <c r="AT808">
        <v>1606</v>
      </c>
      <c r="AU808">
        <v>167</v>
      </c>
      <c r="AV808">
        <v>533</v>
      </c>
      <c r="AW808">
        <v>921</v>
      </c>
      <c r="AX808">
        <v>247</v>
      </c>
      <c r="AY808">
        <v>603</v>
      </c>
      <c r="AZ808">
        <v>115.7</v>
      </c>
    </row>
    <row r="809" spans="1:52" x14ac:dyDescent="0.2">
      <c r="A809" s="70">
        <v>40986</v>
      </c>
      <c r="B809">
        <v>1406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1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1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1</v>
      </c>
      <c r="AT809">
        <v>1467</v>
      </c>
      <c r="AU809">
        <v>188</v>
      </c>
      <c r="AV809">
        <v>381</v>
      </c>
      <c r="AW809">
        <v>721</v>
      </c>
      <c r="AX809">
        <v>316</v>
      </c>
      <c r="AY809">
        <v>829</v>
      </c>
      <c r="AZ809">
        <v>140.81</v>
      </c>
    </row>
    <row r="810" spans="1:52" x14ac:dyDescent="0.2">
      <c r="A810" s="70">
        <v>40987</v>
      </c>
      <c r="B810">
        <v>766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1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1</v>
      </c>
      <c r="AT810">
        <v>1101</v>
      </c>
      <c r="AU810">
        <v>82</v>
      </c>
      <c r="AV810">
        <v>228</v>
      </c>
      <c r="AW810">
        <v>682</v>
      </c>
      <c r="AX810">
        <v>307</v>
      </c>
      <c r="AY810">
        <v>844</v>
      </c>
      <c r="AZ810">
        <v>128.66</v>
      </c>
    </row>
    <row r="811" spans="1:52" x14ac:dyDescent="0.2">
      <c r="A811" s="70">
        <v>40988</v>
      </c>
      <c r="B811">
        <v>1026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1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1</v>
      </c>
      <c r="AT811">
        <v>922</v>
      </c>
      <c r="AU811">
        <v>71</v>
      </c>
      <c r="AV811">
        <v>179</v>
      </c>
      <c r="AW811">
        <v>679</v>
      </c>
      <c r="AX811">
        <v>313</v>
      </c>
      <c r="AY811">
        <v>853</v>
      </c>
      <c r="AZ811">
        <v>126.15</v>
      </c>
    </row>
    <row r="812" spans="1:52" x14ac:dyDescent="0.2">
      <c r="A812" s="70">
        <v>40989</v>
      </c>
      <c r="B812">
        <v>1812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1</v>
      </c>
      <c r="AO812">
        <v>0</v>
      </c>
      <c r="AP812">
        <v>0</v>
      </c>
      <c r="AQ812">
        <v>0</v>
      </c>
      <c r="AR812">
        <v>0</v>
      </c>
      <c r="AS812">
        <v>1</v>
      </c>
      <c r="AT812">
        <v>800</v>
      </c>
      <c r="AU812">
        <v>39</v>
      </c>
      <c r="AV812">
        <v>209</v>
      </c>
      <c r="AW812">
        <v>799</v>
      </c>
      <c r="AX812">
        <v>279</v>
      </c>
      <c r="AY812">
        <v>1446</v>
      </c>
      <c r="AZ812">
        <v>231.88</v>
      </c>
    </row>
    <row r="813" spans="1:52" x14ac:dyDescent="0.2">
      <c r="A813" s="70">
        <v>40990</v>
      </c>
      <c r="B813">
        <v>1434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1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1</v>
      </c>
      <c r="AP813">
        <v>0</v>
      </c>
      <c r="AQ813">
        <v>0</v>
      </c>
      <c r="AR813">
        <v>0</v>
      </c>
      <c r="AS813">
        <v>1</v>
      </c>
      <c r="AT813">
        <v>1032</v>
      </c>
      <c r="AU813">
        <v>161</v>
      </c>
      <c r="AV813">
        <v>382</v>
      </c>
      <c r="AW813">
        <v>776</v>
      </c>
      <c r="AX813">
        <v>211</v>
      </c>
      <c r="AY813">
        <v>1403</v>
      </c>
      <c r="AZ813">
        <v>295.49</v>
      </c>
    </row>
    <row r="814" spans="1:52" x14ac:dyDescent="0.2">
      <c r="A814" s="70">
        <v>40991</v>
      </c>
      <c r="B814">
        <v>1563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1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1</v>
      </c>
      <c r="AQ814">
        <v>0</v>
      </c>
      <c r="AR814">
        <v>0</v>
      </c>
      <c r="AS814">
        <v>1</v>
      </c>
      <c r="AT814">
        <v>1722</v>
      </c>
      <c r="AU814">
        <v>723</v>
      </c>
      <c r="AV814">
        <v>779</v>
      </c>
      <c r="AW814">
        <v>611</v>
      </c>
      <c r="AX814">
        <v>207</v>
      </c>
      <c r="AY814">
        <v>1113</v>
      </c>
      <c r="AZ814">
        <v>265.64</v>
      </c>
    </row>
    <row r="815" spans="1:52" x14ac:dyDescent="0.2">
      <c r="A815" s="70">
        <v>40992</v>
      </c>
      <c r="B815">
        <v>1082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</v>
      </c>
      <c r="AT815">
        <v>1891</v>
      </c>
      <c r="AU815">
        <v>795</v>
      </c>
      <c r="AV815">
        <v>863</v>
      </c>
      <c r="AW815">
        <v>696</v>
      </c>
      <c r="AX815">
        <v>204</v>
      </c>
      <c r="AY815">
        <v>880</v>
      </c>
      <c r="AZ815">
        <v>280.58</v>
      </c>
    </row>
    <row r="816" spans="1:52" x14ac:dyDescent="0.2">
      <c r="A816" s="70">
        <v>40993</v>
      </c>
      <c r="B816">
        <v>1665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1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1</v>
      </c>
      <c r="AT816">
        <v>1720</v>
      </c>
      <c r="AU816">
        <v>618</v>
      </c>
      <c r="AV816">
        <v>671</v>
      </c>
      <c r="AW816">
        <v>717</v>
      </c>
      <c r="AX816">
        <v>168</v>
      </c>
      <c r="AY816">
        <v>790</v>
      </c>
      <c r="AZ816">
        <v>148.06</v>
      </c>
    </row>
    <row r="817" spans="1:52" x14ac:dyDescent="0.2">
      <c r="A817" s="70">
        <v>40994</v>
      </c>
      <c r="B817">
        <v>1223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1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1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1</v>
      </c>
      <c r="AT817">
        <v>1136</v>
      </c>
      <c r="AU817">
        <v>234</v>
      </c>
      <c r="AV817">
        <v>349</v>
      </c>
      <c r="AW817">
        <v>955</v>
      </c>
      <c r="AX817">
        <v>200</v>
      </c>
      <c r="AY817">
        <v>1192</v>
      </c>
      <c r="AZ817">
        <v>215.19</v>
      </c>
    </row>
    <row r="818" spans="1:52" x14ac:dyDescent="0.2">
      <c r="A818" s="70">
        <v>40995</v>
      </c>
      <c r="B818">
        <v>862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1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1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1</v>
      </c>
      <c r="AT818">
        <v>983</v>
      </c>
      <c r="AU818">
        <v>224</v>
      </c>
      <c r="AV818">
        <v>269</v>
      </c>
      <c r="AW818">
        <v>983</v>
      </c>
      <c r="AX818">
        <v>211</v>
      </c>
      <c r="AY818">
        <v>1330</v>
      </c>
      <c r="AZ818">
        <v>252.04</v>
      </c>
    </row>
    <row r="819" spans="1:52" x14ac:dyDescent="0.2">
      <c r="A819" s="70">
        <v>40996</v>
      </c>
      <c r="B819">
        <v>958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1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1</v>
      </c>
      <c r="AO819">
        <v>0</v>
      </c>
      <c r="AP819">
        <v>0</v>
      </c>
      <c r="AQ819">
        <v>0</v>
      </c>
      <c r="AR819">
        <v>0</v>
      </c>
      <c r="AS819">
        <v>1</v>
      </c>
      <c r="AT819">
        <v>1083</v>
      </c>
      <c r="AU819">
        <v>266</v>
      </c>
      <c r="AV819">
        <v>312</v>
      </c>
      <c r="AW819">
        <v>1163</v>
      </c>
      <c r="AX819">
        <v>247</v>
      </c>
      <c r="AY819">
        <v>898</v>
      </c>
      <c r="AZ819">
        <v>175</v>
      </c>
    </row>
    <row r="820" spans="1:52" x14ac:dyDescent="0.2">
      <c r="A820" s="70">
        <v>40997</v>
      </c>
      <c r="B820">
        <v>1596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1</v>
      </c>
      <c r="AP820">
        <v>0</v>
      </c>
      <c r="AQ820">
        <v>0</v>
      </c>
      <c r="AR820">
        <v>0</v>
      </c>
      <c r="AS820">
        <v>1</v>
      </c>
      <c r="AT820">
        <v>1272</v>
      </c>
      <c r="AU820">
        <v>380</v>
      </c>
      <c r="AV820">
        <v>417</v>
      </c>
      <c r="AW820">
        <v>1327</v>
      </c>
      <c r="AX820">
        <v>333</v>
      </c>
      <c r="AY820">
        <v>333</v>
      </c>
      <c r="AZ820">
        <v>120.88</v>
      </c>
    </row>
    <row r="821" spans="1:52" x14ac:dyDescent="0.2">
      <c r="A821" s="70">
        <v>40998</v>
      </c>
      <c r="B821">
        <v>1617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1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1</v>
      </c>
      <c r="AQ821">
        <v>0</v>
      </c>
      <c r="AR821">
        <v>0</v>
      </c>
      <c r="AS821">
        <v>1</v>
      </c>
      <c r="AT821">
        <v>1784</v>
      </c>
      <c r="AU821">
        <v>702</v>
      </c>
      <c r="AV821">
        <v>747</v>
      </c>
      <c r="AW821">
        <v>1249</v>
      </c>
      <c r="AX821">
        <v>310</v>
      </c>
      <c r="AY821">
        <v>320</v>
      </c>
      <c r="AZ821">
        <v>90.05</v>
      </c>
    </row>
    <row r="822" spans="1:52" x14ac:dyDescent="0.2">
      <c r="A822" s="70">
        <v>40999</v>
      </c>
      <c r="B822">
        <v>848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1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1</v>
      </c>
      <c r="AT822">
        <v>1845</v>
      </c>
      <c r="AU822">
        <v>797</v>
      </c>
      <c r="AV822">
        <v>780</v>
      </c>
      <c r="AW822">
        <v>1185</v>
      </c>
      <c r="AX822">
        <v>360</v>
      </c>
      <c r="AY822">
        <v>248</v>
      </c>
      <c r="AZ822">
        <v>125.65</v>
      </c>
    </row>
    <row r="823" spans="1:52" x14ac:dyDescent="0.2">
      <c r="A823" s="70">
        <v>41000</v>
      </c>
      <c r="B823">
        <v>1853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1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</v>
      </c>
      <c r="AT823">
        <v>1711</v>
      </c>
      <c r="AU823">
        <v>732</v>
      </c>
      <c r="AV823">
        <v>668</v>
      </c>
      <c r="AW823">
        <v>1100</v>
      </c>
      <c r="AX823">
        <v>311</v>
      </c>
      <c r="AY823">
        <v>435</v>
      </c>
      <c r="AZ823">
        <v>130.03</v>
      </c>
    </row>
    <row r="824" spans="1:52" x14ac:dyDescent="0.2">
      <c r="A824" s="70">
        <v>41001</v>
      </c>
      <c r="B824">
        <v>1749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1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1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1</v>
      </c>
      <c r="AT824">
        <v>1192</v>
      </c>
      <c r="AU824">
        <v>393</v>
      </c>
      <c r="AV824">
        <v>342</v>
      </c>
      <c r="AW824">
        <v>921</v>
      </c>
      <c r="AX824">
        <v>236</v>
      </c>
      <c r="AY824">
        <v>1227</v>
      </c>
      <c r="AZ824">
        <v>220.82</v>
      </c>
    </row>
    <row r="825" spans="1:52" x14ac:dyDescent="0.2">
      <c r="A825" s="70">
        <v>41002</v>
      </c>
      <c r="B825">
        <v>981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1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1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1</v>
      </c>
      <c r="AT825">
        <v>999</v>
      </c>
      <c r="AU825">
        <v>162</v>
      </c>
      <c r="AV825">
        <v>244</v>
      </c>
      <c r="AW825">
        <v>1009</v>
      </c>
      <c r="AX825">
        <v>236</v>
      </c>
      <c r="AY825">
        <v>1326</v>
      </c>
      <c r="AZ825">
        <v>220.88</v>
      </c>
    </row>
    <row r="826" spans="1:52" x14ac:dyDescent="0.2">
      <c r="A826" s="70">
        <v>41003</v>
      </c>
      <c r="B826">
        <v>1074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1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1</v>
      </c>
      <c r="AO826">
        <v>0</v>
      </c>
      <c r="AP826">
        <v>0</v>
      </c>
      <c r="AQ826">
        <v>0</v>
      </c>
      <c r="AR826">
        <v>0</v>
      </c>
      <c r="AS826">
        <v>1</v>
      </c>
      <c r="AT826">
        <v>952</v>
      </c>
      <c r="AU826">
        <v>147</v>
      </c>
      <c r="AV826">
        <v>270</v>
      </c>
      <c r="AW826">
        <v>1068</v>
      </c>
      <c r="AX826">
        <v>287</v>
      </c>
      <c r="AY826">
        <v>1264</v>
      </c>
      <c r="AZ826">
        <v>276.83999999999997</v>
      </c>
    </row>
    <row r="827" spans="1:52" x14ac:dyDescent="0.2">
      <c r="A827" s="70">
        <v>41004</v>
      </c>
      <c r="B827">
        <v>1590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1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1</v>
      </c>
      <c r="AP827">
        <v>0</v>
      </c>
      <c r="AQ827">
        <v>0</v>
      </c>
      <c r="AR827">
        <v>0</v>
      </c>
      <c r="AS827">
        <v>1</v>
      </c>
      <c r="AT827">
        <v>1169</v>
      </c>
      <c r="AU827">
        <v>209</v>
      </c>
      <c r="AV827">
        <v>319</v>
      </c>
      <c r="AW827">
        <v>1132</v>
      </c>
      <c r="AX827">
        <v>325</v>
      </c>
      <c r="AY827">
        <v>780</v>
      </c>
      <c r="AZ827">
        <v>142.49</v>
      </c>
    </row>
    <row r="828" spans="1:52" x14ac:dyDescent="0.2">
      <c r="A828" s="70">
        <v>41005</v>
      </c>
      <c r="B828">
        <v>1716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1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1</v>
      </c>
      <c r="AQ828">
        <v>0</v>
      </c>
      <c r="AR828">
        <v>0</v>
      </c>
      <c r="AS828">
        <v>1</v>
      </c>
      <c r="AT828">
        <v>1464</v>
      </c>
      <c r="AU828">
        <v>378</v>
      </c>
      <c r="AV828">
        <v>481</v>
      </c>
      <c r="AW828">
        <v>1469</v>
      </c>
      <c r="AX828">
        <v>395</v>
      </c>
      <c r="AY828">
        <v>216</v>
      </c>
      <c r="AZ828">
        <v>100.85</v>
      </c>
    </row>
    <row r="829" spans="1:52" x14ac:dyDescent="0.2">
      <c r="A829" s="70">
        <v>41006</v>
      </c>
      <c r="B829">
        <v>871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1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1</v>
      </c>
      <c r="AT829">
        <v>1444</v>
      </c>
      <c r="AU829">
        <v>456</v>
      </c>
      <c r="AV829">
        <v>472</v>
      </c>
      <c r="AW829">
        <v>1536</v>
      </c>
      <c r="AX829">
        <v>397</v>
      </c>
      <c r="AY829">
        <v>228</v>
      </c>
      <c r="AZ829">
        <v>177.42</v>
      </c>
    </row>
    <row r="830" spans="1:52" x14ac:dyDescent="0.2">
      <c r="A830" s="70">
        <v>41007</v>
      </c>
      <c r="B830">
        <v>1238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1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1</v>
      </c>
      <c r="Z830">
        <v>0</v>
      </c>
      <c r="AA830">
        <v>0</v>
      </c>
      <c r="AB830">
        <v>0</v>
      </c>
      <c r="AC830">
        <v>1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1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1</v>
      </c>
      <c r="AT830">
        <v>1461</v>
      </c>
      <c r="AU830">
        <v>493</v>
      </c>
      <c r="AV830">
        <v>417</v>
      </c>
      <c r="AW830">
        <v>1198</v>
      </c>
      <c r="AX830">
        <v>415</v>
      </c>
      <c r="AY830">
        <v>226</v>
      </c>
      <c r="AZ830">
        <v>118.06</v>
      </c>
    </row>
    <row r="831" spans="1:52" x14ac:dyDescent="0.2">
      <c r="A831" s="70">
        <v>41008</v>
      </c>
      <c r="B831">
        <v>1218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1</v>
      </c>
      <c r="Z831">
        <v>0</v>
      </c>
      <c r="AA831">
        <v>0</v>
      </c>
      <c r="AB831">
        <v>0</v>
      </c>
      <c r="AC831">
        <v>1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1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1</v>
      </c>
      <c r="AT831">
        <v>1254</v>
      </c>
      <c r="AU831">
        <v>365</v>
      </c>
      <c r="AV831">
        <v>325</v>
      </c>
      <c r="AW831">
        <v>1027</v>
      </c>
      <c r="AX831">
        <v>379</v>
      </c>
      <c r="AY831">
        <v>555</v>
      </c>
      <c r="AZ831">
        <v>145.41</v>
      </c>
    </row>
    <row r="832" spans="1:52" x14ac:dyDescent="0.2">
      <c r="A832" s="70">
        <v>41009</v>
      </c>
      <c r="B832">
        <v>1615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1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1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1</v>
      </c>
      <c r="AT832">
        <v>892</v>
      </c>
      <c r="AU832">
        <v>162</v>
      </c>
      <c r="AV832">
        <v>247</v>
      </c>
      <c r="AW832">
        <v>797</v>
      </c>
      <c r="AX832">
        <v>325</v>
      </c>
      <c r="AY832">
        <v>1515</v>
      </c>
      <c r="AZ832">
        <v>229.64</v>
      </c>
    </row>
    <row r="833" spans="1:52" x14ac:dyDescent="0.2">
      <c r="A833" s="70">
        <v>41010</v>
      </c>
      <c r="B833">
        <v>564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1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1</v>
      </c>
      <c r="AO833">
        <v>0</v>
      </c>
      <c r="AP833">
        <v>0</v>
      </c>
      <c r="AQ833">
        <v>0</v>
      </c>
      <c r="AR833">
        <v>0</v>
      </c>
      <c r="AS833">
        <v>1</v>
      </c>
      <c r="AT833">
        <v>877</v>
      </c>
      <c r="AU833">
        <v>75</v>
      </c>
      <c r="AV833">
        <v>207</v>
      </c>
      <c r="AW833">
        <v>850</v>
      </c>
      <c r="AX833">
        <v>247</v>
      </c>
      <c r="AY833">
        <v>1566</v>
      </c>
      <c r="AZ833">
        <v>180.66</v>
      </c>
    </row>
    <row r="834" spans="1:52" x14ac:dyDescent="0.2">
      <c r="A834" s="70">
        <v>41011</v>
      </c>
      <c r="B834">
        <v>1506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1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1</v>
      </c>
      <c r="AP834">
        <v>0</v>
      </c>
      <c r="AQ834">
        <v>0</v>
      </c>
      <c r="AR834">
        <v>0</v>
      </c>
      <c r="AS834">
        <v>1</v>
      </c>
      <c r="AT834">
        <v>1071</v>
      </c>
      <c r="AU834">
        <v>141</v>
      </c>
      <c r="AV834">
        <v>302</v>
      </c>
      <c r="AW834">
        <v>1156</v>
      </c>
      <c r="AX834">
        <v>310</v>
      </c>
      <c r="AY834">
        <v>1022</v>
      </c>
      <c r="AZ834">
        <v>145.34</v>
      </c>
    </row>
    <row r="835" spans="1:52" x14ac:dyDescent="0.2">
      <c r="A835" s="70">
        <v>41012</v>
      </c>
      <c r="B835">
        <v>1780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1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1</v>
      </c>
      <c r="AQ835">
        <v>0</v>
      </c>
      <c r="AR835">
        <v>0</v>
      </c>
      <c r="AS835">
        <v>1</v>
      </c>
      <c r="AT835">
        <v>1462</v>
      </c>
      <c r="AU835">
        <v>451</v>
      </c>
      <c r="AV835">
        <v>545</v>
      </c>
      <c r="AW835">
        <v>1345</v>
      </c>
      <c r="AX835">
        <v>331</v>
      </c>
      <c r="AY835">
        <v>469</v>
      </c>
      <c r="AZ835">
        <v>95.43</v>
      </c>
    </row>
    <row r="836" spans="1:52" x14ac:dyDescent="0.2">
      <c r="A836" s="70">
        <v>41013</v>
      </c>
      <c r="B836">
        <v>1027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1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1</v>
      </c>
      <c r="AT836">
        <v>1422</v>
      </c>
      <c r="AU836">
        <v>497</v>
      </c>
      <c r="AV836">
        <v>598</v>
      </c>
      <c r="AW836">
        <v>1224</v>
      </c>
      <c r="AX836">
        <v>302</v>
      </c>
      <c r="AY836">
        <v>637</v>
      </c>
      <c r="AZ836">
        <v>117.93</v>
      </c>
    </row>
    <row r="837" spans="1:52" x14ac:dyDescent="0.2">
      <c r="A837" s="70">
        <v>41014</v>
      </c>
      <c r="B837">
        <v>1749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1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1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1</v>
      </c>
      <c r="AT837">
        <v>1021</v>
      </c>
      <c r="AU837">
        <v>319</v>
      </c>
      <c r="AV837">
        <v>434</v>
      </c>
      <c r="AW837">
        <v>758</v>
      </c>
      <c r="AX837">
        <v>273</v>
      </c>
      <c r="AY837">
        <v>1341</v>
      </c>
      <c r="AZ837">
        <v>234.1</v>
      </c>
    </row>
    <row r="838" spans="1:52" x14ac:dyDescent="0.2">
      <c r="A838" s="70">
        <v>41015</v>
      </c>
      <c r="B838">
        <v>1161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1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1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1</v>
      </c>
      <c r="AT838">
        <v>698</v>
      </c>
      <c r="AU838">
        <v>75</v>
      </c>
      <c r="AV838">
        <v>248</v>
      </c>
      <c r="AW838">
        <v>738</v>
      </c>
      <c r="AX838">
        <v>259</v>
      </c>
      <c r="AY838">
        <v>1701</v>
      </c>
      <c r="AZ838">
        <v>256.72000000000003</v>
      </c>
    </row>
    <row r="839" spans="1:52" x14ac:dyDescent="0.2">
      <c r="A839" s="70">
        <v>41016</v>
      </c>
      <c r="B839">
        <v>843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1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1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1</v>
      </c>
      <c r="AT839">
        <v>809</v>
      </c>
      <c r="AU839">
        <v>135</v>
      </c>
      <c r="AV839">
        <v>243</v>
      </c>
      <c r="AW839">
        <v>921</v>
      </c>
      <c r="AX839">
        <v>264</v>
      </c>
      <c r="AY839">
        <v>1501</v>
      </c>
      <c r="AZ839">
        <v>233.15</v>
      </c>
    </row>
    <row r="840" spans="1:52" x14ac:dyDescent="0.2">
      <c r="A840" s="70">
        <v>41017</v>
      </c>
      <c r="B840">
        <v>1668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1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1</v>
      </c>
      <c r="AO840">
        <v>0</v>
      </c>
      <c r="AP840">
        <v>0</v>
      </c>
      <c r="AQ840">
        <v>0</v>
      </c>
      <c r="AR840">
        <v>0</v>
      </c>
      <c r="AS840">
        <v>1</v>
      </c>
      <c r="AT840">
        <v>1236</v>
      </c>
      <c r="AU840">
        <v>428</v>
      </c>
      <c r="AV840">
        <v>406</v>
      </c>
      <c r="AW840">
        <v>1086</v>
      </c>
      <c r="AX840">
        <v>361</v>
      </c>
      <c r="AY840">
        <v>867</v>
      </c>
      <c r="AZ840">
        <v>177.67</v>
      </c>
    </row>
    <row r="841" spans="1:52" x14ac:dyDescent="0.2">
      <c r="A841" s="70">
        <v>41018</v>
      </c>
      <c r="B841">
        <v>1878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1</v>
      </c>
      <c r="AP841">
        <v>0</v>
      </c>
      <c r="AQ841">
        <v>0</v>
      </c>
      <c r="AR841">
        <v>0</v>
      </c>
      <c r="AS841">
        <v>1</v>
      </c>
      <c r="AT841">
        <v>1388</v>
      </c>
      <c r="AU841">
        <v>484</v>
      </c>
      <c r="AV841">
        <v>470</v>
      </c>
      <c r="AW841">
        <v>1213</v>
      </c>
      <c r="AX841">
        <v>319</v>
      </c>
      <c r="AY841">
        <v>656</v>
      </c>
      <c r="AZ841">
        <v>143.51</v>
      </c>
    </row>
    <row r="842" spans="1:52" x14ac:dyDescent="0.2">
      <c r="A842" s="70">
        <v>41019</v>
      </c>
      <c r="B842">
        <v>1867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1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1</v>
      </c>
      <c r="AQ842">
        <v>0</v>
      </c>
      <c r="AR842">
        <v>0</v>
      </c>
      <c r="AS842">
        <v>1</v>
      </c>
      <c r="AT842">
        <v>1890</v>
      </c>
      <c r="AU842">
        <v>997</v>
      </c>
      <c r="AV842">
        <v>853</v>
      </c>
      <c r="AW842">
        <v>854</v>
      </c>
      <c r="AX842">
        <v>229</v>
      </c>
      <c r="AY842">
        <v>616</v>
      </c>
      <c r="AZ842">
        <v>177.39</v>
      </c>
    </row>
    <row r="843" spans="1:52" x14ac:dyDescent="0.2">
      <c r="A843" s="70">
        <v>41020</v>
      </c>
      <c r="B843">
        <v>1034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1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1</v>
      </c>
      <c r="AT843">
        <v>2019</v>
      </c>
      <c r="AU843">
        <v>1100</v>
      </c>
      <c r="AV843">
        <v>936</v>
      </c>
      <c r="AW843">
        <v>823</v>
      </c>
      <c r="AX843">
        <v>225</v>
      </c>
      <c r="AY843">
        <v>602</v>
      </c>
      <c r="AZ843">
        <v>94.76</v>
      </c>
    </row>
    <row r="844" spans="1:52" x14ac:dyDescent="0.2">
      <c r="A844" s="70">
        <v>41021</v>
      </c>
      <c r="B844">
        <v>1499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1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1</v>
      </c>
      <c r="AT844">
        <v>1332</v>
      </c>
      <c r="AU844">
        <v>750</v>
      </c>
      <c r="AV844">
        <v>720</v>
      </c>
      <c r="AW844">
        <v>531</v>
      </c>
      <c r="AX844">
        <v>123</v>
      </c>
      <c r="AY844">
        <v>1379</v>
      </c>
      <c r="AZ844">
        <v>296.14999999999998</v>
      </c>
    </row>
    <row r="845" spans="1:52" x14ac:dyDescent="0.2">
      <c r="A845" s="70">
        <v>41022</v>
      </c>
      <c r="B845">
        <v>1404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1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1</v>
      </c>
      <c r="AT845">
        <v>496</v>
      </c>
      <c r="AU845">
        <v>138</v>
      </c>
      <c r="AV845">
        <v>252</v>
      </c>
      <c r="AW845">
        <v>251</v>
      </c>
      <c r="AX845">
        <v>84</v>
      </c>
      <c r="AY845">
        <v>2458</v>
      </c>
      <c r="AZ845">
        <v>314.02</v>
      </c>
    </row>
    <row r="846" spans="1:52" x14ac:dyDescent="0.2">
      <c r="A846" s="70">
        <v>41023</v>
      </c>
      <c r="B846">
        <v>626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1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1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1</v>
      </c>
      <c r="AT846">
        <v>470</v>
      </c>
      <c r="AU846">
        <v>50</v>
      </c>
      <c r="AV846">
        <v>185</v>
      </c>
      <c r="AW846">
        <v>297</v>
      </c>
      <c r="AX846">
        <v>70</v>
      </c>
      <c r="AY846">
        <v>2627</v>
      </c>
      <c r="AZ846">
        <v>280.32</v>
      </c>
    </row>
    <row r="847" spans="1:52" x14ac:dyDescent="0.2">
      <c r="A847" s="70">
        <v>41024</v>
      </c>
      <c r="B847">
        <v>735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1</v>
      </c>
      <c r="AO847">
        <v>0</v>
      </c>
      <c r="AP847">
        <v>0</v>
      </c>
      <c r="AQ847">
        <v>0</v>
      </c>
      <c r="AR847">
        <v>0</v>
      </c>
      <c r="AS847">
        <v>1</v>
      </c>
      <c r="AT847">
        <v>524</v>
      </c>
      <c r="AU847">
        <v>30</v>
      </c>
      <c r="AV847">
        <v>198</v>
      </c>
      <c r="AW847">
        <v>425</v>
      </c>
      <c r="AX847">
        <v>69</v>
      </c>
      <c r="AY847">
        <v>2475</v>
      </c>
      <c r="AZ847">
        <v>219.3</v>
      </c>
    </row>
    <row r="848" spans="1:52" x14ac:dyDescent="0.2">
      <c r="A848" s="70">
        <v>41025</v>
      </c>
      <c r="B848">
        <v>1201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1</v>
      </c>
      <c r="AP848">
        <v>0</v>
      </c>
      <c r="AQ848">
        <v>0</v>
      </c>
      <c r="AR848">
        <v>0</v>
      </c>
      <c r="AS848">
        <v>1</v>
      </c>
      <c r="AT848">
        <v>837</v>
      </c>
      <c r="AU848">
        <v>41</v>
      </c>
      <c r="AV848">
        <v>266</v>
      </c>
      <c r="AW848">
        <v>766</v>
      </c>
      <c r="AX848">
        <v>176</v>
      </c>
      <c r="AY848">
        <v>1708</v>
      </c>
      <c r="AZ848">
        <v>194.26</v>
      </c>
    </row>
    <row r="849" spans="1:52" x14ac:dyDescent="0.2">
      <c r="A849" s="70">
        <v>41026</v>
      </c>
      <c r="B849">
        <v>2548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1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1</v>
      </c>
      <c r="AQ849">
        <v>0</v>
      </c>
      <c r="AR849">
        <v>0</v>
      </c>
      <c r="AS849">
        <v>1</v>
      </c>
      <c r="AT849">
        <v>1410</v>
      </c>
      <c r="AU849">
        <v>41</v>
      </c>
      <c r="AV849">
        <v>462</v>
      </c>
      <c r="AW849">
        <v>1493</v>
      </c>
      <c r="AX849">
        <v>270</v>
      </c>
      <c r="AY849">
        <v>442</v>
      </c>
      <c r="AZ849">
        <v>157.55000000000001</v>
      </c>
    </row>
    <row r="850" spans="1:52" x14ac:dyDescent="0.2">
      <c r="A850" s="70">
        <v>41027</v>
      </c>
      <c r="B850">
        <v>1494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1</v>
      </c>
      <c r="AT850">
        <v>1244</v>
      </c>
      <c r="AU850">
        <v>67</v>
      </c>
      <c r="AV850">
        <v>485</v>
      </c>
      <c r="AW850">
        <v>830</v>
      </c>
      <c r="AX850">
        <v>237</v>
      </c>
      <c r="AY850">
        <v>1283</v>
      </c>
      <c r="AZ850">
        <v>291.72000000000003</v>
      </c>
    </row>
    <row r="851" spans="1:52" x14ac:dyDescent="0.2">
      <c r="A851" s="70">
        <v>41028</v>
      </c>
      <c r="B851">
        <v>1417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1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1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1</v>
      </c>
      <c r="AT851">
        <v>963</v>
      </c>
      <c r="AU851">
        <v>36</v>
      </c>
      <c r="AV851">
        <v>358</v>
      </c>
      <c r="AW851">
        <v>616</v>
      </c>
      <c r="AX851">
        <v>112</v>
      </c>
      <c r="AY851">
        <v>1845</v>
      </c>
      <c r="AZ851">
        <v>248.6</v>
      </c>
    </row>
    <row r="852" spans="1:52" x14ac:dyDescent="0.2">
      <c r="A852" s="70">
        <v>41029</v>
      </c>
      <c r="B852">
        <v>910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1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1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1</v>
      </c>
      <c r="AT852">
        <v>765</v>
      </c>
      <c r="AU852">
        <v>17</v>
      </c>
      <c r="AV852">
        <v>281</v>
      </c>
      <c r="AW852">
        <v>743</v>
      </c>
      <c r="AX852">
        <v>149</v>
      </c>
      <c r="AY852">
        <v>1925</v>
      </c>
      <c r="AZ852">
        <v>261.86</v>
      </c>
    </row>
    <row r="853" spans="1:52" x14ac:dyDescent="0.2">
      <c r="A853" s="70">
        <v>41030</v>
      </c>
      <c r="B853">
        <v>1036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1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1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1</v>
      </c>
      <c r="AT853">
        <v>791</v>
      </c>
      <c r="AU853">
        <v>0</v>
      </c>
      <c r="AV853">
        <v>316</v>
      </c>
      <c r="AW853">
        <v>679</v>
      </c>
      <c r="AX853">
        <v>134</v>
      </c>
      <c r="AY853">
        <v>1906</v>
      </c>
      <c r="AZ853">
        <v>235.36</v>
      </c>
    </row>
    <row r="854" spans="1:52" x14ac:dyDescent="0.2">
      <c r="A854" s="70">
        <v>41031</v>
      </c>
      <c r="B854">
        <v>1704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1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1</v>
      </c>
      <c r="AO854">
        <v>0</v>
      </c>
      <c r="AP854">
        <v>0</v>
      </c>
      <c r="AQ854">
        <v>0</v>
      </c>
      <c r="AR854">
        <v>0</v>
      </c>
      <c r="AS854">
        <v>1</v>
      </c>
      <c r="AT854">
        <v>977</v>
      </c>
      <c r="AU854">
        <v>0</v>
      </c>
      <c r="AV854">
        <v>289</v>
      </c>
      <c r="AW854">
        <v>744</v>
      </c>
      <c r="AX854">
        <v>182</v>
      </c>
      <c r="AY854">
        <v>1343</v>
      </c>
      <c r="AZ854">
        <v>182.14</v>
      </c>
    </row>
    <row r="855" spans="1:52" x14ac:dyDescent="0.2">
      <c r="A855" s="70">
        <v>41032</v>
      </c>
      <c r="B855">
        <v>1442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1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1</v>
      </c>
      <c r="AP855">
        <v>0</v>
      </c>
      <c r="AQ855">
        <v>0</v>
      </c>
      <c r="AR855">
        <v>0</v>
      </c>
      <c r="AS855">
        <v>1</v>
      </c>
      <c r="AT855">
        <v>1206</v>
      </c>
      <c r="AU855">
        <v>8</v>
      </c>
      <c r="AV855">
        <v>436</v>
      </c>
      <c r="AW855">
        <v>723</v>
      </c>
      <c r="AX855">
        <v>232</v>
      </c>
      <c r="AY855">
        <v>1364</v>
      </c>
      <c r="AZ855">
        <v>192.99</v>
      </c>
    </row>
    <row r="856" spans="1:52" x14ac:dyDescent="0.2">
      <c r="A856" s="70">
        <v>41033</v>
      </c>
      <c r="B856">
        <v>1213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1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1</v>
      </c>
      <c r="AQ856">
        <v>0</v>
      </c>
      <c r="AR856">
        <v>0</v>
      </c>
      <c r="AS856">
        <v>1</v>
      </c>
      <c r="AT856">
        <v>1340</v>
      </c>
      <c r="AU856">
        <v>43</v>
      </c>
      <c r="AV856">
        <v>580</v>
      </c>
      <c r="AW856">
        <v>530</v>
      </c>
      <c r="AX856">
        <v>205</v>
      </c>
      <c r="AY856">
        <v>1391</v>
      </c>
      <c r="AZ856">
        <v>352.84</v>
      </c>
    </row>
    <row r="857" spans="1:52" x14ac:dyDescent="0.2">
      <c r="A857" s="70">
        <v>41034</v>
      </c>
      <c r="B857">
        <v>1052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1</v>
      </c>
      <c r="AT857">
        <v>1367</v>
      </c>
      <c r="AU857">
        <v>55</v>
      </c>
      <c r="AV857">
        <v>616</v>
      </c>
      <c r="AW857">
        <v>601</v>
      </c>
      <c r="AX857">
        <v>203</v>
      </c>
      <c r="AY857">
        <v>1356</v>
      </c>
      <c r="AZ857">
        <v>283.27999999999997</v>
      </c>
    </row>
    <row r="858" spans="1:52" x14ac:dyDescent="0.2">
      <c r="A858" s="70">
        <v>41035</v>
      </c>
      <c r="B858">
        <v>2024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1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1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1</v>
      </c>
      <c r="AT858">
        <v>629</v>
      </c>
      <c r="AU858">
        <v>44</v>
      </c>
      <c r="AV858">
        <v>375</v>
      </c>
      <c r="AW858">
        <v>138</v>
      </c>
      <c r="AX858">
        <v>84</v>
      </c>
      <c r="AY858">
        <v>2778</v>
      </c>
      <c r="AZ858">
        <v>321.70999999999998</v>
      </c>
    </row>
    <row r="859" spans="1:52" x14ac:dyDescent="0.2">
      <c r="A859" s="70">
        <v>41036</v>
      </c>
      <c r="B859">
        <v>562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1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1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1</v>
      </c>
      <c r="AT859">
        <v>412</v>
      </c>
      <c r="AU859">
        <v>55</v>
      </c>
      <c r="AV859">
        <v>183</v>
      </c>
      <c r="AW859">
        <v>263</v>
      </c>
      <c r="AX859">
        <v>100</v>
      </c>
      <c r="AY859">
        <v>2787</v>
      </c>
      <c r="AZ859">
        <v>255.6</v>
      </c>
    </row>
    <row r="860" spans="1:52" x14ac:dyDescent="0.2">
      <c r="A860" s="70">
        <v>41037</v>
      </c>
      <c r="B860">
        <v>624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1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1</v>
      </c>
      <c r="AT860">
        <v>422</v>
      </c>
      <c r="AU860">
        <v>61</v>
      </c>
      <c r="AV860">
        <v>162</v>
      </c>
      <c r="AW860">
        <v>403</v>
      </c>
      <c r="AX860">
        <v>116</v>
      </c>
      <c r="AY860">
        <v>2681</v>
      </c>
      <c r="AZ860">
        <v>180.37</v>
      </c>
    </row>
    <row r="861" spans="1:52" x14ac:dyDescent="0.2">
      <c r="A861" s="70">
        <v>41038</v>
      </c>
      <c r="B861">
        <v>1748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1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1</v>
      </c>
      <c r="AO861">
        <v>0</v>
      </c>
      <c r="AP861">
        <v>0</v>
      </c>
      <c r="AQ861">
        <v>0</v>
      </c>
      <c r="AR861">
        <v>0</v>
      </c>
      <c r="AS861">
        <v>1</v>
      </c>
      <c r="AT861">
        <v>1009</v>
      </c>
      <c r="AU861">
        <v>342</v>
      </c>
      <c r="AV861">
        <v>274</v>
      </c>
      <c r="AW861">
        <v>897</v>
      </c>
      <c r="AX861">
        <v>282</v>
      </c>
      <c r="AY861">
        <v>1428</v>
      </c>
      <c r="AZ861">
        <v>199.36</v>
      </c>
    </row>
    <row r="862" spans="1:52" x14ac:dyDescent="0.2">
      <c r="A862" s="70">
        <v>41039</v>
      </c>
      <c r="B862">
        <v>1750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1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1</v>
      </c>
      <c r="AP862">
        <v>0</v>
      </c>
      <c r="AQ862">
        <v>0</v>
      </c>
      <c r="AR862">
        <v>0</v>
      </c>
      <c r="AS862">
        <v>1</v>
      </c>
      <c r="AT862">
        <v>1442</v>
      </c>
      <c r="AU862">
        <v>499</v>
      </c>
      <c r="AV862">
        <v>409</v>
      </c>
      <c r="AW862">
        <v>1280</v>
      </c>
      <c r="AX862">
        <v>359</v>
      </c>
      <c r="AY862">
        <v>449</v>
      </c>
      <c r="AZ862">
        <v>106.28</v>
      </c>
    </row>
    <row r="863" spans="1:52" x14ac:dyDescent="0.2">
      <c r="A863" s="70">
        <v>41040</v>
      </c>
      <c r="B863">
        <v>1444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1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1</v>
      </c>
      <c r="AQ863">
        <v>0</v>
      </c>
      <c r="AR863">
        <v>0</v>
      </c>
      <c r="AS863">
        <v>1</v>
      </c>
      <c r="AT863">
        <v>1509</v>
      </c>
      <c r="AU863">
        <v>420</v>
      </c>
      <c r="AV863">
        <v>447</v>
      </c>
      <c r="AW863">
        <v>1429</v>
      </c>
      <c r="AX863">
        <v>393</v>
      </c>
      <c r="AY863">
        <v>291</v>
      </c>
      <c r="AZ863">
        <v>171.5</v>
      </c>
    </row>
    <row r="864" spans="1:52" x14ac:dyDescent="0.2">
      <c r="A864" s="70">
        <v>41041</v>
      </c>
      <c r="B864">
        <v>1088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1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1</v>
      </c>
      <c r="AT864">
        <v>1502</v>
      </c>
      <c r="AU864">
        <v>360</v>
      </c>
      <c r="AV864">
        <v>443</v>
      </c>
      <c r="AW864">
        <v>1485</v>
      </c>
      <c r="AX864">
        <v>366</v>
      </c>
      <c r="AY864">
        <v>192</v>
      </c>
      <c r="AZ864">
        <v>169.87</v>
      </c>
    </row>
    <row r="865" spans="1:52" x14ac:dyDescent="0.2">
      <c r="A865" s="70">
        <v>41042</v>
      </c>
      <c r="B865">
        <v>1639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1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1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1</v>
      </c>
      <c r="AT865">
        <v>1397</v>
      </c>
      <c r="AU865">
        <v>284</v>
      </c>
      <c r="AV865">
        <v>362</v>
      </c>
      <c r="AW865">
        <v>1128</v>
      </c>
      <c r="AX865">
        <v>430</v>
      </c>
      <c r="AY865">
        <v>278</v>
      </c>
      <c r="AZ865">
        <v>93.99</v>
      </c>
    </row>
    <row r="866" spans="1:52" x14ac:dyDescent="0.2">
      <c r="A866" s="70">
        <v>41043</v>
      </c>
      <c r="B866">
        <v>1523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1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1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1</v>
      </c>
      <c r="AT866">
        <v>1201</v>
      </c>
      <c r="AU866">
        <v>138</v>
      </c>
      <c r="AV866">
        <v>256</v>
      </c>
      <c r="AW866">
        <v>1076</v>
      </c>
      <c r="AX866">
        <v>403</v>
      </c>
      <c r="AY866">
        <v>661</v>
      </c>
      <c r="AZ866">
        <v>102.21</v>
      </c>
    </row>
    <row r="867" spans="1:52" x14ac:dyDescent="0.2">
      <c r="A867" s="70">
        <v>41044</v>
      </c>
      <c r="B867">
        <v>1102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1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1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1</v>
      </c>
      <c r="AT867">
        <v>1144</v>
      </c>
      <c r="AU867">
        <v>126</v>
      </c>
      <c r="AV867">
        <v>193</v>
      </c>
      <c r="AW867">
        <v>1120</v>
      </c>
      <c r="AX867">
        <v>385</v>
      </c>
      <c r="AY867">
        <v>819</v>
      </c>
      <c r="AZ867">
        <v>150.72999999999999</v>
      </c>
    </row>
    <row r="868" spans="1:52" x14ac:dyDescent="0.2">
      <c r="A868" s="70">
        <v>41045</v>
      </c>
      <c r="B868">
        <v>1232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1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1</v>
      </c>
      <c r="AO868">
        <v>0</v>
      </c>
      <c r="AP868">
        <v>0</v>
      </c>
      <c r="AQ868">
        <v>0</v>
      </c>
      <c r="AR868">
        <v>0</v>
      </c>
      <c r="AS868">
        <v>1</v>
      </c>
      <c r="AT868">
        <v>1305</v>
      </c>
      <c r="AU868">
        <v>386</v>
      </c>
      <c r="AV868">
        <v>339</v>
      </c>
      <c r="AW868">
        <v>1007</v>
      </c>
      <c r="AX868">
        <v>389</v>
      </c>
      <c r="AY868">
        <v>857</v>
      </c>
      <c r="AZ868">
        <v>179.86</v>
      </c>
    </row>
    <row r="869" spans="1:52" x14ac:dyDescent="0.2">
      <c r="A869" s="70">
        <v>41046</v>
      </c>
      <c r="B869">
        <v>1395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1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1</v>
      </c>
      <c r="AP869">
        <v>0</v>
      </c>
      <c r="AQ869">
        <v>0</v>
      </c>
      <c r="AR869">
        <v>0</v>
      </c>
      <c r="AS869">
        <v>1</v>
      </c>
      <c r="AT869">
        <v>1563</v>
      </c>
      <c r="AU869">
        <v>471</v>
      </c>
      <c r="AV869">
        <v>516</v>
      </c>
      <c r="AW869">
        <v>1056</v>
      </c>
      <c r="AX869">
        <v>344</v>
      </c>
      <c r="AY869">
        <v>537</v>
      </c>
      <c r="AZ869">
        <v>160.93</v>
      </c>
    </row>
    <row r="870" spans="1:52" x14ac:dyDescent="0.2">
      <c r="A870" s="70">
        <v>41047</v>
      </c>
      <c r="B870">
        <v>1480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1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1</v>
      </c>
      <c r="AQ870">
        <v>0</v>
      </c>
      <c r="AR870">
        <v>0</v>
      </c>
      <c r="AS870">
        <v>1</v>
      </c>
      <c r="AT870">
        <v>1751</v>
      </c>
      <c r="AU870">
        <v>684</v>
      </c>
      <c r="AV870">
        <v>816</v>
      </c>
      <c r="AW870">
        <v>978</v>
      </c>
      <c r="AX870">
        <v>323</v>
      </c>
      <c r="AY870">
        <v>467</v>
      </c>
      <c r="AZ870">
        <v>102.06</v>
      </c>
    </row>
    <row r="871" spans="1:52" x14ac:dyDescent="0.2">
      <c r="A871" s="70">
        <v>41048</v>
      </c>
      <c r="B871">
        <v>1276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1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1</v>
      </c>
      <c r="AT871">
        <v>1706</v>
      </c>
      <c r="AU871">
        <v>732</v>
      </c>
      <c r="AV871">
        <v>873</v>
      </c>
      <c r="AW871">
        <v>528</v>
      </c>
      <c r="AX871">
        <v>252</v>
      </c>
      <c r="AY871">
        <v>1133</v>
      </c>
      <c r="AZ871">
        <v>377.39</v>
      </c>
    </row>
    <row r="872" spans="1:52" x14ac:dyDescent="0.2">
      <c r="A872" s="70">
        <v>41049</v>
      </c>
      <c r="B872">
        <v>1399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1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1</v>
      </c>
      <c r="AT872">
        <v>1116</v>
      </c>
      <c r="AU872">
        <v>407</v>
      </c>
      <c r="AV872">
        <v>505</v>
      </c>
      <c r="AW872">
        <v>350</v>
      </c>
      <c r="AX872">
        <v>222</v>
      </c>
      <c r="AY872">
        <v>1922</v>
      </c>
      <c r="AZ872">
        <v>327.85</v>
      </c>
    </row>
    <row r="873" spans="1:52" x14ac:dyDescent="0.2">
      <c r="A873" s="70">
        <v>41050</v>
      </c>
      <c r="B873">
        <v>869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1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1</v>
      </c>
      <c r="AT873">
        <v>800</v>
      </c>
      <c r="AU873">
        <v>116</v>
      </c>
      <c r="AV873">
        <v>262</v>
      </c>
      <c r="AW873">
        <v>541</v>
      </c>
      <c r="AX873">
        <v>212</v>
      </c>
      <c r="AY873">
        <v>2049</v>
      </c>
      <c r="AZ873">
        <v>290.89</v>
      </c>
    </row>
    <row r="874" spans="1:52" x14ac:dyDescent="0.2">
      <c r="A874" s="70">
        <v>41051</v>
      </c>
      <c r="B874">
        <v>920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1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1</v>
      </c>
      <c r="AT874">
        <v>814</v>
      </c>
      <c r="AU874">
        <v>172</v>
      </c>
      <c r="AV874">
        <v>259</v>
      </c>
      <c r="AW874">
        <v>964</v>
      </c>
      <c r="AX874">
        <v>208</v>
      </c>
      <c r="AY874">
        <v>1562</v>
      </c>
      <c r="AZ874">
        <v>189.41</v>
      </c>
    </row>
    <row r="875" spans="1:52" x14ac:dyDescent="0.2">
      <c r="A875" s="70">
        <v>41052</v>
      </c>
      <c r="B875">
        <v>1502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1</v>
      </c>
      <c r="AO875">
        <v>0</v>
      </c>
      <c r="AP875">
        <v>0</v>
      </c>
      <c r="AQ875">
        <v>0</v>
      </c>
      <c r="AR875">
        <v>0</v>
      </c>
      <c r="AS875">
        <v>1</v>
      </c>
      <c r="AT875">
        <v>1201</v>
      </c>
      <c r="AU875">
        <v>368</v>
      </c>
      <c r="AV875">
        <v>309</v>
      </c>
      <c r="AW875">
        <v>1157</v>
      </c>
      <c r="AX875">
        <v>301</v>
      </c>
      <c r="AY875">
        <v>500</v>
      </c>
      <c r="AZ875">
        <v>94.35</v>
      </c>
    </row>
    <row r="876" spans="1:52" x14ac:dyDescent="0.2">
      <c r="A876" s="70">
        <v>41053</v>
      </c>
      <c r="B876">
        <v>1568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1</v>
      </c>
      <c r="AP876">
        <v>0</v>
      </c>
      <c r="AQ876">
        <v>0</v>
      </c>
      <c r="AR876">
        <v>0</v>
      </c>
      <c r="AS876">
        <v>1</v>
      </c>
      <c r="AT876">
        <v>1516</v>
      </c>
      <c r="AU876">
        <v>416</v>
      </c>
      <c r="AV876">
        <v>448</v>
      </c>
      <c r="AW876">
        <v>1191</v>
      </c>
      <c r="AX876">
        <v>442</v>
      </c>
      <c r="AY876">
        <v>86</v>
      </c>
      <c r="AZ876">
        <v>163.16</v>
      </c>
    </row>
    <row r="877" spans="1:52" x14ac:dyDescent="0.2">
      <c r="A877" s="70">
        <v>41054</v>
      </c>
      <c r="B877">
        <v>1887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1</v>
      </c>
      <c r="AQ877">
        <v>0</v>
      </c>
      <c r="AR877">
        <v>0</v>
      </c>
      <c r="AS877">
        <v>1</v>
      </c>
      <c r="AT877">
        <v>1652</v>
      </c>
      <c r="AU877">
        <v>245</v>
      </c>
      <c r="AV877">
        <v>596</v>
      </c>
      <c r="AW877">
        <v>1352</v>
      </c>
      <c r="AX877">
        <v>495</v>
      </c>
      <c r="AY877">
        <v>54</v>
      </c>
      <c r="AZ877">
        <v>158.72</v>
      </c>
    </row>
    <row r="878" spans="1:52" x14ac:dyDescent="0.2">
      <c r="A878" s="70">
        <v>41055</v>
      </c>
      <c r="B878">
        <v>970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1</v>
      </c>
      <c r="Z878">
        <v>0</v>
      </c>
      <c r="AA878">
        <v>0</v>
      </c>
      <c r="AB878">
        <v>0</v>
      </c>
      <c r="AC878">
        <v>0</v>
      </c>
      <c r="AD878">
        <v>1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1</v>
      </c>
      <c r="AT878">
        <v>1720</v>
      </c>
      <c r="AU878">
        <v>176</v>
      </c>
      <c r="AV878">
        <v>673</v>
      </c>
      <c r="AW878">
        <v>1435</v>
      </c>
      <c r="AX878">
        <v>479</v>
      </c>
      <c r="AY878">
        <v>48</v>
      </c>
      <c r="AZ878">
        <v>144.91999999999999</v>
      </c>
    </row>
    <row r="879" spans="1:52" x14ac:dyDescent="0.2">
      <c r="A879" s="70">
        <v>41056</v>
      </c>
      <c r="B879">
        <v>1272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0</v>
      </c>
      <c r="AA879">
        <v>0</v>
      </c>
      <c r="AB879">
        <v>0</v>
      </c>
      <c r="AC879">
        <v>0</v>
      </c>
      <c r="AD879">
        <v>1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1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1</v>
      </c>
      <c r="AT879">
        <v>1709</v>
      </c>
      <c r="AU879">
        <v>143</v>
      </c>
      <c r="AV879">
        <v>578</v>
      </c>
      <c r="AW879">
        <v>1342</v>
      </c>
      <c r="AX879">
        <v>495</v>
      </c>
      <c r="AY879">
        <v>102</v>
      </c>
      <c r="AZ879">
        <v>176.06</v>
      </c>
    </row>
    <row r="880" spans="1:52" x14ac:dyDescent="0.2">
      <c r="A880" s="70">
        <v>41057</v>
      </c>
      <c r="B880">
        <v>1734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1</v>
      </c>
      <c r="Z880">
        <v>0</v>
      </c>
      <c r="AA880">
        <v>0</v>
      </c>
      <c r="AB880">
        <v>0</v>
      </c>
      <c r="AC880">
        <v>0</v>
      </c>
      <c r="AD880">
        <v>1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1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1</v>
      </c>
      <c r="AT880">
        <v>1341</v>
      </c>
      <c r="AU880">
        <v>107</v>
      </c>
      <c r="AV880">
        <v>294</v>
      </c>
      <c r="AW880">
        <v>1212</v>
      </c>
      <c r="AX880">
        <v>473</v>
      </c>
      <c r="AY880">
        <v>244</v>
      </c>
      <c r="AZ880">
        <v>93.72</v>
      </c>
    </row>
    <row r="881" spans="1:52" x14ac:dyDescent="0.2">
      <c r="A881" s="70">
        <v>41058</v>
      </c>
      <c r="B881">
        <v>1184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1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1</v>
      </c>
      <c r="AT881">
        <v>1221</v>
      </c>
      <c r="AU881">
        <v>138</v>
      </c>
      <c r="AV881">
        <v>197</v>
      </c>
      <c r="AW881">
        <v>1130</v>
      </c>
      <c r="AX881">
        <v>462</v>
      </c>
      <c r="AY881">
        <v>427</v>
      </c>
      <c r="AZ881">
        <v>136.99</v>
      </c>
    </row>
    <row r="882" spans="1:52" x14ac:dyDescent="0.2">
      <c r="A882" s="70">
        <v>41059</v>
      </c>
      <c r="B882">
        <v>918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1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1</v>
      </c>
      <c r="AO882">
        <v>0</v>
      </c>
      <c r="AP882">
        <v>0</v>
      </c>
      <c r="AQ882">
        <v>0</v>
      </c>
      <c r="AR882">
        <v>0</v>
      </c>
      <c r="AS882">
        <v>1</v>
      </c>
      <c r="AT882">
        <v>1176</v>
      </c>
      <c r="AU882">
        <v>142</v>
      </c>
      <c r="AV882">
        <v>223</v>
      </c>
      <c r="AW882">
        <v>1095</v>
      </c>
      <c r="AX882">
        <v>520</v>
      </c>
      <c r="AY882">
        <v>458</v>
      </c>
      <c r="AZ882">
        <v>113.11</v>
      </c>
    </row>
    <row r="883" spans="1:52" x14ac:dyDescent="0.2">
      <c r="A883" s="70">
        <v>41060</v>
      </c>
      <c r="B883">
        <v>1355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1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1</v>
      </c>
      <c r="AP883">
        <v>0</v>
      </c>
      <c r="AQ883">
        <v>0</v>
      </c>
      <c r="AR883">
        <v>0</v>
      </c>
      <c r="AS883">
        <v>1</v>
      </c>
      <c r="AT883">
        <v>1184</v>
      </c>
      <c r="AU883">
        <v>138</v>
      </c>
      <c r="AV883">
        <v>255</v>
      </c>
      <c r="AW883">
        <v>1232</v>
      </c>
      <c r="AX883">
        <v>552</v>
      </c>
      <c r="AY883">
        <v>412</v>
      </c>
      <c r="AZ883">
        <v>170.87</v>
      </c>
    </row>
    <row r="884" spans="1:52" x14ac:dyDescent="0.2">
      <c r="A884" s="70">
        <v>41061</v>
      </c>
      <c r="B884">
        <v>1716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1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1</v>
      </c>
      <c r="AQ884">
        <v>0</v>
      </c>
      <c r="AR884">
        <v>0</v>
      </c>
      <c r="AS884">
        <v>1</v>
      </c>
      <c r="AT884">
        <v>1228</v>
      </c>
      <c r="AU884">
        <v>251</v>
      </c>
      <c r="AV884">
        <v>408</v>
      </c>
      <c r="AW884">
        <v>1253</v>
      </c>
      <c r="AX884">
        <v>554</v>
      </c>
      <c r="AY884">
        <v>496</v>
      </c>
      <c r="AZ884">
        <v>170.09</v>
      </c>
    </row>
    <row r="885" spans="1:52" x14ac:dyDescent="0.2">
      <c r="A885" s="70">
        <v>41062</v>
      </c>
      <c r="B885">
        <v>722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1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1</v>
      </c>
      <c r="AT885">
        <v>1335</v>
      </c>
      <c r="AU885">
        <v>266</v>
      </c>
      <c r="AV885">
        <v>461</v>
      </c>
      <c r="AW885">
        <v>1265</v>
      </c>
      <c r="AX885">
        <v>471</v>
      </c>
      <c r="AY885">
        <v>467</v>
      </c>
      <c r="AZ885">
        <v>117.87</v>
      </c>
    </row>
    <row r="886" spans="1:52" x14ac:dyDescent="0.2">
      <c r="A886" s="70">
        <v>41063</v>
      </c>
      <c r="B886">
        <v>1518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1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1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1</v>
      </c>
      <c r="AT886">
        <v>1412</v>
      </c>
      <c r="AU886">
        <v>372</v>
      </c>
      <c r="AV886">
        <v>425</v>
      </c>
      <c r="AW886">
        <v>1035</v>
      </c>
      <c r="AX886">
        <v>447</v>
      </c>
      <c r="AY886">
        <v>562</v>
      </c>
      <c r="AZ886">
        <v>151.01</v>
      </c>
    </row>
    <row r="887" spans="1:52" x14ac:dyDescent="0.2">
      <c r="A887" s="70">
        <v>41064</v>
      </c>
      <c r="B887">
        <v>1260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1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1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1</v>
      </c>
      <c r="AT887">
        <v>1131</v>
      </c>
      <c r="AU887">
        <v>261</v>
      </c>
      <c r="AV887">
        <v>283</v>
      </c>
      <c r="AW887">
        <v>829</v>
      </c>
      <c r="AX887">
        <v>364</v>
      </c>
      <c r="AY887">
        <v>1077</v>
      </c>
      <c r="AZ887">
        <v>227.85</v>
      </c>
    </row>
    <row r="888" spans="1:52" x14ac:dyDescent="0.2">
      <c r="A888" s="70">
        <v>41065</v>
      </c>
      <c r="B888">
        <v>1792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1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1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1</v>
      </c>
      <c r="AT888">
        <v>960</v>
      </c>
      <c r="AU888">
        <v>187</v>
      </c>
      <c r="AV888">
        <v>240</v>
      </c>
      <c r="AW888">
        <v>603</v>
      </c>
      <c r="AX888">
        <v>251</v>
      </c>
      <c r="AY888">
        <v>1758</v>
      </c>
      <c r="AZ888">
        <v>181.61</v>
      </c>
    </row>
    <row r="889" spans="1:52" x14ac:dyDescent="0.2">
      <c r="A889" s="70">
        <v>41066</v>
      </c>
      <c r="B889">
        <v>795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1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1</v>
      </c>
      <c r="AT889">
        <v>1017</v>
      </c>
      <c r="AU889">
        <v>219</v>
      </c>
      <c r="AV889">
        <v>261</v>
      </c>
      <c r="AW889">
        <v>636</v>
      </c>
      <c r="AX889">
        <v>254</v>
      </c>
      <c r="AY889">
        <v>1720</v>
      </c>
      <c r="AZ889">
        <v>191.94</v>
      </c>
    </row>
    <row r="890" spans="1:52" x14ac:dyDescent="0.2">
      <c r="A890" s="70">
        <v>41067</v>
      </c>
      <c r="B890">
        <v>1884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1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1</v>
      </c>
      <c r="AP890">
        <v>0</v>
      </c>
      <c r="AQ890">
        <v>0</v>
      </c>
      <c r="AR890">
        <v>0</v>
      </c>
      <c r="AS890">
        <v>1</v>
      </c>
      <c r="AT890">
        <v>1361</v>
      </c>
      <c r="AU890">
        <v>364</v>
      </c>
      <c r="AV890">
        <v>477</v>
      </c>
      <c r="AW890">
        <v>1131</v>
      </c>
      <c r="AX890">
        <v>372</v>
      </c>
      <c r="AY890">
        <v>709</v>
      </c>
      <c r="AZ890">
        <v>146.07</v>
      </c>
    </row>
    <row r="891" spans="1:52" x14ac:dyDescent="0.2">
      <c r="A891" s="70">
        <v>41068</v>
      </c>
      <c r="B891">
        <v>2049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1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1</v>
      </c>
      <c r="AQ891">
        <v>0</v>
      </c>
      <c r="AR891">
        <v>0</v>
      </c>
      <c r="AS891">
        <v>1</v>
      </c>
      <c r="AT891">
        <v>2043</v>
      </c>
      <c r="AU891">
        <v>695</v>
      </c>
      <c r="AV891">
        <v>784</v>
      </c>
      <c r="AW891">
        <v>1156</v>
      </c>
      <c r="AX891">
        <v>341</v>
      </c>
      <c r="AY891">
        <v>135</v>
      </c>
      <c r="AZ891">
        <v>115.45</v>
      </c>
    </row>
    <row r="892" spans="1:52" x14ac:dyDescent="0.2">
      <c r="A892" s="70">
        <v>41069</v>
      </c>
      <c r="B892">
        <v>582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1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1</v>
      </c>
      <c r="AT892">
        <v>2032</v>
      </c>
      <c r="AU892">
        <v>690</v>
      </c>
      <c r="AV892">
        <v>807</v>
      </c>
      <c r="AW892">
        <v>1040</v>
      </c>
      <c r="AX892">
        <v>374</v>
      </c>
      <c r="AY892">
        <v>191</v>
      </c>
      <c r="AZ892">
        <v>92.5</v>
      </c>
    </row>
    <row r="893" spans="1:52" x14ac:dyDescent="0.2">
      <c r="A893" s="70">
        <v>41070</v>
      </c>
      <c r="B893">
        <v>1701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1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1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1</v>
      </c>
      <c r="AT893">
        <v>1667</v>
      </c>
      <c r="AU893">
        <v>528</v>
      </c>
      <c r="AV893">
        <v>613</v>
      </c>
      <c r="AW893">
        <v>1154</v>
      </c>
      <c r="AX893">
        <v>358</v>
      </c>
      <c r="AY893">
        <v>430</v>
      </c>
      <c r="AZ893">
        <v>141.74</v>
      </c>
    </row>
    <row r="894" spans="1:52" x14ac:dyDescent="0.2">
      <c r="A894" s="70">
        <v>41071</v>
      </c>
      <c r="B894">
        <v>1540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1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1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1</v>
      </c>
      <c r="AT894">
        <v>1203</v>
      </c>
      <c r="AU894">
        <v>338</v>
      </c>
      <c r="AV894">
        <v>351</v>
      </c>
      <c r="AW894">
        <v>1275</v>
      </c>
      <c r="AX894">
        <v>288</v>
      </c>
      <c r="AY894">
        <v>716</v>
      </c>
      <c r="AZ894">
        <v>103.79</v>
      </c>
    </row>
    <row r="895" spans="1:52" x14ac:dyDescent="0.2">
      <c r="A895" s="70">
        <v>41072</v>
      </c>
      <c r="B895">
        <v>1491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1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1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1</v>
      </c>
      <c r="AT895">
        <v>967</v>
      </c>
      <c r="AU895">
        <v>336</v>
      </c>
      <c r="AV895">
        <v>295</v>
      </c>
      <c r="AW895">
        <v>928</v>
      </c>
      <c r="AX895">
        <v>251</v>
      </c>
      <c r="AY895">
        <v>1293</v>
      </c>
      <c r="AZ895">
        <v>192.52</v>
      </c>
    </row>
    <row r="896" spans="1:52" x14ac:dyDescent="0.2">
      <c r="A896" s="70">
        <v>41073</v>
      </c>
      <c r="B896">
        <v>868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1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1</v>
      </c>
      <c r="AO896">
        <v>0</v>
      </c>
      <c r="AP896">
        <v>0</v>
      </c>
      <c r="AQ896">
        <v>0</v>
      </c>
      <c r="AR896">
        <v>0</v>
      </c>
      <c r="AS896">
        <v>1</v>
      </c>
      <c r="AT896">
        <v>1103</v>
      </c>
      <c r="AU896">
        <v>416</v>
      </c>
      <c r="AV896">
        <v>364</v>
      </c>
      <c r="AW896">
        <v>801</v>
      </c>
      <c r="AX896">
        <v>220</v>
      </c>
      <c r="AY896">
        <v>1272</v>
      </c>
      <c r="AZ896">
        <v>216.45</v>
      </c>
    </row>
    <row r="897" spans="1:52" x14ac:dyDescent="0.2">
      <c r="A897" s="70">
        <v>41074</v>
      </c>
      <c r="B897">
        <v>1165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1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1</v>
      </c>
      <c r="AP897">
        <v>0</v>
      </c>
      <c r="AQ897">
        <v>0</v>
      </c>
      <c r="AR897">
        <v>0</v>
      </c>
      <c r="AS897">
        <v>1</v>
      </c>
      <c r="AT897">
        <v>1094</v>
      </c>
      <c r="AU897">
        <v>225</v>
      </c>
      <c r="AV897">
        <v>343</v>
      </c>
      <c r="AW897">
        <v>1057</v>
      </c>
      <c r="AX897">
        <v>326</v>
      </c>
      <c r="AY897">
        <v>1040</v>
      </c>
      <c r="AZ897">
        <v>179.15</v>
      </c>
    </row>
    <row r="898" spans="1:52" x14ac:dyDescent="0.2">
      <c r="A898" s="70">
        <v>41075</v>
      </c>
      <c r="B898">
        <v>1765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1</v>
      </c>
      <c r="AQ898">
        <v>0</v>
      </c>
      <c r="AR898">
        <v>0</v>
      </c>
      <c r="AS898">
        <v>1</v>
      </c>
      <c r="AT898">
        <v>1598</v>
      </c>
      <c r="AU898">
        <v>472</v>
      </c>
      <c r="AV898">
        <v>559</v>
      </c>
      <c r="AW898">
        <v>1300</v>
      </c>
      <c r="AX898">
        <v>370</v>
      </c>
      <c r="AY898">
        <v>285</v>
      </c>
      <c r="AZ898">
        <v>97.86</v>
      </c>
    </row>
    <row r="899" spans="1:52" x14ac:dyDescent="0.2">
      <c r="A899" s="70">
        <v>41076</v>
      </c>
      <c r="B899">
        <v>835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1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1</v>
      </c>
      <c r="AT899">
        <v>1727</v>
      </c>
      <c r="AU899">
        <v>588</v>
      </c>
      <c r="AV899">
        <v>601</v>
      </c>
      <c r="AW899">
        <v>1329</v>
      </c>
      <c r="AX899">
        <v>398</v>
      </c>
      <c r="AY899">
        <v>109</v>
      </c>
      <c r="AZ899">
        <v>135.4</v>
      </c>
    </row>
    <row r="900" spans="1:52" x14ac:dyDescent="0.2">
      <c r="A900" s="70">
        <v>41077</v>
      </c>
      <c r="B900">
        <v>1413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1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1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1</v>
      </c>
      <c r="AT900">
        <v>1668</v>
      </c>
      <c r="AU900">
        <v>618</v>
      </c>
      <c r="AV900">
        <v>518</v>
      </c>
      <c r="AW900">
        <v>1237</v>
      </c>
      <c r="AX900">
        <v>471</v>
      </c>
      <c r="AY900">
        <v>75</v>
      </c>
      <c r="AZ900">
        <v>163.77000000000001</v>
      </c>
    </row>
    <row r="901" spans="1:52" x14ac:dyDescent="0.2">
      <c r="A901" s="70">
        <v>41078</v>
      </c>
      <c r="B901">
        <v>1447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1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1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1</v>
      </c>
      <c r="AT901">
        <v>1711</v>
      </c>
      <c r="AU901">
        <v>750</v>
      </c>
      <c r="AV901">
        <v>282</v>
      </c>
      <c r="AW901">
        <v>1278</v>
      </c>
      <c r="AX901">
        <v>430</v>
      </c>
      <c r="AY901">
        <v>74</v>
      </c>
      <c r="AZ901">
        <v>127.16</v>
      </c>
    </row>
    <row r="902" spans="1:52" x14ac:dyDescent="0.2">
      <c r="A902" s="70">
        <v>41079</v>
      </c>
      <c r="B902">
        <v>1302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1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1</v>
      </c>
      <c r="AT902">
        <v>1674</v>
      </c>
      <c r="AU902">
        <v>800</v>
      </c>
      <c r="AV902">
        <v>268</v>
      </c>
      <c r="AW902">
        <v>1138</v>
      </c>
      <c r="AX902">
        <v>368</v>
      </c>
      <c r="AY902">
        <v>341</v>
      </c>
      <c r="AZ902">
        <v>111.37</v>
      </c>
    </row>
    <row r="903" spans="1:52" x14ac:dyDescent="0.2">
      <c r="A903" s="70">
        <v>41080</v>
      </c>
      <c r="B903">
        <v>1323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1</v>
      </c>
      <c r="AO903">
        <v>0</v>
      </c>
      <c r="AP903">
        <v>0</v>
      </c>
      <c r="AQ903">
        <v>0</v>
      </c>
      <c r="AR903">
        <v>0</v>
      </c>
      <c r="AS903">
        <v>1</v>
      </c>
      <c r="AT903">
        <v>1531</v>
      </c>
      <c r="AU903">
        <v>773</v>
      </c>
      <c r="AV903">
        <v>292</v>
      </c>
      <c r="AW903">
        <v>907</v>
      </c>
      <c r="AX903">
        <v>276</v>
      </c>
      <c r="AY903">
        <v>648</v>
      </c>
      <c r="AZ903">
        <v>99.8</v>
      </c>
    </row>
    <row r="904" spans="1:52" x14ac:dyDescent="0.2">
      <c r="A904" s="70">
        <v>41081</v>
      </c>
      <c r="B904">
        <v>1551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1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1</v>
      </c>
      <c r="AP904">
        <v>0</v>
      </c>
      <c r="AQ904">
        <v>0</v>
      </c>
      <c r="AR904">
        <v>0</v>
      </c>
      <c r="AS904">
        <v>1</v>
      </c>
      <c r="AT904">
        <v>1126</v>
      </c>
      <c r="AU904">
        <v>275</v>
      </c>
      <c r="AV904">
        <v>341</v>
      </c>
      <c r="AW904">
        <v>915</v>
      </c>
      <c r="AX904">
        <v>250</v>
      </c>
      <c r="AY904">
        <v>986</v>
      </c>
      <c r="AZ904">
        <v>134.44</v>
      </c>
    </row>
    <row r="905" spans="1:52" x14ac:dyDescent="0.2">
      <c r="A905" s="70">
        <v>41082</v>
      </c>
      <c r="B905">
        <v>1508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1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1</v>
      </c>
      <c r="AQ905">
        <v>0</v>
      </c>
      <c r="AR905">
        <v>0</v>
      </c>
      <c r="AS905">
        <v>1</v>
      </c>
      <c r="AT905">
        <v>1323</v>
      </c>
      <c r="AU905">
        <v>406</v>
      </c>
      <c r="AV905">
        <v>503</v>
      </c>
      <c r="AW905">
        <v>1093</v>
      </c>
      <c r="AX905">
        <v>222</v>
      </c>
      <c r="AY905">
        <v>987</v>
      </c>
      <c r="AZ905">
        <v>214.61</v>
      </c>
    </row>
    <row r="906" spans="1:52" x14ac:dyDescent="0.2">
      <c r="A906" s="70">
        <v>41083</v>
      </c>
      <c r="B906">
        <v>821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1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1</v>
      </c>
      <c r="AT906">
        <v>1429</v>
      </c>
      <c r="AU906">
        <v>478</v>
      </c>
      <c r="AV906">
        <v>633</v>
      </c>
      <c r="AW906">
        <v>1161</v>
      </c>
      <c r="AX906">
        <v>234</v>
      </c>
      <c r="AY906">
        <v>788</v>
      </c>
      <c r="AZ906">
        <v>224.35</v>
      </c>
    </row>
    <row r="907" spans="1:52" x14ac:dyDescent="0.2">
      <c r="A907" s="70">
        <v>41084</v>
      </c>
      <c r="B907">
        <v>1993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1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1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1</v>
      </c>
      <c r="AT907">
        <v>1530</v>
      </c>
      <c r="AU907">
        <v>444</v>
      </c>
      <c r="AV907">
        <v>522</v>
      </c>
      <c r="AW907">
        <v>1105</v>
      </c>
      <c r="AX907">
        <v>325</v>
      </c>
      <c r="AY907">
        <v>319</v>
      </c>
      <c r="AZ907">
        <v>132.19999999999999</v>
      </c>
    </row>
    <row r="908" spans="1:52" x14ac:dyDescent="0.2">
      <c r="A908" s="70">
        <v>41085</v>
      </c>
      <c r="B908">
        <v>1317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1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1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</v>
      </c>
      <c r="AT908">
        <v>1326</v>
      </c>
      <c r="AU908">
        <v>274</v>
      </c>
      <c r="AV908">
        <v>289</v>
      </c>
      <c r="AW908">
        <v>1144</v>
      </c>
      <c r="AX908">
        <v>382</v>
      </c>
      <c r="AY908">
        <v>628</v>
      </c>
      <c r="AZ908">
        <v>159.62</v>
      </c>
    </row>
    <row r="909" spans="1:52" x14ac:dyDescent="0.2">
      <c r="A909" s="70">
        <v>41086</v>
      </c>
      <c r="B909">
        <v>1243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1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1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1</v>
      </c>
      <c r="AT909">
        <v>1392</v>
      </c>
      <c r="AU909">
        <v>452</v>
      </c>
      <c r="AV909">
        <v>336</v>
      </c>
      <c r="AW909">
        <v>967</v>
      </c>
      <c r="AX909">
        <v>380</v>
      </c>
      <c r="AY909">
        <v>850</v>
      </c>
      <c r="AZ909">
        <v>160.85</v>
      </c>
    </row>
    <row r="910" spans="1:52" x14ac:dyDescent="0.2">
      <c r="A910" s="70">
        <v>41087</v>
      </c>
      <c r="B910">
        <v>923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1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1</v>
      </c>
      <c r="AO910">
        <v>0</v>
      </c>
      <c r="AP910">
        <v>0</v>
      </c>
      <c r="AQ910">
        <v>0</v>
      </c>
      <c r="AR910">
        <v>0</v>
      </c>
      <c r="AS910">
        <v>1</v>
      </c>
      <c r="AT910">
        <v>1461</v>
      </c>
      <c r="AU910">
        <v>576</v>
      </c>
      <c r="AV910">
        <v>376</v>
      </c>
      <c r="AW910">
        <v>863</v>
      </c>
      <c r="AX910">
        <v>409</v>
      </c>
      <c r="AY910">
        <v>758</v>
      </c>
      <c r="AZ910">
        <v>160.97</v>
      </c>
    </row>
    <row r="911" spans="1:52" x14ac:dyDescent="0.2">
      <c r="A911" s="70">
        <v>41088</v>
      </c>
      <c r="B911">
        <v>1397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1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1</v>
      </c>
      <c r="AP911">
        <v>0</v>
      </c>
      <c r="AQ911">
        <v>0</v>
      </c>
      <c r="AR911">
        <v>0</v>
      </c>
      <c r="AS911">
        <v>1</v>
      </c>
      <c r="AT911">
        <v>1466</v>
      </c>
      <c r="AU911">
        <v>400</v>
      </c>
      <c r="AV911">
        <v>414</v>
      </c>
      <c r="AW911">
        <v>1006</v>
      </c>
      <c r="AX911">
        <v>356</v>
      </c>
      <c r="AY911">
        <v>527</v>
      </c>
      <c r="AZ911">
        <v>106.91</v>
      </c>
    </row>
    <row r="912" spans="1:52" x14ac:dyDescent="0.2">
      <c r="A912" s="70">
        <v>41089</v>
      </c>
      <c r="B912">
        <v>1463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1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1</v>
      </c>
      <c r="AQ912">
        <v>0</v>
      </c>
      <c r="AR912">
        <v>0</v>
      </c>
      <c r="AS912">
        <v>1</v>
      </c>
      <c r="AT912">
        <v>1706</v>
      </c>
      <c r="AU912">
        <v>487</v>
      </c>
      <c r="AV912">
        <v>665</v>
      </c>
      <c r="AW912">
        <v>1157</v>
      </c>
      <c r="AX912">
        <v>412</v>
      </c>
      <c r="AY912">
        <v>246</v>
      </c>
      <c r="AZ912">
        <v>109.65</v>
      </c>
    </row>
    <row r="913" spans="1:52" x14ac:dyDescent="0.2">
      <c r="A913" s="70">
        <v>41090</v>
      </c>
      <c r="B913">
        <v>828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1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1</v>
      </c>
      <c r="AT913">
        <v>1749</v>
      </c>
      <c r="AU913">
        <v>537</v>
      </c>
      <c r="AV913">
        <v>729</v>
      </c>
      <c r="AW913">
        <v>1162</v>
      </c>
      <c r="AX913">
        <v>382</v>
      </c>
      <c r="AY913">
        <v>226</v>
      </c>
      <c r="AZ913">
        <v>131.85</v>
      </c>
    </row>
    <row r="914" spans="1:52" x14ac:dyDescent="0.2">
      <c r="A914" s="70">
        <v>41091</v>
      </c>
      <c r="B914">
        <v>1934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1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1</v>
      </c>
      <c r="AT914">
        <v>1947</v>
      </c>
      <c r="AU914">
        <v>475</v>
      </c>
      <c r="AV914">
        <v>503</v>
      </c>
      <c r="AW914">
        <v>1050</v>
      </c>
      <c r="AX914">
        <v>15</v>
      </c>
      <c r="AY914">
        <v>71</v>
      </c>
      <c r="AZ914">
        <v>122.25</v>
      </c>
    </row>
    <row r="915" spans="1:52" x14ac:dyDescent="0.2">
      <c r="A915" s="70">
        <v>41092</v>
      </c>
      <c r="B915">
        <v>1186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1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1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1</v>
      </c>
      <c r="AT915">
        <v>1837</v>
      </c>
      <c r="AU915">
        <v>383</v>
      </c>
      <c r="AV915">
        <v>385</v>
      </c>
      <c r="AW915">
        <v>1089</v>
      </c>
      <c r="AX915">
        <v>439</v>
      </c>
      <c r="AY915">
        <v>87</v>
      </c>
      <c r="AZ915">
        <v>121.17</v>
      </c>
    </row>
    <row r="916" spans="1:52" x14ac:dyDescent="0.2">
      <c r="A916" s="70">
        <v>41093</v>
      </c>
      <c r="B916">
        <v>1337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1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1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1</v>
      </c>
      <c r="AT916">
        <v>1923</v>
      </c>
      <c r="AU916">
        <v>261</v>
      </c>
      <c r="AV916">
        <v>366</v>
      </c>
      <c r="AW916">
        <v>1081</v>
      </c>
      <c r="AX916">
        <v>388</v>
      </c>
      <c r="AY916">
        <v>120</v>
      </c>
      <c r="AZ916">
        <v>173.41</v>
      </c>
    </row>
    <row r="917" spans="1:52" x14ac:dyDescent="0.2">
      <c r="A917" s="70">
        <v>41094</v>
      </c>
      <c r="B917">
        <v>1258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1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1</v>
      </c>
      <c r="AO917">
        <v>0</v>
      </c>
      <c r="AP917">
        <v>0</v>
      </c>
      <c r="AQ917">
        <v>0</v>
      </c>
      <c r="AR917">
        <v>0</v>
      </c>
      <c r="AS917">
        <v>1</v>
      </c>
      <c r="AT917">
        <v>1891</v>
      </c>
      <c r="AU917">
        <v>254</v>
      </c>
      <c r="AV917">
        <v>420</v>
      </c>
      <c r="AW917">
        <v>1074</v>
      </c>
      <c r="AX917">
        <v>352</v>
      </c>
      <c r="AY917">
        <v>213</v>
      </c>
      <c r="AZ917">
        <v>99.28</v>
      </c>
    </row>
    <row r="918" spans="1:52" x14ac:dyDescent="0.2">
      <c r="A918" s="70">
        <v>41095</v>
      </c>
      <c r="B918">
        <v>1815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1</v>
      </c>
      <c r="AP918">
        <v>0</v>
      </c>
      <c r="AQ918">
        <v>0</v>
      </c>
      <c r="AR918">
        <v>0</v>
      </c>
      <c r="AS918">
        <v>1</v>
      </c>
      <c r="AT918">
        <v>1700</v>
      </c>
      <c r="AU918">
        <v>249</v>
      </c>
      <c r="AV918">
        <v>444</v>
      </c>
      <c r="AW918">
        <v>927</v>
      </c>
      <c r="AX918">
        <v>327</v>
      </c>
      <c r="AY918">
        <v>604</v>
      </c>
      <c r="AZ918">
        <v>140.29</v>
      </c>
    </row>
    <row r="919" spans="1:52" x14ac:dyDescent="0.2">
      <c r="A919" s="70">
        <v>41096</v>
      </c>
      <c r="B919">
        <v>1246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1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1</v>
      </c>
      <c r="AQ919">
        <v>0</v>
      </c>
      <c r="AR919">
        <v>0</v>
      </c>
      <c r="AS919">
        <v>1</v>
      </c>
      <c r="AT919">
        <v>1734</v>
      </c>
      <c r="AU919">
        <v>376</v>
      </c>
      <c r="AV919">
        <v>559</v>
      </c>
      <c r="AW919">
        <v>758</v>
      </c>
      <c r="AX919">
        <v>268</v>
      </c>
      <c r="AY919">
        <v>771</v>
      </c>
      <c r="AZ919">
        <v>239.65</v>
      </c>
    </row>
    <row r="920" spans="1:52" x14ac:dyDescent="0.2">
      <c r="A920" s="70">
        <v>41097</v>
      </c>
      <c r="B920">
        <v>736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1</v>
      </c>
      <c r="AT920">
        <v>1634</v>
      </c>
      <c r="AU920">
        <v>437</v>
      </c>
      <c r="AV920">
        <v>588</v>
      </c>
      <c r="AW920">
        <v>603</v>
      </c>
      <c r="AX920">
        <v>263</v>
      </c>
      <c r="AY920">
        <v>1060</v>
      </c>
      <c r="AZ920">
        <v>284.05</v>
      </c>
    </row>
    <row r="921" spans="1:52" x14ac:dyDescent="0.2">
      <c r="A921" s="70">
        <v>41098</v>
      </c>
      <c r="B921">
        <v>1458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1</v>
      </c>
      <c r="AG921">
        <v>0</v>
      </c>
      <c r="AH921">
        <v>0</v>
      </c>
      <c r="AI921">
        <v>0</v>
      </c>
      <c r="AJ921">
        <v>0</v>
      </c>
      <c r="AK921">
        <v>1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1</v>
      </c>
      <c r="AT921">
        <v>1225</v>
      </c>
      <c r="AU921">
        <v>239</v>
      </c>
      <c r="AV921">
        <v>449</v>
      </c>
      <c r="AW921">
        <v>479</v>
      </c>
      <c r="AX921">
        <v>174</v>
      </c>
      <c r="AY921">
        <v>1646</v>
      </c>
      <c r="AZ921">
        <v>255.96</v>
      </c>
    </row>
    <row r="922" spans="1:52" x14ac:dyDescent="0.2">
      <c r="A922" s="70">
        <v>41099</v>
      </c>
      <c r="B922">
        <v>1168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1</v>
      </c>
      <c r="AT922">
        <v>1054</v>
      </c>
      <c r="AU922">
        <v>146</v>
      </c>
      <c r="AV922">
        <v>272</v>
      </c>
      <c r="AW922">
        <v>579</v>
      </c>
      <c r="AX922">
        <v>224</v>
      </c>
      <c r="AY922">
        <v>1658</v>
      </c>
      <c r="AZ922">
        <v>278.74</v>
      </c>
    </row>
    <row r="923" spans="1:52" x14ac:dyDescent="0.2">
      <c r="A923" s="70">
        <v>41100</v>
      </c>
      <c r="B923">
        <v>605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1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1</v>
      </c>
      <c r="AT923">
        <v>1064</v>
      </c>
      <c r="AU923">
        <v>141</v>
      </c>
      <c r="AV923">
        <v>252</v>
      </c>
      <c r="AW923">
        <v>675</v>
      </c>
      <c r="AX923">
        <v>222</v>
      </c>
      <c r="AY923">
        <v>1539</v>
      </c>
      <c r="AZ923">
        <v>188.81</v>
      </c>
    </row>
    <row r="924" spans="1:52" x14ac:dyDescent="0.2">
      <c r="A924" s="70">
        <v>41101</v>
      </c>
      <c r="B924">
        <v>762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1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1</v>
      </c>
      <c r="AO924">
        <v>0</v>
      </c>
      <c r="AP924">
        <v>0</v>
      </c>
      <c r="AQ924">
        <v>0</v>
      </c>
      <c r="AR924">
        <v>0</v>
      </c>
      <c r="AS924">
        <v>1</v>
      </c>
      <c r="AT924">
        <v>1163</v>
      </c>
      <c r="AU924">
        <v>283</v>
      </c>
      <c r="AV924">
        <v>298</v>
      </c>
      <c r="AW924">
        <v>772</v>
      </c>
      <c r="AX924">
        <v>248</v>
      </c>
      <c r="AY924">
        <v>1370</v>
      </c>
      <c r="AZ924">
        <v>287.42</v>
      </c>
    </row>
    <row r="925" spans="1:52" x14ac:dyDescent="0.2">
      <c r="A925" s="70">
        <v>41102</v>
      </c>
      <c r="B925">
        <v>1223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1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1</v>
      </c>
      <c r="AP925">
        <v>0</v>
      </c>
      <c r="AQ925">
        <v>0</v>
      </c>
      <c r="AR925">
        <v>0</v>
      </c>
      <c r="AS925">
        <v>1</v>
      </c>
      <c r="AT925">
        <v>1415</v>
      </c>
      <c r="AU925">
        <v>327</v>
      </c>
      <c r="AV925">
        <v>410</v>
      </c>
      <c r="AW925">
        <v>961</v>
      </c>
      <c r="AX925">
        <v>324</v>
      </c>
      <c r="AY925">
        <v>876</v>
      </c>
      <c r="AZ925">
        <v>141.93</v>
      </c>
    </row>
    <row r="926" spans="1:52" x14ac:dyDescent="0.2">
      <c r="A926" s="70">
        <v>41103</v>
      </c>
      <c r="B926">
        <v>1560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1</v>
      </c>
      <c r="AQ926">
        <v>0</v>
      </c>
      <c r="AR926">
        <v>0</v>
      </c>
      <c r="AS926">
        <v>1</v>
      </c>
      <c r="AT926">
        <v>1615</v>
      </c>
      <c r="AU926">
        <v>460</v>
      </c>
      <c r="AV926">
        <v>531</v>
      </c>
      <c r="AW926">
        <v>957</v>
      </c>
      <c r="AX926">
        <v>266</v>
      </c>
      <c r="AY926">
        <v>730</v>
      </c>
      <c r="AZ926">
        <v>127.92</v>
      </c>
    </row>
    <row r="927" spans="1:52" x14ac:dyDescent="0.2">
      <c r="A927" s="70">
        <v>41104</v>
      </c>
      <c r="B927">
        <v>1186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1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1</v>
      </c>
      <c r="AT927">
        <v>1584</v>
      </c>
      <c r="AU927">
        <v>495</v>
      </c>
      <c r="AV927">
        <v>569</v>
      </c>
      <c r="AW927">
        <v>802</v>
      </c>
      <c r="AX927">
        <v>277</v>
      </c>
      <c r="AY927">
        <v>1009</v>
      </c>
      <c r="AZ927">
        <v>248.57</v>
      </c>
    </row>
    <row r="928" spans="1:52" x14ac:dyDescent="0.2">
      <c r="A928" s="70">
        <v>41105</v>
      </c>
      <c r="B928">
        <v>1372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>
        <v>1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1</v>
      </c>
      <c r="AT928">
        <v>1324</v>
      </c>
      <c r="AU928">
        <v>366</v>
      </c>
      <c r="AV928">
        <v>443</v>
      </c>
      <c r="AW928">
        <v>520</v>
      </c>
      <c r="AX928">
        <v>250</v>
      </c>
      <c r="AY928">
        <v>1476</v>
      </c>
      <c r="AZ928">
        <v>211.95</v>
      </c>
    </row>
    <row r="929" spans="1:52" x14ac:dyDescent="0.2">
      <c r="A929" s="70">
        <v>41106</v>
      </c>
      <c r="B929">
        <v>1083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1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1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1</v>
      </c>
      <c r="AT929">
        <v>976</v>
      </c>
      <c r="AU929">
        <v>99</v>
      </c>
      <c r="AV929">
        <v>236</v>
      </c>
      <c r="AW929">
        <v>753</v>
      </c>
      <c r="AX929">
        <v>253</v>
      </c>
      <c r="AY929">
        <v>1584</v>
      </c>
      <c r="AZ929">
        <v>211.93</v>
      </c>
    </row>
    <row r="930" spans="1:52" x14ac:dyDescent="0.2">
      <c r="A930" s="70">
        <v>41107</v>
      </c>
      <c r="B930">
        <v>730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1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1</v>
      </c>
      <c r="AT930">
        <v>953</v>
      </c>
      <c r="AU930">
        <v>97</v>
      </c>
      <c r="AV930">
        <v>166</v>
      </c>
      <c r="AW930">
        <v>884</v>
      </c>
      <c r="AX930">
        <v>283</v>
      </c>
      <c r="AY930">
        <v>1441</v>
      </c>
      <c r="AZ930">
        <v>270.61</v>
      </c>
    </row>
    <row r="931" spans="1:52" x14ac:dyDescent="0.2">
      <c r="A931" s="70">
        <v>41108</v>
      </c>
      <c r="B931">
        <v>997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1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1</v>
      </c>
      <c r="AO931">
        <v>0</v>
      </c>
      <c r="AP931">
        <v>0</v>
      </c>
      <c r="AQ931">
        <v>0</v>
      </c>
      <c r="AR931">
        <v>0</v>
      </c>
      <c r="AS931">
        <v>1</v>
      </c>
      <c r="AT931">
        <v>1118</v>
      </c>
      <c r="AU931">
        <v>212</v>
      </c>
      <c r="AV931">
        <v>264</v>
      </c>
      <c r="AW931">
        <v>1018</v>
      </c>
      <c r="AX931">
        <v>324</v>
      </c>
      <c r="AY931">
        <v>1128</v>
      </c>
      <c r="AZ931">
        <v>195.82</v>
      </c>
    </row>
    <row r="932" spans="1:52" x14ac:dyDescent="0.2">
      <c r="A932" s="70">
        <v>41109</v>
      </c>
      <c r="B932">
        <v>1640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1</v>
      </c>
      <c r="AP932">
        <v>0</v>
      </c>
      <c r="AQ932">
        <v>0</v>
      </c>
      <c r="AR932">
        <v>0</v>
      </c>
      <c r="AS932">
        <v>1</v>
      </c>
      <c r="AT932">
        <v>1448</v>
      </c>
      <c r="AU932">
        <v>422</v>
      </c>
      <c r="AV932">
        <v>393</v>
      </c>
      <c r="AW932">
        <v>1098</v>
      </c>
      <c r="AX932">
        <v>377</v>
      </c>
      <c r="AY932">
        <v>445</v>
      </c>
      <c r="AZ932">
        <v>142.62</v>
      </c>
    </row>
    <row r="933" spans="1:52" x14ac:dyDescent="0.2">
      <c r="A933" s="70">
        <v>41110</v>
      </c>
      <c r="B933">
        <v>2034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1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1</v>
      </c>
      <c r="AQ933">
        <v>0</v>
      </c>
      <c r="AR933">
        <v>0</v>
      </c>
      <c r="AS933">
        <v>1</v>
      </c>
      <c r="AT933">
        <v>1845</v>
      </c>
      <c r="AU933">
        <v>760</v>
      </c>
      <c r="AV933">
        <v>745</v>
      </c>
      <c r="AW933">
        <v>832</v>
      </c>
      <c r="AX933">
        <v>292</v>
      </c>
      <c r="AY933">
        <v>668</v>
      </c>
      <c r="AZ933">
        <v>166.52</v>
      </c>
    </row>
    <row r="934" spans="1:52" x14ac:dyDescent="0.2">
      <c r="A934" s="70">
        <v>41111</v>
      </c>
      <c r="B934">
        <v>632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1</v>
      </c>
      <c r="AT934">
        <v>2011</v>
      </c>
      <c r="AU934">
        <v>948</v>
      </c>
      <c r="AV934">
        <v>849</v>
      </c>
      <c r="AW934">
        <v>674</v>
      </c>
      <c r="AX934">
        <v>304</v>
      </c>
      <c r="AY934">
        <v>685</v>
      </c>
      <c r="AZ934">
        <v>122.44</v>
      </c>
    </row>
    <row r="935" spans="1:52" x14ac:dyDescent="0.2">
      <c r="A935" s="70">
        <v>41112</v>
      </c>
      <c r="B935">
        <v>1340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1</v>
      </c>
      <c r="AG935">
        <v>0</v>
      </c>
      <c r="AH935">
        <v>0</v>
      </c>
      <c r="AI935">
        <v>0</v>
      </c>
      <c r="AJ935">
        <v>0</v>
      </c>
      <c r="AK935">
        <v>1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1</v>
      </c>
      <c r="AT935">
        <v>1716</v>
      </c>
      <c r="AU935">
        <v>754</v>
      </c>
      <c r="AV935">
        <v>732</v>
      </c>
      <c r="AW935">
        <v>714</v>
      </c>
      <c r="AX935">
        <v>274</v>
      </c>
      <c r="AY935">
        <v>818</v>
      </c>
      <c r="AZ935">
        <v>154.87</v>
      </c>
    </row>
    <row r="936" spans="1:52" x14ac:dyDescent="0.2">
      <c r="A936" s="70">
        <v>41113</v>
      </c>
      <c r="B936">
        <v>965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1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1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1</v>
      </c>
      <c r="AT936">
        <v>1111</v>
      </c>
      <c r="AU936">
        <v>377</v>
      </c>
      <c r="AV936">
        <v>336</v>
      </c>
      <c r="AW936">
        <v>740</v>
      </c>
      <c r="AX936">
        <v>269</v>
      </c>
      <c r="AY936">
        <v>1082</v>
      </c>
      <c r="AZ936">
        <v>233.33</v>
      </c>
    </row>
    <row r="937" spans="1:52" x14ac:dyDescent="0.2">
      <c r="A937" s="70">
        <v>41114</v>
      </c>
      <c r="B937">
        <v>1706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1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1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1</v>
      </c>
      <c r="AT937">
        <v>636</v>
      </c>
      <c r="AU937">
        <v>171</v>
      </c>
      <c r="AV937">
        <v>240</v>
      </c>
      <c r="AW937">
        <v>484</v>
      </c>
      <c r="AX937">
        <v>187</v>
      </c>
      <c r="AY937">
        <v>2231</v>
      </c>
      <c r="AZ937">
        <v>313.48</v>
      </c>
    </row>
    <row r="938" spans="1:52" x14ac:dyDescent="0.2">
      <c r="A938" s="70">
        <v>41115</v>
      </c>
      <c r="B938">
        <v>554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1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1</v>
      </c>
      <c r="AO938">
        <v>0</v>
      </c>
      <c r="AP938">
        <v>0</v>
      </c>
      <c r="AQ938">
        <v>0</v>
      </c>
      <c r="AR938">
        <v>0</v>
      </c>
      <c r="AS938">
        <v>1</v>
      </c>
      <c r="AT938">
        <v>639</v>
      </c>
      <c r="AU938">
        <v>142</v>
      </c>
      <c r="AV938">
        <v>222</v>
      </c>
      <c r="AW938">
        <v>524</v>
      </c>
      <c r="AX938">
        <v>152</v>
      </c>
      <c r="AY938">
        <v>2281</v>
      </c>
      <c r="AZ938">
        <v>301.20999999999998</v>
      </c>
    </row>
    <row r="939" spans="1:52" x14ac:dyDescent="0.2">
      <c r="A939" s="70">
        <v>41116</v>
      </c>
      <c r="B939">
        <v>1012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1</v>
      </c>
      <c r="AP939">
        <v>0</v>
      </c>
      <c r="AQ939">
        <v>0</v>
      </c>
      <c r="AR939">
        <v>0</v>
      </c>
      <c r="AS939">
        <v>1</v>
      </c>
      <c r="AT939">
        <v>875</v>
      </c>
      <c r="AU939">
        <v>163</v>
      </c>
      <c r="AV939">
        <v>342</v>
      </c>
      <c r="AW939">
        <v>720</v>
      </c>
      <c r="AX939">
        <v>182</v>
      </c>
      <c r="AY939">
        <v>1821</v>
      </c>
      <c r="AZ939">
        <v>216.83</v>
      </c>
    </row>
    <row r="940" spans="1:52" x14ac:dyDescent="0.2">
      <c r="A940" s="70">
        <v>41117</v>
      </c>
      <c r="B940">
        <v>1674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1</v>
      </c>
      <c r="AQ940">
        <v>0</v>
      </c>
      <c r="AR940">
        <v>0</v>
      </c>
      <c r="AS940">
        <v>1</v>
      </c>
      <c r="AT940">
        <v>1493</v>
      </c>
      <c r="AU940">
        <v>571</v>
      </c>
      <c r="AV940">
        <v>648</v>
      </c>
      <c r="AW940">
        <v>802</v>
      </c>
      <c r="AX940">
        <v>264</v>
      </c>
      <c r="AY940">
        <v>1094</v>
      </c>
      <c r="AZ940">
        <v>235.72</v>
      </c>
    </row>
    <row r="941" spans="1:52" x14ac:dyDescent="0.2">
      <c r="A941" s="70">
        <v>41118</v>
      </c>
      <c r="B941">
        <v>692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1</v>
      </c>
      <c r="AT941">
        <v>1579</v>
      </c>
      <c r="AU941">
        <v>665</v>
      </c>
      <c r="AV941">
        <v>765</v>
      </c>
      <c r="AW941">
        <v>763</v>
      </c>
      <c r="AX941">
        <v>265</v>
      </c>
      <c r="AY941">
        <v>1012</v>
      </c>
      <c r="AZ941">
        <v>291.77</v>
      </c>
    </row>
    <row r="942" spans="1:52" x14ac:dyDescent="0.2">
      <c r="A942" s="70">
        <v>41119</v>
      </c>
      <c r="B942">
        <v>1683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1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1</v>
      </c>
      <c r="AT942">
        <v>1514</v>
      </c>
      <c r="AU942">
        <v>486</v>
      </c>
      <c r="AV942">
        <v>592</v>
      </c>
      <c r="AW942">
        <v>956</v>
      </c>
      <c r="AX942">
        <v>276</v>
      </c>
      <c r="AY942">
        <v>714</v>
      </c>
      <c r="AZ942">
        <v>174.19</v>
      </c>
    </row>
    <row r="943" spans="1:52" x14ac:dyDescent="0.2">
      <c r="A943" s="70">
        <v>41120</v>
      </c>
      <c r="B943">
        <v>2401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1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1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1</v>
      </c>
      <c r="AT943">
        <v>1068</v>
      </c>
      <c r="AU943">
        <v>166</v>
      </c>
      <c r="AV943">
        <v>353</v>
      </c>
      <c r="AW943">
        <v>620</v>
      </c>
      <c r="AX943">
        <v>228</v>
      </c>
      <c r="AY943">
        <v>1613</v>
      </c>
      <c r="AZ943">
        <v>295.70999999999998</v>
      </c>
    </row>
    <row r="944" spans="1:52" x14ac:dyDescent="0.2">
      <c r="A944" s="70">
        <v>41121</v>
      </c>
      <c r="B944">
        <v>779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1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1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1</v>
      </c>
      <c r="AT944">
        <v>944</v>
      </c>
      <c r="AU944">
        <v>91</v>
      </c>
      <c r="AV944">
        <v>274</v>
      </c>
      <c r="AW944">
        <v>610</v>
      </c>
      <c r="AX944">
        <v>238</v>
      </c>
      <c r="AY944">
        <v>1802</v>
      </c>
      <c r="AZ944">
        <v>280.81</v>
      </c>
    </row>
    <row r="945" spans="1:52" x14ac:dyDescent="0.2">
      <c r="A945" s="70">
        <v>41122</v>
      </c>
      <c r="B945">
        <v>958</v>
      </c>
      <c r="C945">
        <v>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1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1</v>
      </c>
      <c r="AO945">
        <v>0</v>
      </c>
      <c r="AP945">
        <v>0</v>
      </c>
      <c r="AQ945">
        <v>0</v>
      </c>
      <c r="AR945">
        <v>0</v>
      </c>
      <c r="AS945">
        <v>1</v>
      </c>
      <c r="AT945">
        <v>978</v>
      </c>
      <c r="AU945">
        <v>127</v>
      </c>
      <c r="AV945">
        <v>259</v>
      </c>
      <c r="AW945">
        <v>621</v>
      </c>
      <c r="AX945">
        <v>245</v>
      </c>
      <c r="AY945">
        <v>1726</v>
      </c>
      <c r="AZ945">
        <v>185.37</v>
      </c>
    </row>
    <row r="946" spans="1:52" x14ac:dyDescent="0.2">
      <c r="A946" s="70">
        <v>41123</v>
      </c>
      <c r="B946">
        <v>1360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1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1</v>
      </c>
      <c r="AP946">
        <v>0</v>
      </c>
      <c r="AQ946">
        <v>0</v>
      </c>
      <c r="AR946">
        <v>0</v>
      </c>
      <c r="AS946">
        <v>1</v>
      </c>
      <c r="AT946">
        <v>1136</v>
      </c>
      <c r="AU946">
        <v>219</v>
      </c>
      <c r="AV946">
        <v>354</v>
      </c>
      <c r="AW946">
        <v>918</v>
      </c>
      <c r="AX946">
        <v>334</v>
      </c>
      <c r="AY946">
        <v>1036</v>
      </c>
      <c r="AZ946">
        <v>131.44999999999999</v>
      </c>
    </row>
    <row r="947" spans="1:52" x14ac:dyDescent="0.2">
      <c r="A947" s="70">
        <v>41124</v>
      </c>
      <c r="B947">
        <v>1710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1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1</v>
      </c>
      <c r="AQ947">
        <v>0</v>
      </c>
      <c r="AR947">
        <v>0</v>
      </c>
      <c r="AS947">
        <v>1</v>
      </c>
      <c r="AT947">
        <v>1762</v>
      </c>
      <c r="AU947">
        <v>901</v>
      </c>
      <c r="AV947">
        <v>674</v>
      </c>
      <c r="AW947">
        <v>1066</v>
      </c>
      <c r="AX947">
        <v>372</v>
      </c>
      <c r="AY947">
        <v>375</v>
      </c>
      <c r="AZ947">
        <v>95.37</v>
      </c>
    </row>
    <row r="948" spans="1:52" x14ac:dyDescent="0.2">
      <c r="A948" s="70">
        <v>41125</v>
      </c>
      <c r="B948">
        <v>955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1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1</v>
      </c>
      <c r="AT948">
        <v>2049</v>
      </c>
      <c r="AU948">
        <v>1154</v>
      </c>
      <c r="AV948">
        <v>799</v>
      </c>
      <c r="AW948">
        <v>994</v>
      </c>
      <c r="AX948">
        <v>396</v>
      </c>
      <c r="AY948">
        <v>199</v>
      </c>
      <c r="AZ948">
        <v>117.18</v>
      </c>
    </row>
    <row r="949" spans="1:52" x14ac:dyDescent="0.2">
      <c r="A949" s="70">
        <v>41126</v>
      </c>
      <c r="B949">
        <v>1489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1</v>
      </c>
      <c r="AH949">
        <v>0</v>
      </c>
      <c r="AI949">
        <v>0</v>
      </c>
      <c r="AJ949">
        <v>0</v>
      </c>
      <c r="AK949">
        <v>1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1</v>
      </c>
      <c r="AT949">
        <v>1915</v>
      </c>
      <c r="AU949">
        <v>862</v>
      </c>
      <c r="AV949">
        <v>610</v>
      </c>
      <c r="AW949">
        <v>1082</v>
      </c>
      <c r="AX949">
        <v>460</v>
      </c>
      <c r="AY949">
        <v>68</v>
      </c>
      <c r="AZ949">
        <v>126.41</v>
      </c>
    </row>
    <row r="950" spans="1:52" x14ac:dyDescent="0.2">
      <c r="A950" s="70">
        <v>41127</v>
      </c>
      <c r="B950">
        <v>1291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1</v>
      </c>
      <c r="AH950">
        <v>0</v>
      </c>
      <c r="AI950">
        <v>0</v>
      </c>
      <c r="AJ950">
        <v>0</v>
      </c>
      <c r="AK950">
        <v>0</v>
      </c>
      <c r="AL950">
        <v>1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1</v>
      </c>
      <c r="AT950">
        <v>1511</v>
      </c>
      <c r="AU950">
        <v>420</v>
      </c>
      <c r="AV950">
        <v>347</v>
      </c>
      <c r="AW950">
        <v>1356</v>
      </c>
      <c r="AX950">
        <v>520</v>
      </c>
      <c r="AY950">
        <v>67</v>
      </c>
      <c r="AZ950">
        <v>108.6</v>
      </c>
    </row>
    <row r="951" spans="1:52" x14ac:dyDescent="0.2">
      <c r="A951" s="70">
        <v>41128</v>
      </c>
      <c r="B951">
        <v>1366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1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1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1</v>
      </c>
      <c r="AT951">
        <v>1397</v>
      </c>
      <c r="AU951">
        <v>320</v>
      </c>
      <c r="AV951">
        <v>283</v>
      </c>
      <c r="AW951">
        <v>1377</v>
      </c>
      <c r="AX951">
        <v>492</v>
      </c>
      <c r="AY951">
        <v>248</v>
      </c>
      <c r="AZ951">
        <v>128.75</v>
      </c>
    </row>
    <row r="952" spans="1:52" x14ac:dyDescent="0.2">
      <c r="A952" s="70">
        <v>41129</v>
      </c>
      <c r="B952">
        <v>1537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1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1</v>
      </c>
      <c r="AO952">
        <v>0</v>
      </c>
      <c r="AP952">
        <v>0</v>
      </c>
      <c r="AQ952">
        <v>0</v>
      </c>
      <c r="AR952">
        <v>0</v>
      </c>
      <c r="AS952">
        <v>1</v>
      </c>
      <c r="AT952">
        <v>1305</v>
      </c>
      <c r="AU952">
        <v>324</v>
      </c>
      <c r="AV952">
        <v>292</v>
      </c>
      <c r="AW952">
        <v>974</v>
      </c>
      <c r="AX952">
        <v>452</v>
      </c>
      <c r="AY952">
        <v>846</v>
      </c>
      <c r="AZ952">
        <v>199.29</v>
      </c>
    </row>
    <row r="953" spans="1:52" x14ac:dyDescent="0.2">
      <c r="A953" s="70">
        <v>41130</v>
      </c>
      <c r="B953">
        <v>1423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1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1</v>
      </c>
      <c r="AP953">
        <v>0</v>
      </c>
      <c r="AQ953">
        <v>0</v>
      </c>
      <c r="AR953">
        <v>0</v>
      </c>
      <c r="AS953">
        <v>1</v>
      </c>
      <c r="AT953">
        <v>1365</v>
      </c>
      <c r="AU953">
        <v>362</v>
      </c>
      <c r="AV953">
        <v>325</v>
      </c>
      <c r="AW953">
        <v>854</v>
      </c>
      <c r="AX953">
        <v>417</v>
      </c>
      <c r="AY953">
        <v>930</v>
      </c>
      <c r="AZ953">
        <v>190.99</v>
      </c>
    </row>
    <row r="954" spans="1:52" x14ac:dyDescent="0.2">
      <c r="A954" s="70">
        <v>41131</v>
      </c>
      <c r="B954">
        <v>1553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1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1</v>
      </c>
      <c r="AQ954">
        <v>0</v>
      </c>
      <c r="AR954">
        <v>0</v>
      </c>
      <c r="AS954">
        <v>1</v>
      </c>
      <c r="AT954">
        <v>1613</v>
      </c>
      <c r="AU954">
        <v>690</v>
      </c>
      <c r="AV954">
        <v>594</v>
      </c>
      <c r="AW954">
        <v>652</v>
      </c>
      <c r="AX954">
        <v>328</v>
      </c>
      <c r="AY954">
        <v>1015</v>
      </c>
      <c r="AZ954">
        <v>266.51</v>
      </c>
    </row>
    <row r="955" spans="1:52" x14ac:dyDescent="0.2">
      <c r="A955" s="70">
        <v>41132</v>
      </c>
      <c r="B955">
        <v>1255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1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1</v>
      </c>
      <c r="AT955">
        <v>1530</v>
      </c>
      <c r="AU955">
        <v>784</v>
      </c>
      <c r="AV955">
        <v>638</v>
      </c>
      <c r="AW955">
        <v>345</v>
      </c>
      <c r="AX955">
        <v>270</v>
      </c>
      <c r="AY955">
        <v>1492</v>
      </c>
      <c r="AZ955">
        <v>466.83</v>
      </c>
    </row>
    <row r="956" spans="1:52" x14ac:dyDescent="0.2">
      <c r="A956" s="70">
        <v>41133</v>
      </c>
      <c r="B956">
        <v>1372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1</v>
      </c>
      <c r="AH956">
        <v>0</v>
      </c>
      <c r="AI956">
        <v>0</v>
      </c>
      <c r="AJ956">
        <v>0</v>
      </c>
      <c r="AK956">
        <v>1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1</v>
      </c>
      <c r="AT956">
        <v>1221</v>
      </c>
      <c r="AU956">
        <v>570</v>
      </c>
      <c r="AV956">
        <v>480</v>
      </c>
      <c r="AW956">
        <v>442</v>
      </c>
      <c r="AX956">
        <v>286</v>
      </c>
      <c r="AY956">
        <v>1492</v>
      </c>
      <c r="AZ956">
        <v>232.59</v>
      </c>
    </row>
    <row r="957" spans="1:52" x14ac:dyDescent="0.2">
      <c r="A957" s="70">
        <v>41134</v>
      </c>
      <c r="B957">
        <v>1525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1</v>
      </c>
      <c r="AH957">
        <v>0</v>
      </c>
      <c r="AI957">
        <v>0</v>
      </c>
      <c r="AJ957">
        <v>0</v>
      </c>
      <c r="AK957">
        <v>0</v>
      </c>
      <c r="AL957">
        <v>1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1</v>
      </c>
      <c r="AT957">
        <v>1021</v>
      </c>
      <c r="AU957">
        <v>195</v>
      </c>
      <c r="AV957">
        <v>266</v>
      </c>
      <c r="AW957">
        <v>733</v>
      </c>
      <c r="AX957">
        <v>354</v>
      </c>
      <c r="AY957">
        <v>1384</v>
      </c>
      <c r="AZ957">
        <v>253.89</v>
      </c>
    </row>
    <row r="958" spans="1:52" x14ac:dyDescent="0.2">
      <c r="A958" s="70">
        <v>41135</v>
      </c>
      <c r="B958">
        <v>845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1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1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1</v>
      </c>
      <c r="AT958">
        <v>1006</v>
      </c>
      <c r="AU958">
        <v>241</v>
      </c>
      <c r="AV958">
        <v>245</v>
      </c>
      <c r="AW958">
        <v>836</v>
      </c>
      <c r="AX958">
        <v>348</v>
      </c>
      <c r="AY958">
        <v>1442</v>
      </c>
      <c r="AZ958">
        <v>189.94</v>
      </c>
    </row>
    <row r="959" spans="1:52" x14ac:dyDescent="0.2">
      <c r="A959" s="70">
        <v>41136</v>
      </c>
      <c r="B959">
        <v>1095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1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1</v>
      </c>
      <c r="AO959">
        <v>0</v>
      </c>
      <c r="AP959">
        <v>0</v>
      </c>
      <c r="AQ959">
        <v>0</v>
      </c>
      <c r="AR959">
        <v>0</v>
      </c>
      <c r="AS959">
        <v>1</v>
      </c>
      <c r="AT959">
        <v>1085</v>
      </c>
      <c r="AU959">
        <v>329</v>
      </c>
      <c r="AV959">
        <v>325</v>
      </c>
      <c r="AW959">
        <v>741</v>
      </c>
      <c r="AX959">
        <v>343</v>
      </c>
      <c r="AY959">
        <v>1338</v>
      </c>
      <c r="AZ959">
        <v>227.57</v>
      </c>
    </row>
    <row r="960" spans="1:52" x14ac:dyDescent="0.2">
      <c r="A960" s="70">
        <v>41137</v>
      </c>
      <c r="B960">
        <v>1708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1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1</v>
      </c>
      <c r="AP960">
        <v>0</v>
      </c>
      <c r="AQ960">
        <v>0</v>
      </c>
      <c r="AR960">
        <v>0</v>
      </c>
      <c r="AS960">
        <v>1</v>
      </c>
      <c r="AT960">
        <v>1188</v>
      </c>
      <c r="AU960">
        <v>368</v>
      </c>
      <c r="AV960">
        <v>351</v>
      </c>
      <c r="AW960">
        <v>936</v>
      </c>
      <c r="AX960">
        <v>377</v>
      </c>
      <c r="AY960">
        <v>524</v>
      </c>
      <c r="AZ960">
        <v>170.66</v>
      </c>
    </row>
    <row r="961" spans="1:52" x14ac:dyDescent="0.2">
      <c r="A961" s="70">
        <v>41138</v>
      </c>
      <c r="B961">
        <v>1929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1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1</v>
      </c>
      <c r="AQ961">
        <v>0</v>
      </c>
      <c r="AR961">
        <v>0</v>
      </c>
      <c r="AS961">
        <v>1</v>
      </c>
      <c r="AT961">
        <v>1407</v>
      </c>
      <c r="AU961">
        <v>440</v>
      </c>
      <c r="AV961">
        <v>472</v>
      </c>
      <c r="AW961">
        <v>622</v>
      </c>
      <c r="AX961">
        <v>270</v>
      </c>
      <c r="AY961">
        <v>1099</v>
      </c>
      <c r="AZ961">
        <v>259.16000000000003</v>
      </c>
    </row>
    <row r="962" spans="1:52" x14ac:dyDescent="0.2">
      <c r="A962" s="70">
        <v>41139</v>
      </c>
      <c r="B962">
        <v>815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1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1</v>
      </c>
      <c r="AT962">
        <v>1361</v>
      </c>
      <c r="AU962">
        <v>429</v>
      </c>
      <c r="AV962">
        <v>527</v>
      </c>
      <c r="AW962">
        <v>427</v>
      </c>
      <c r="AX962">
        <v>237</v>
      </c>
      <c r="AY962">
        <v>1382</v>
      </c>
      <c r="AZ962">
        <v>370.07</v>
      </c>
    </row>
    <row r="963" spans="1:52" x14ac:dyDescent="0.2">
      <c r="A963" s="70">
        <v>41140</v>
      </c>
      <c r="B963">
        <v>1109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1</v>
      </c>
      <c r="AH963">
        <v>0</v>
      </c>
      <c r="AI963">
        <v>0</v>
      </c>
      <c r="AJ963">
        <v>0</v>
      </c>
      <c r="AK963">
        <v>1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1</v>
      </c>
      <c r="AT963">
        <v>1283</v>
      </c>
      <c r="AU963">
        <v>307</v>
      </c>
      <c r="AV963">
        <v>404</v>
      </c>
      <c r="AW963">
        <v>649</v>
      </c>
      <c r="AX963">
        <v>228</v>
      </c>
      <c r="AY963">
        <v>1469</v>
      </c>
      <c r="AZ963">
        <v>183.19</v>
      </c>
    </row>
    <row r="964" spans="1:52" x14ac:dyDescent="0.2">
      <c r="A964" s="70">
        <v>41141</v>
      </c>
      <c r="B964">
        <v>1130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1</v>
      </c>
      <c r="AH964">
        <v>0</v>
      </c>
      <c r="AI964">
        <v>0</v>
      </c>
      <c r="AJ964">
        <v>0</v>
      </c>
      <c r="AK964">
        <v>0</v>
      </c>
      <c r="AL964">
        <v>1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1</v>
      </c>
      <c r="AT964">
        <v>990</v>
      </c>
      <c r="AU964">
        <v>207</v>
      </c>
      <c r="AV964">
        <v>309</v>
      </c>
      <c r="AW964">
        <v>686</v>
      </c>
      <c r="AX964">
        <v>231</v>
      </c>
      <c r="AY964">
        <v>1604</v>
      </c>
      <c r="AZ964">
        <v>207.51</v>
      </c>
    </row>
    <row r="965" spans="1:52" x14ac:dyDescent="0.2">
      <c r="A965" s="70">
        <v>41142</v>
      </c>
      <c r="B965">
        <v>1385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1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1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1</v>
      </c>
      <c r="AT965">
        <v>1172</v>
      </c>
      <c r="AU965">
        <v>281</v>
      </c>
      <c r="AV965">
        <v>278</v>
      </c>
      <c r="AW965">
        <v>1156</v>
      </c>
      <c r="AX965">
        <v>330</v>
      </c>
      <c r="AY965">
        <v>892</v>
      </c>
      <c r="AZ965">
        <v>131.16999999999999</v>
      </c>
    </row>
    <row r="966" spans="1:52" x14ac:dyDescent="0.2">
      <c r="A966" s="70">
        <v>41143</v>
      </c>
      <c r="B966">
        <v>1351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1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1</v>
      </c>
      <c r="AO966">
        <v>0</v>
      </c>
      <c r="AP966">
        <v>0</v>
      </c>
      <c r="AQ966">
        <v>0</v>
      </c>
      <c r="AR966">
        <v>0</v>
      </c>
      <c r="AS966">
        <v>1</v>
      </c>
      <c r="AT966">
        <v>1323</v>
      </c>
      <c r="AU966">
        <v>355</v>
      </c>
      <c r="AV966">
        <v>297</v>
      </c>
      <c r="AW966">
        <v>1353</v>
      </c>
      <c r="AX966">
        <v>389</v>
      </c>
      <c r="AY966">
        <v>139</v>
      </c>
      <c r="AZ966">
        <v>116.58</v>
      </c>
    </row>
    <row r="967" spans="1:52" x14ac:dyDescent="0.2">
      <c r="A967" s="70">
        <v>41144</v>
      </c>
      <c r="B967">
        <v>1714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1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1</v>
      </c>
      <c r="AP967">
        <v>0</v>
      </c>
      <c r="AQ967">
        <v>0</v>
      </c>
      <c r="AR967">
        <v>0</v>
      </c>
      <c r="AS967">
        <v>1</v>
      </c>
      <c r="AT967">
        <v>1462</v>
      </c>
      <c r="AU967">
        <v>326</v>
      </c>
      <c r="AV967">
        <v>343</v>
      </c>
      <c r="AW967">
        <v>1483</v>
      </c>
      <c r="AX967">
        <v>459</v>
      </c>
      <c r="AY967">
        <v>120</v>
      </c>
      <c r="AZ967">
        <v>124.07</v>
      </c>
    </row>
    <row r="968" spans="1:52" x14ac:dyDescent="0.2">
      <c r="A968" s="70">
        <v>41145</v>
      </c>
      <c r="B968">
        <v>1585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1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1</v>
      </c>
      <c r="AQ968">
        <v>0</v>
      </c>
      <c r="AR968">
        <v>0</v>
      </c>
      <c r="AS968">
        <v>1</v>
      </c>
      <c r="AT968">
        <v>1497</v>
      </c>
      <c r="AU968">
        <v>329</v>
      </c>
      <c r="AV968">
        <v>451</v>
      </c>
      <c r="AW968">
        <v>1476</v>
      </c>
      <c r="AX968">
        <v>444</v>
      </c>
      <c r="AY968">
        <v>189</v>
      </c>
      <c r="AZ968">
        <v>106.09</v>
      </c>
    </row>
    <row r="969" spans="1:52" x14ac:dyDescent="0.2">
      <c r="A969" s="70">
        <v>41146</v>
      </c>
      <c r="B969">
        <v>1005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1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1</v>
      </c>
      <c r="AT969">
        <v>1433</v>
      </c>
      <c r="AU969">
        <v>267</v>
      </c>
      <c r="AV969">
        <v>420</v>
      </c>
      <c r="AW969">
        <v>1368</v>
      </c>
      <c r="AX969">
        <v>425</v>
      </c>
      <c r="AY969">
        <v>404</v>
      </c>
      <c r="AZ969">
        <v>94.54</v>
      </c>
    </row>
    <row r="970" spans="1:52" x14ac:dyDescent="0.2">
      <c r="A970" s="70">
        <v>41147</v>
      </c>
      <c r="B970">
        <v>2085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1</v>
      </c>
      <c r="AH970">
        <v>0</v>
      </c>
      <c r="AI970">
        <v>0</v>
      </c>
      <c r="AJ970">
        <v>0</v>
      </c>
      <c r="AK970">
        <v>1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1</v>
      </c>
      <c r="AT970">
        <v>1426</v>
      </c>
      <c r="AU970">
        <v>196</v>
      </c>
      <c r="AV970">
        <v>337</v>
      </c>
      <c r="AW970">
        <v>775</v>
      </c>
      <c r="AX970">
        <v>412</v>
      </c>
      <c r="AY970">
        <v>898</v>
      </c>
      <c r="AZ970">
        <v>137.19999999999999</v>
      </c>
    </row>
    <row r="971" spans="1:52" x14ac:dyDescent="0.2">
      <c r="A971" s="70">
        <v>41148</v>
      </c>
      <c r="B971">
        <v>1222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1</v>
      </c>
      <c r="AH971">
        <v>0</v>
      </c>
      <c r="AI971">
        <v>0</v>
      </c>
      <c r="AJ971">
        <v>0</v>
      </c>
      <c r="AK971">
        <v>0</v>
      </c>
      <c r="AL971">
        <v>1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1</v>
      </c>
      <c r="AT971">
        <v>1199</v>
      </c>
      <c r="AU971">
        <v>135</v>
      </c>
      <c r="AV971">
        <v>221</v>
      </c>
      <c r="AW971">
        <v>740</v>
      </c>
      <c r="AX971">
        <v>428</v>
      </c>
      <c r="AY971">
        <v>1142</v>
      </c>
      <c r="AZ971">
        <v>246.11</v>
      </c>
    </row>
    <row r="972" spans="1:52" x14ac:dyDescent="0.2">
      <c r="A972" s="70">
        <v>41149</v>
      </c>
      <c r="B972">
        <v>860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1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1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1</v>
      </c>
      <c r="AT972">
        <v>1122</v>
      </c>
      <c r="AU972">
        <v>139</v>
      </c>
      <c r="AV972">
        <v>240</v>
      </c>
      <c r="AW972">
        <v>785</v>
      </c>
      <c r="AX972">
        <v>374</v>
      </c>
      <c r="AY972">
        <v>1084</v>
      </c>
      <c r="AZ972">
        <v>256.02999999999997</v>
      </c>
    </row>
    <row r="973" spans="1:52" x14ac:dyDescent="0.2">
      <c r="A973" s="70">
        <v>41150</v>
      </c>
      <c r="B973">
        <v>950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1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1</v>
      </c>
      <c r="AO973">
        <v>0</v>
      </c>
      <c r="AP973">
        <v>0</v>
      </c>
      <c r="AQ973">
        <v>0</v>
      </c>
      <c r="AR973">
        <v>0</v>
      </c>
      <c r="AS973">
        <v>1</v>
      </c>
      <c r="AT973">
        <v>1244</v>
      </c>
      <c r="AU973">
        <v>278</v>
      </c>
      <c r="AV973">
        <v>298</v>
      </c>
      <c r="AW973">
        <v>865</v>
      </c>
      <c r="AX973">
        <v>415</v>
      </c>
      <c r="AY973">
        <v>351</v>
      </c>
      <c r="AZ973">
        <v>159.94</v>
      </c>
    </row>
    <row r="974" spans="1:52" x14ac:dyDescent="0.2">
      <c r="A974" s="70">
        <v>41151</v>
      </c>
      <c r="B974">
        <v>1337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1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1</v>
      </c>
      <c r="AP974">
        <v>0</v>
      </c>
      <c r="AQ974">
        <v>0</v>
      </c>
      <c r="AR974">
        <v>0</v>
      </c>
      <c r="AS974">
        <v>1</v>
      </c>
      <c r="AT974">
        <v>1457</v>
      </c>
      <c r="AU974">
        <v>398</v>
      </c>
      <c r="AV974">
        <v>384</v>
      </c>
      <c r="AW974">
        <v>1044</v>
      </c>
      <c r="AX974">
        <v>408</v>
      </c>
      <c r="AY974">
        <v>90</v>
      </c>
      <c r="AZ974">
        <v>118.56</v>
      </c>
    </row>
    <row r="975" spans="1:52" x14ac:dyDescent="0.2">
      <c r="A975" s="70">
        <v>41152</v>
      </c>
      <c r="B975">
        <v>1755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1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1</v>
      </c>
      <c r="AQ975">
        <v>0</v>
      </c>
      <c r="AR975">
        <v>0</v>
      </c>
      <c r="AS975">
        <v>1</v>
      </c>
      <c r="AT975">
        <v>1759</v>
      </c>
      <c r="AU975">
        <v>650</v>
      </c>
      <c r="AV975">
        <v>675</v>
      </c>
      <c r="AW975">
        <v>1230</v>
      </c>
      <c r="AX975">
        <v>436</v>
      </c>
      <c r="AY975">
        <v>101</v>
      </c>
      <c r="AZ975">
        <v>164.49</v>
      </c>
    </row>
    <row r="976" spans="1:52" x14ac:dyDescent="0.2">
      <c r="A976" s="70">
        <v>41153</v>
      </c>
      <c r="B976">
        <v>864</v>
      </c>
      <c r="C976">
        <v>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1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1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1</v>
      </c>
      <c r="AT976">
        <v>1986</v>
      </c>
      <c r="AU976">
        <v>767</v>
      </c>
      <c r="AV976">
        <v>805</v>
      </c>
      <c r="AW976">
        <v>1125</v>
      </c>
      <c r="AX976">
        <v>425</v>
      </c>
      <c r="AY976">
        <v>70</v>
      </c>
      <c r="AZ976">
        <v>141.25</v>
      </c>
    </row>
    <row r="977" spans="1:52" x14ac:dyDescent="0.2">
      <c r="A977" s="70">
        <v>41154</v>
      </c>
      <c r="B977">
        <v>1164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1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1</v>
      </c>
      <c r="AI977">
        <v>0</v>
      </c>
      <c r="AJ977">
        <v>0</v>
      </c>
      <c r="AK977">
        <v>1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1</v>
      </c>
      <c r="AT977">
        <v>2005</v>
      </c>
      <c r="AU977">
        <v>579</v>
      </c>
      <c r="AV977">
        <v>651</v>
      </c>
      <c r="AW977">
        <v>1003</v>
      </c>
      <c r="AX977">
        <v>456</v>
      </c>
      <c r="AY977">
        <v>129</v>
      </c>
      <c r="AZ977">
        <v>115.76</v>
      </c>
    </row>
    <row r="978" spans="1:52" x14ac:dyDescent="0.2">
      <c r="A978" s="70">
        <v>41155</v>
      </c>
      <c r="B978">
        <v>1206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1</v>
      </c>
      <c r="U978">
        <v>0</v>
      </c>
      <c r="V978">
        <v>0</v>
      </c>
      <c r="W978">
        <v>0</v>
      </c>
      <c r="X978">
        <v>0</v>
      </c>
      <c r="Y978">
        <v>1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1</v>
      </c>
      <c r="AI978">
        <v>0</v>
      </c>
      <c r="AJ978">
        <v>0</v>
      </c>
      <c r="AK978">
        <v>0</v>
      </c>
      <c r="AL978">
        <v>1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1</v>
      </c>
      <c r="AT978">
        <v>1771</v>
      </c>
      <c r="AU978">
        <v>320</v>
      </c>
      <c r="AV978">
        <v>374</v>
      </c>
      <c r="AW978">
        <v>726</v>
      </c>
      <c r="AX978">
        <v>409</v>
      </c>
      <c r="AY978">
        <v>126</v>
      </c>
      <c r="AZ978">
        <v>100.1</v>
      </c>
    </row>
    <row r="979" spans="1:52" x14ac:dyDescent="0.2">
      <c r="A979" s="70">
        <v>41156</v>
      </c>
      <c r="B979">
        <v>1643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1</v>
      </c>
      <c r="AI979">
        <v>0</v>
      </c>
      <c r="AJ979">
        <v>0</v>
      </c>
      <c r="AK979">
        <v>0</v>
      </c>
      <c r="AL979">
        <v>0</v>
      </c>
      <c r="AM979">
        <v>1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1</v>
      </c>
      <c r="AT979">
        <v>1512</v>
      </c>
      <c r="AU979">
        <v>269</v>
      </c>
      <c r="AV979">
        <v>251</v>
      </c>
      <c r="AW979">
        <v>880</v>
      </c>
      <c r="AX979">
        <v>419</v>
      </c>
      <c r="AY979">
        <v>658</v>
      </c>
      <c r="AZ979">
        <v>110.74</v>
      </c>
    </row>
    <row r="980" spans="1:52" x14ac:dyDescent="0.2">
      <c r="A980" s="70">
        <v>41157</v>
      </c>
      <c r="B980">
        <v>1152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1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1</v>
      </c>
      <c r="AO980">
        <v>0</v>
      </c>
      <c r="AP980">
        <v>0</v>
      </c>
      <c r="AQ980">
        <v>0</v>
      </c>
      <c r="AR980">
        <v>0</v>
      </c>
      <c r="AS980">
        <v>1</v>
      </c>
      <c r="AT980">
        <v>1286</v>
      </c>
      <c r="AU980">
        <v>123</v>
      </c>
      <c r="AV980">
        <v>222</v>
      </c>
      <c r="AW980">
        <v>1001</v>
      </c>
      <c r="AX980">
        <v>410</v>
      </c>
      <c r="AY980">
        <v>775</v>
      </c>
      <c r="AZ980">
        <v>131.63999999999999</v>
      </c>
    </row>
    <row r="981" spans="1:52" x14ac:dyDescent="0.2">
      <c r="A981" s="70">
        <v>41158</v>
      </c>
      <c r="B981">
        <v>1329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1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1</v>
      </c>
      <c r="AP981">
        <v>0</v>
      </c>
      <c r="AQ981">
        <v>0</v>
      </c>
      <c r="AR981">
        <v>0</v>
      </c>
      <c r="AS981">
        <v>1</v>
      </c>
      <c r="AT981">
        <v>1322</v>
      </c>
      <c r="AU981">
        <v>154</v>
      </c>
      <c r="AV981">
        <v>298</v>
      </c>
      <c r="AW981">
        <v>1110</v>
      </c>
      <c r="AX981">
        <v>451</v>
      </c>
      <c r="AY981">
        <v>659</v>
      </c>
      <c r="AZ981">
        <v>175.96</v>
      </c>
    </row>
    <row r="982" spans="1:52" x14ac:dyDescent="0.2">
      <c r="A982" s="70">
        <v>41159</v>
      </c>
      <c r="B982">
        <v>1707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1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1</v>
      </c>
      <c r="AQ982">
        <v>0</v>
      </c>
      <c r="AR982">
        <v>0</v>
      </c>
      <c r="AS982">
        <v>1</v>
      </c>
      <c r="AT982">
        <v>1540</v>
      </c>
      <c r="AU982">
        <v>343</v>
      </c>
      <c r="AV982">
        <v>489</v>
      </c>
      <c r="AW982">
        <v>1089</v>
      </c>
      <c r="AX982">
        <v>439</v>
      </c>
      <c r="AY982">
        <v>496</v>
      </c>
      <c r="AZ982">
        <v>153.27000000000001</v>
      </c>
    </row>
    <row r="983" spans="1:52" x14ac:dyDescent="0.2">
      <c r="A983" s="70">
        <v>41160</v>
      </c>
      <c r="B983">
        <v>1058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1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</v>
      </c>
      <c r="AT983">
        <v>1547</v>
      </c>
      <c r="AU983">
        <v>373</v>
      </c>
      <c r="AV983">
        <v>551</v>
      </c>
      <c r="AW983">
        <v>824</v>
      </c>
      <c r="AX983">
        <v>394</v>
      </c>
      <c r="AY983">
        <v>869</v>
      </c>
      <c r="AZ983">
        <v>254.8</v>
      </c>
    </row>
    <row r="984" spans="1:52" x14ac:dyDescent="0.2">
      <c r="A984" s="70">
        <v>41161</v>
      </c>
      <c r="B984">
        <v>1360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1</v>
      </c>
      <c r="AI984">
        <v>0</v>
      </c>
      <c r="AJ984">
        <v>0</v>
      </c>
      <c r="AK984">
        <v>1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1</v>
      </c>
      <c r="AT984">
        <v>1496</v>
      </c>
      <c r="AU984">
        <v>336</v>
      </c>
      <c r="AV984">
        <v>462</v>
      </c>
      <c r="AW984">
        <v>538</v>
      </c>
      <c r="AX984">
        <v>417</v>
      </c>
      <c r="AY984">
        <v>1019</v>
      </c>
      <c r="AZ984">
        <v>195.11</v>
      </c>
    </row>
    <row r="985" spans="1:52" x14ac:dyDescent="0.2">
      <c r="A985" s="70">
        <v>41162</v>
      </c>
      <c r="B985">
        <v>1164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1</v>
      </c>
      <c r="AI985">
        <v>0</v>
      </c>
      <c r="AJ985">
        <v>0</v>
      </c>
      <c r="AK985">
        <v>0</v>
      </c>
      <c r="AL985">
        <v>1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1</v>
      </c>
      <c r="AT985">
        <v>1400</v>
      </c>
      <c r="AU985">
        <v>354</v>
      </c>
      <c r="AV985">
        <v>308</v>
      </c>
      <c r="AW985">
        <v>588</v>
      </c>
      <c r="AX985">
        <v>459</v>
      </c>
      <c r="AY985">
        <v>1059</v>
      </c>
      <c r="AZ985">
        <v>293.27999999999997</v>
      </c>
    </row>
    <row r="986" spans="1:52" x14ac:dyDescent="0.2">
      <c r="A986" s="70">
        <v>41163</v>
      </c>
      <c r="B986">
        <v>992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1</v>
      </c>
      <c r="AI986">
        <v>0</v>
      </c>
      <c r="AJ986">
        <v>0</v>
      </c>
      <c r="AK986">
        <v>0</v>
      </c>
      <c r="AL986">
        <v>0</v>
      </c>
      <c r="AM986">
        <v>1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1</v>
      </c>
      <c r="AT986">
        <v>1297</v>
      </c>
      <c r="AU986">
        <v>340</v>
      </c>
      <c r="AV986">
        <v>273</v>
      </c>
      <c r="AW986">
        <v>792</v>
      </c>
      <c r="AX986">
        <v>428</v>
      </c>
      <c r="AY986">
        <v>981</v>
      </c>
      <c r="AZ986">
        <v>149.94</v>
      </c>
    </row>
    <row r="987" spans="1:52" x14ac:dyDescent="0.2">
      <c r="A987" s="70">
        <v>41164</v>
      </c>
      <c r="B987">
        <v>1478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1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1</v>
      </c>
      <c r="AO987">
        <v>0</v>
      </c>
      <c r="AP987">
        <v>0</v>
      </c>
      <c r="AQ987">
        <v>0</v>
      </c>
      <c r="AR987">
        <v>0</v>
      </c>
      <c r="AS987">
        <v>1</v>
      </c>
      <c r="AT987">
        <v>1350</v>
      </c>
      <c r="AU987">
        <v>492</v>
      </c>
      <c r="AV987">
        <v>380</v>
      </c>
      <c r="AW987">
        <v>801</v>
      </c>
      <c r="AX987">
        <v>409</v>
      </c>
      <c r="AY987">
        <v>968</v>
      </c>
      <c r="AZ987">
        <v>143.32</v>
      </c>
    </row>
    <row r="988" spans="1:52" x14ac:dyDescent="0.2">
      <c r="A988" s="70">
        <v>41165</v>
      </c>
      <c r="B988">
        <v>1336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1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1</v>
      </c>
      <c r="AP988">
        <v>0</v>
      </c>
      <c r="AQ988">
        <v>0</v>
      </c>
      <c r="AR988">
        <v>0</v>
      </c>
      <c r="AS988">
        <v>1</v>
      </c>
      <c r="AT988">
        <v>1399</v>
      </c>
      <c r="AU988">
        <v>521</v>
      </c>
      <c r="AV988">
        <v>576</v>
      </c>
      <c r="AW988">
        <v>713</v>
      </c>
      <c r="AX988">
        <v>430</v>
      </c>
      <c r="AY988">
        <v>919</v>
      </c>
      <c r="AZ988">
        <v>199.12</v>
      </c>
    </row>
    <row r="989" spans="1:52" x14ac:dyDescent="0.2">
      <c r="A989" s="70">
        <v>41166</v>
      </c>
      <c r="B989">
        <v>1482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1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1</v>
      </c>
      <c r="AQ989">
        <v>0</v>
      </c>
      <c r="AR989">
        <v>0</v>
      </c>
      <c r="AS989">
        <v>1</v>
      </c>
      <c r="AT989">
        <v>1956</v>
      </c>
      <c r="AU989">
        <v>936</v>
      </c>
      <c r="AV989">
        <v>929</v>
      </c>
      <c r="AW989">
        <v>599</v>
      </c>
      <c r="AX989">
        <v>466</v>
      </c>
      <c r="AY989">
        <v>571</v>
      </c>
      <c r="AZ989">
        <v>114.2</v>
      </c>
    </row>
    <row r="990" spans="1:52" x14ac:dyDescent="0.2">
      <c r="A990" s="70">
        <v>41167</v>
      </c>
      <c r="B990">
        <v>621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1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1</v>
      </c>
      <c r="AT990">
        <v>2071</v>
      </c>
      <c r="AU990">
        <v>1066</v>
      </c>
      <c r="AV990">
        <v>999</v>
      </c>
      <c r="AW990">
        <v>616</v>
      </c>
      <c r="AX990">
        <v>428</v>
      </c>
      <c r="AY990">
        <v>463</v>
      </c>
      <c r="AZ990">
        <v>140.24</v>
      </c>
    </row>
    <row r="991" spans="1:52" x14ac:dyDescent="0.2">
      <c r="A991" s="70">
        <v>41168</v>
      </c>
      <c r="B991">
        <v>1408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1</v>
      </c>
      <c r="AI991">
        <v>0</v>
      </c>
      <c r="AJ991">
        <v>0</v>
      </c>
      <c r="AK991">
        <v>1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1</v>
      </c>
      <c r="AT991">
        <v>1806</v>
      </c>
      <c r="AU991">
        <v>821</v>
      </c>
      <c r="AV991">
        <v>808</v>
      </c>
      <c r="AW991">
        <v>480</v>
      </c>
      <c r="AX991">
        <v>385</v>
      </c>
      <c r="AY991">
        <v>820</v>
      </c>
      <c r="AZ991">
        <v>207.83</v>
      </c>
    </row>
    <row r="992" spans="1:52" x14ac:dyDescent="0.2">
      <c r="A992" s="70">
        <v>41169</v>
      </c>
      <c r="B992">
        <v>1405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1</v>
      </c>
      <c r="AI992">
        <v>0</v>
      </c>
      <c r="AJ992">
        <v>0</v>
      </c>
      <c r="AK992">
        <v>0</v>
      </c>
      <c r="AL992">
        <v>1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1</v>
      </c>
      <c r="AT992">
        <v>1381</v>
      </c>
      <c r="AU992">
        <v>400</v>
      </c>
      <c r="AV992">
        <v>416</v>
      </c>
      <c r="AW992">
        <v>774</v>
      </c>
      <c r="AX992">
        <v>356</v>
      </c>
      <c r="AY992">
        <v>817</v>
      </c>
      <c r="AZ992">
        <v>123.86</v>
      </c>
    </row>
    <row r="993" spans="1:52" x14ac:dyDescent="0.2">
      <c r="A993" s="70">
        <v>41170</v>
      </c>
      <c r="B993">
        <v>1143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1</v>
      </c>
      <c r="AI993">
        <v>0</v>
      </c>
      <c r="AJ993">
        <v>0</v>
      </c>
      <c r="AK993">
        <v>0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1</v>
      </c>
      <c r="AT993">
        <v>1322</v>
      </c>
      <c r="AU993">
        <v>327</v>
      </c>
      <c r="AV993">
        <v>354</v>
      </c>
      <c r="AW993">
        <v>935</v>
      </c>
      <c r="AX993">
        <v>416</v>
      </c>
      <c r="AY993">
        <v>825</v>
      </c>
      <c r="AZ993">
        <v>134.55000000000001</v>
      </c>
    </row>
    <row r="994" spans="1:52" x14ac:dyDescent="0.2">
      <c r="A994" s="70">
        <v>41171</v>
      </c>
      <c r="B994">
        <v>897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1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1</v>
      </c>
      <c r="AO994">
        <v>0</v>
      </c>
      <c r="AP994">
        <v>0</v>
      </c>
      <c r="AQ994">
        <v>0</v>
      </c>
      <c r="AR994">
        <v>0</v>
      </c>
      <c r="AS994">
        <v>1</v>
      </c>
      <c r="AT994">
        <v>1240</v>
      </c>
      <c r="AU994">
        <v>238</v>
      </c>
      <c r="AV994">
        <v>307</v>
      </c>
      <c r="AW994">
        <v>1092</v>
      </c>
      <c r="AX994">
        <v>357</v>
      </c>
      <c r="AY994">
        <v>840</v>
      </c>
      <c r="AZ994">
        <v>145.32</v>
      </c>
    </row>
    <row r="995" spans="1:52" x14ac:dyDescent="0.2">
      <c r="A995" s="70">
        <v>41172</v>
      </c>
      <c r="B995">
        <v>1001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1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1</v>
      </c>
      <c r="AP995">
        <v>0</v>
      </c>
      <c r="AQ995">
        <v>0</v>
      </c>
      <c r="AR995">
        <v>0</v>
      </c>
      <c r="AS995">
        <v>1</v>
      </c>
      <c r="AT995">
        <v>1341</v>
      </c>
      <c r="AU995">
        <v>236</v>
      </c>
      <c r="AV995">
        <v>448</v>
      </c>
      <c r="AW995">
        <v>979</v>
      </c>
      <c r="AX995">
        <v>339</v>
      </c>
      <c r="AY995">
        <v>845</v>
      </c>
      <c r="AZ995">
        <v>156.49</v>
      </c>
    </row>
    <row r="996" spans="1:52" x14ac:dyDescent="0.2">
      <c r="A996" s="70">
        <v>41173</v>
      </c>
      <c r="B996">
        <v>1538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1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1</v>
      </c>
      <c r="AQ996">
        <v>0</v>
      </c>
      <c r="AR996">
        <v>0</v>
      </c>
      <c r="AS996">
        <v>1</v>
      </c>
      <c r="AT996">
        <v>1376</v>
      </c>
      <c r="AU996">
        <v>370</v>
      </c>
      <c r="AV996">
        <v>699</v>
      </c>
      <c r="AW996">
        <v>809</v>
      </c>
      <c r="AX996">
        <v>226</v>
      </c>
      <c r="AY996">
        <v>1101</v>
      </c>
      <c r="AZ996">
        <v>226.89</v>
      </c>
    </row>
    <row r="997" spans="1:52" x14ac:dyDescent="0.2">
      <c r="A997" s="70">
        <v>41174</v>
      </c>
      <c r="B997">
        <v>1347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1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1</v>
      </c>
      <c r="AT997">
        <v>1281</v>
      </c>
      <c r="AU997">
        <v>344</v>
      </c>
      <c r="AV997">
        <v>675</v>
      </c>
      <c r="AW997">
        <v>476</v>
      </c>
      <c r="AX997">
        <v>178</v>
      </c>
      <c r="AY997">
        <v>1528</v>
      </c>
      <c r="AZ997">
        <v>316.17</v>
      </c>
    </row>
    <row r="998" spans="1:52" x14ac:dyDescent="0.2">
      <c r="A998" s="70">
        <v>41175</v>
      </c>
      <c r="B998">
        <v>1432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1</v>
      </c>
      <c r="AI998">
        <v>0</v>
      </c>
      <c r="AJ998">
        <v>0</v>
      </c>
      <c r="AK998">
        <v>1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1</v>
      </c>
      <c r="AT998">
        <v>939</v>
      </c>
      <c r="AU998">
        <v>262</v>
      </c>
      <c r="AV998">
        <v>549</v>
      </c>
      <c r="AW998">
        <v>274</v>
      </c>
      <c r="AX998">
        <v>125</v>
      </c>
      <c r="AY998">
        <v>2011</v>
      </c>
      <c r="AZ998">
        <v>334.8</v>
      </c>
    </row>
    <row r="999" spans="1:52" x14ac:dyDescent="0.2">
      <c r="A999" s="70">
        <v>41176</v>
      </c>
      <c r="B999">
        <v>821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1</v>
      </c>
      <c r="AI999">
        <v>0</v>
      </c>
      <c r="AJ999">
        <v>0</v>
      </c>
      <c r="AK999">
        <v>0</v>
      </c>
      <c r="AL999">
        <v>1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1</v>
      </c>
      <c r="AT999">
        <v>720</v>
      </c>
      <c r="AU999">
        <v>142</v>
      </c>
      <c r="AV999">
        <v>296</v>
      </c>
      <c r="AW999">
        <v>464</v>
      </c>
      <c r="AX999">
        <v>114</v>
      </c>
      <c r="AY999">
        <v>2186</v>
      </c>
      <c r="AZ999">
        <v>222.76</v>
      </c>
    </row>
    <row r="1000" spans="1:52" x14ac:dyDescent="0.2">
      <c r="A1000" s="70">
        <v>41177</v>
      </c>
      <c r="B1000">
        <v>563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1</v>
      </c>
      <c r="AI1000">
        <v>0</v>
      </c>
      <c r="AJ1000">
        <v>0</v>
      </c>
      <c r="AK1000">
        <v>0</v>
      </c>
      <c r="AL1000">
        <v>0</v>
      </c>
      <c r="AM1000">
        <v>1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1</v>
      </c>
      <c r="AT1000">
        <v>791</v>
      </c>
      <c r="AU1000">
        <v>214</v>
      </c>
      <c r="AV1000">
        <v>294</v>
      </c>
      <c r="AW1000">
        <v>555</v>
      </c>
      <c r="AX1000">
        <v>191</v>
      </c>
      <c r="AY1000">
        <v>2017</v>
      </c>
      <c r="AZ1000">
        <v>211.34</v>
      </c>
    </row>
    <row r="1001" spans="1:52" x14ac:dyDescent="0.2">
      <c r="A1001" s="70">
        <v>41178</v>
      </c>
      <c r="B1001">
        <v>1419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1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1</v>
      </c>
      <c r="AO1001">
        <v>0</v>
      </c>
      <c r="AP1001">
        <v>0</v>
      </c>
      <c r="AQ1001">
        <v>0</v>
      </c>
      <c r="AR1001">
        <v>0</v>
      </c>
      <c r="AS1001">
        <v>1</v>
      </c>
      <c r="AT1001">
        <v>1272</v>
      </c>
      <c r="AU1001">
        <v>422</v>
      </c>
      <c r="AV1001">
        <v>303</v>
      </c>
      <c r="AW1001">
        <v>844</v>
      </c>
      <c r="AX1001">
        <v>247</v>
      </c>
      <c r="AY1001">
        <v>1050</v>
      </c>
      <c r="AZ1001">
        <v>206.4</v>
      </c>
    </row>
    <row r="1002" spans="1:52" x14ac:dyDescent="0.2">
      <c r="A1002" s="70">
        <v>41179</v>
      </c>
      <c r="B1002">
        <v>1692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1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1</v>
      </c>
      <c r="AP1002">
        <v>0</v>
      </c>
      <c r="AQ1002">
        <v>0</v>
      </c>
      <c r="AR1002">
        <v>0</v>
      </c>
      <c r="AS1002">
        <v>1</v>
      </c>
      <c r="AT1002">
        <v>1468</v>
      </c>
      <c r="AU1002">
        <v>376</v>
      </c>
      <c r="AV1002">
        <v>273</v>
      </c>
      <c r="AW1002">
        <v>1343</v>
      </c>
      <c r="AX1002">
        <v>317</v>
      </c>
      <c r="AY1002">
        <v>193</v>
      </c>
      <c r="AZ1002">
        <v>157.44</v>
      </c>
    </row>
    <row r="1003" spans="1:52" x14ac:dyDescent="0.2">
      <c r="A1003" s="70">
        <v>41180</v>
      </c>
      <c r="B1003">
        <v>1592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1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1</v>
      </c>
      <c r="AQ1003">
        <v>0</v>
      </c>
      <c r="AR1003">
        <v>0</v>
      </c>
      <c r="AS1003">
        <v>1</v>
      </c>
      <c r="AT1003">
        <v>1558</v>
      </c>
      <c r="AU1003">
        <v>329</v>
      </c>
      <c r="AV1003">
        <v>373</v>
      </c>
      <c r="AW1003">
        <v>1334</v>
      </c>
      <c r="AX1003">
        <v>314</v>
      </c>
      <c r="AY1003">
        <v>340</v>
      </c>
      <c r="AZ1003">
        <v>129.96</v>
      </c>
    </row>
    <row r="1004" spans="1:52" x14ac:dyDescent="0.2">
      <c r="A1004" s="70">
        <v>41181</v>
      </c>
      <c r="B1004">
        <v>1138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1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1</v>
      </c>
      <c r="AT1004">
        <v>1379</v>
      </c>
      <c r="AU1004">
        <v>343</v>
      </c>
      <c r="AV1004">
        <v>339</v>
      </c>
      <c r="AW1004">
        <v>820</v>
      </c>
      <c r="AX1004">
        <v>245</v>
      </c>
      <c r="AY1004">
        <v>1053</v>
      </c>
      <c r="AZ1004">
        <v>305.33999999999997</v>
      </c>
    </row>
    <row r="1005" spans="1:52" x14ac:dyDescent="0.2">
      <c r="A1005" s="70">
        <v>41182</v>
      </c>
      <c r="B1005">
        <v>1393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1</v>
      </c>
      <c r="AI1005">
        <v>0</v>
      </c>
      <c r="AJ1005">
        <v>0</v>
      </c>
      <c r="AK1005">
        <v>1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1</v>
      </c>
      <c r="AT1005">
        <v>1083</v>
      </c>
      <c r="AU1005">
        <v>234</v>
      </c>
      <c r="AV1005">
        <v>440</v>
      </c>
      <c r="AW1005">
        <v>556</v>
      </c>
      <c r="AX1005">
        <v>211</v>
      </c>
      <c r="AY1005">
        <v>1660</v>
      </c>
      <c r="AZ1005">
        <v>217.11</v>
      </c>
    </row>
    <row r="1006" spans="1:52" x14ac:dyDescent="0.2">
      <c r="A1006" s="70">
        <v>41183</v>
      </c>
      <c r="B1006">
        <v>931</v>
      </c>
      <c r="C1006">
        <v>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1</v>
      </c>
      <c r="AJ1006">
        <v>0</v>
      </c>
      <c r="AK1006">
        <v>0</v>
      </c>
      <c r="AL1006">
        <v>1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1</v>
      </c>
      <c r="AT1006">
        <v>863</v>
      </c>
      <c r="AU1006">
        <v>178</v>
      </c>
      <c r="AV1006">
        <v>419</v>
      </c>
      <c r="AW1006">
        <v>634</v>
      </c>
      <c r="AX1006">
        <v>244</v>
      </c>
      <c r="AY1006">
        <v>1692</v>
      </c>
      <c r="AZ1006">
        <v>228.38</v>
      </c>
    </row>
    <row r="1007" spans="1:52" x14ac:dyDescent="0.2">
      <c r="A1007" s="70">
        <v>41184</v>
      </c>
      <c r="B1007">
        <v>827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1</v>
      </c>
      <c r="AT1007">
        <v>817</v>
      </c>
      <c r="AU1007">
        <v>163</v>
      </c>
      <c r="AV1007">
        <v>274</v>
      </c>
      <c r="AW1007">
        <v>732</v>
      </c>
      <c r="AX1007">
        <v>223</v>
      </c>
      <c r="AY1007">
        <v>1730</v>
      </c>
      <c r="AZ1007">
        <v>181.22</v>
      </c>
    </row>
    <row r="1008" spans="1:52" x14ac:dyDescent="0.2">
      <c r="A1008" s="70">
        <v>41185</v>
      </c>
      <c r="B1008">
        <v>1363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1</v>
      </c>
      <c r="AJ1008">
        <v>0</v>
      </c>
      <c r="AK1008">
        <v>0</v>
      </c>
      <c r="AL1008">
        <v>0</v>
      </c>
      <c r="AM1008">
        <v>0</v>
      </c>
      <c r="AN1008">
        <v>1</v>
      </c>
      <c r="AO1008">
        <v>0</v>
      </c>
      <c r="AP1008">
        <v>0</v>
      </c>
      <c r="AQ1008">
        <v>0</v>
      </c>
      <c r="AR1008">
        <v>0</v>
      </c>
      <c r="AS1008">
        <v>1</v>
      </c>
      <c r="AT1008">
        <v>1024</v>
      </c>
      <c r="AU1008">
        <v>270</v>
      </c>
      <c r="AV1008">
        <v>358</v>
      </c>
      <c r="AW1008">
        <v>1063</v>
      </c>
      <c r="AX1008">
        <v>289</v>
      </c>
      <c r="AY1008">
        <v>1193</v>
      </c>
      <c r="AZ1008">
        <v>259.23</v>
      </c>
    </row>
    <row r="1009" spans="1:52" x14ac:dyDescent="0.2">
      <c r="A1009" s="70">
        <v>41186</v>
      </c>
      <c r="B1009">
        <v>1219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1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1</v>
      </c>
      <c r="AP1009">
        <v>0</v>
      </c>
      <c r="AQ1009">
        <v>0</v>
      </c>
      <c r="AR1009">
        <v>0</v>
      </c>
      <c r="AS1009">
        <v>1</v>
      </c>
      <c r="AT1009">
        <v>1232</v>
      </c>
      <c r="AU1009">
        <v>312</v>
      </c>
      <c r="AV1009">
        <v>464</v>
      </c>
      <c r="AW1009">
        <v>1082</v>
      </c>
      <c r="AX1009">
        <v>349</v>
      </c>
      <c r="AY1009">
        <v>886</v>
      </c>
      <c r="AZ1009">
        <v>149.4</v>
      </c>
    </row>
    <row r="1010" spans="1:52" x14ac:dyDescent="0.2">
      <c r="A1010" s="70">
        <v>41187</v>
      </c>
      <c r="B1010">
        <v>1877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1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1</v>
      </c>
      <c r="AQ1010">
        <v>0</v>
      </c>
      <c r="AR1010">
        <v>0</v>
      </c>
      <c r="AS1010">
        <v>1</v>
      </c>
      <c r="AT1010">
        <v>1462</v>
      </c>
      <c r="AU1010">
        <v>379</v>
      </c>
      <c r="AV1010">
        <v>625</v>
      </c>
      <c r="AW1010">
        <v>1323</v>
      </c>
      <c r="AX1010">
        <v>384</v>
      </c>
      <c r="AY1010">
        <v>450</v>
      </c>
      <c r="AZ1010">
        <v>105.78</v>
      </c>
    </row>
    <row r="1011" spans="1:52" x14ac:dyDescent="0.2">
      <c r="A1011" s="70">
        <v>41188</v>
      </c>
      <c r="B1011">
        <v>1087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1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1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1</v>
      </c>
      <c r="AT1011">
        <v>1479</v>
      </c>
      <c r="AU1011">
        <v>406</v>
      </c>
      <c r="AV1011">
        <v>682</v>
      </c>
      <c r="AW1011">
        <v>1210</v>
      </c>
      <c r="AX1011">
        <v>343</v>
      </c>
      <c r="AY1011">
        <v>613</v>
      </c>
      <c r="AZ1011">
        <v>150.81</v>
      </c>
    </row>
    <row r="1012" spans="1:52" x14ac:dyDescent="0.2">
      <c r="A1012" s="70">
        <v>41189</v>
      </c>
      <c r="B1012">
        <v>1592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1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1</v>
      </c>
      <c r="AJ1012">
        <v>0</v>
      </c>
      <c r="AK1012">
        <v>1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1</v>
      </c>
      <c r="AT1012">
        <v>1230</v>
      </c>
      <c r="AU1012">
        <v>504</v>
      </c>
      <c r="AV1012">
        <v>560</v>
      </c>
      <c r="AW1012">
        <v>525</v>
      </c>
      <c r="AX1012">
        <v>276</v>
      </c>
      <c r="AY1012">
        <v>1419</v>
      </c>
      <c r="AZ1012">
        <v>245.23</v>
      </c>
    </row>
    <row r="1013" spans="1:52" x14ac:dyDescent="0.2">
      <c r="A1013" s="70">
        <v>41190</v>
      </c>
      <c r="B1013">
        <v>1053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1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1</v>
      </c>
      <c r="AJ1013">
        <v>0</v>
      </c>
      <c r="AK1013">
        <v>0</v>
      </c>
      <c r="AL1013">
        <v>1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1</v>
      </c>
      <c r="AT1013">
        <v>895</v>
      </c>
      <c r="AU1013">
        <v>268</v>
      </c>
      <c r="AV1013">
        <v>321</v>
      </c>
      <c r="AW1013">
        <v>583</v>
      </c>
      <c r="AX1013">
        <v>272</v>
      </c>
      <c r="AY1013">
        <v>1778</v>
      </c>
      <c r="AZ1013">
        <v>212.12</v>
      </c>
    </row>
    <row r="1014" spans="1:52" x14ac:dyDescent="0.2">
      <c r="A1014" s="70">
        <v>41191</v>
      </c>
      <c r="B1014">
        <v>1138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1</v>
      </c>
      <c r="AT1014">
        <v>763</v>
      </c>
      <c r="AU1014">
        <v>147</v>
      </c>
      <c r="AV1014">
        <v>260</v>
      </c>
      <c r="AW1014">
        <v>905</v>
      </c>
      <c r="AX1014">
        <v>339</v>
      </c>
      <c r="AY1014">
        <v>1456</v>
      </c>
      <c r="AZ1014">
        <v>183.7</v>
      </c>
    </row>
    <row r="1015" spans="1:52" x14ac:dyDescent="0.2">
      <c r="A1015" s="70">
        <v>41192</v>
      </c>
      <c r="B1015">
        <v>1156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1</v>
      </c>
      <c r="AJ1015">
        <v>0</v>
      </c>
      <c r="AK1015">
        <v>0</v>
      </c>
      <c r="AL1015">
        <v>0</v>
      </c>
      <c r="AM1015">
        <v>0</v>
      </c>
      <c r="AN1015">
        <v>1</v>
      </c>
      <c r="AO1015">
        <v>0</v>
      </c>
      <c r="AP1015">
        <v>0</v>
      </c>
      <c r="AQ1015">
        <v>0</v>
      </c>
      <c r="AR1015">
        <v>0</v>
      </c>
      <c r="AS1015">
        <v>1</v>
      </c>
      <c r="AT1015">
        <v>1004</v>
      </c>
      <c r="AU1015">
        <v>243</v>
      </c>
      <c r="AV1015">
        <v>333</v>
      </c>
      <c r="AW1015">
        <v>1121</v>
      </c>
      <c r="AX1015">
        <v>338</v>
      </c>
      <c r="AY1015">
        <v>1043</v>
      </c>
      <c r="AZ1015">
        <v>211.55</v>
      </c>
    </row>
    <row r="1016" spans="1:52" x14ac:dyDescent="0.2">
      <c r="A1016" s="70">
        <v>41193</v>
      </c>
      <c r="B1016">
        <v>1216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1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1</v>
      </c>
      <c r="AP1016">
        <v>0</v>
      </c>
      <c r="AQ1016">
        <v>0</v>
      </c>
      <c r="AR1016">
        <v>0</v>
      </c>
      <c r="AS1016">
        <v>1</v>
      </c>
      <c r="AT1016">
        <v>1222</v>
      </c>
      <c r="AU1016">
        <v>342</v>
      </c>
      <c r="AV1016">
        <v>474</v>
      </c>
      <c r="AW1016">
        <v>1229</v>
      </c>
      <c r="AX1016">
        <v>384</v>
      </c>
      <c r="AY1016">
        <v>539</v>
      </c>
      <c r="AZ1016">
        <v>176.73</v>
      </c>
    </row>
    <row r="1017" spans="1:52" x14ac:dyDescent="0.2">
      <c r="A1017" s="70">
        <v>41194</v>
      </c>
      <c r="B1017">
        <v>1646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1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1</v>
      </c>
      <c r="AQ1017">
        <v>0</v>
      </c>
      <c r="AR1017">
        <v>0</v>
      </c>
      <c r="AS1017">
        <v>1</v>
      </c>
      <c r="AT1017">
        <v>1689</v>
      </c>
      <c r="AU1017">
        <v>782</v>
      </c>
      <c r="AV1017">
        <v>748</v>
      </c>
      <c r="AW1017">
        <v>1061</v>
      </c>
      <c r="AX1017">
        <v>318</v>
      </c>
      <c r="AY1017">
        <v>417</v>
      </c>
      <c r="AZ1017">
        <v>179.4</v>
      </c>
    </row>
    <row r="1018" spans="1:52" x14ac:dyDescent="0.2">
      <c r="A1018" s="70">
        <v>41195</v>
      </c>
      <c r="B1018">
        <v>1028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1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1</v>
      </c>
      <c r="AT1018">
        <v>1755</v>
      </c>
      <c r="AU1018">
        <v>855</v>
      </c>
      <c r="AV1018">
        <v>790</v>
      </c>
      <c r="AW1018">
        <v>879</v>
      </c>
      <c r="AX1018">
        <v>275</v>
      </c>
      <c r="AY1018">
        <v>652</v>
      </c>
      <c r="AZ1018">
        <v>104.65</v>
      </c>
    </row>
    <row r="1019" spans="1:52" x14ac:dyDescent="0.2">
      <c r="A1019" s="70">
        <v>41196</v>
      </c>
      <c r="B1019">
        <v>1573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1</v>
      </c>
      <c r="AJ1019">
        <v>0</v>
      </c>
      <c r="AK1019">
        <v>1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1</v>
      </c>
      <c r="AT1019">
        <v>1349</v>
      </c>
      <c r="AU1019">
        <v>602</v>
      </c>
      <c r="AV1019">
        <v>576</v>
      </c>
      <c r="AW1019">
        <v>637</v>
      </c>
      <c r="AX1019">
        <v>188</v>
      </c>
      <c r="AY1019">
        <v>1224</v>
      </c>
      <c r="AZ1019">
        <v>216.35</v>
      </c>
    </row>
    <row r="1020" spans="1:52" x14ac:dyDescent="0.2">
      <c r="A1020" s="70">
        <v>41197</v>
      </c>
      <c r="B1020">
        <v>1138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1</v>
      </c>
      <c r="AJ1020">
        <v>0</v>
      </c>
      <c r="AK1020">
        <v>0</v>
      </c>
      <c r="AL1020">
        <v>1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1</v>
      </c>
      <c r="AT1020">
        <v>920</v>
      </c>
      <c r="AU1020">
        <v>206</v>
      </c>
      <c r="AV1020">
        <v>303</v>
      </c>
      <c r="AW1020">
        <v>901</v>
      </c>
      <c r="AX1020">
        <v>255</v>
      </c>
      <c r="AY1020">
        <v>1273</v>
      </c>
      <c r="AZ1020">
        <v>222.46</v>
      </c>
    </row>
    <row r="1021" spans="1:52" x14ac:dyDescent="0.2">
      <c r="A1021" s="70">
        <v>41198</v>
      </c>
      <c r="B1021">
        <v>1032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1</v>
      </c>
      <c r="AT1021">
        <v>821</v>
      </c>
      <c r="AU1021">
        <v>118</v>
      </c>
      <c r="AV1021">
        <v>198</v>
      </c>
      <c r="AW1021">
        <v>918</v>
      </c>
      <c r="AX1021">
        <v>275</v>
      </c>
      <c r="AY1021">
        <v>1329</v>
      </c>
      <c r="AZ1021">
        <v>229.59</v>
      </c>
    </row>
    <row r="1022" spans="1:52" x14ac:dyDescent="0.2">
      <c r="A1022" s="70">
        <v>41199</v>
      </c>
      <c r="B1022">
        <v>1316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1</v>
      </c>
      <c r="AJ1022">
        <v>0</v>
      </c>
      <c r="AK1022">
        <v>0</v>
      </c>
      <c r="AL1022">
        <v>0</v>
      </c>
      <c r="AM1022">
        <v>0</v>
      </c>
      <c r="AN1022">
        <v>1</v>
      </c>
      <c r="AO1022">
        <v>0</v>
      </c>
      <c r="AP1022">
        <v>0</v>
      </c>
      <c r="AQ1022">
        <v>0</v>
      </c>
      <c r="AR1022">
        <v>0</v>
      </c>
      <c r="AS1022">
        <v>1</v>
      </c>
      <c r="AT1022">
        <v>830</v>
      </c>
      <c r="AU1022">
        <v>230</v>
      </c>
      <c r="AV1022">
        <v>296</v>
      </c>
      <c r="AW1022">
        <v>758</v>
      </c>
      <c r="AX1022">
        <v>255</v>
      </c>
      <c r="AY1022">
        <v>1533</v>
      </c>
      <c r="AZ1022">
        <v>186.82</v>
      </c>
    </row>
    <row r="1023" spans="1:52" x14ac:dyDescent="0.2">
      <c r="A1023" s="70">
        <v>41200</v>
      </c>
      <c r="B1023">
        <v>2170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1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1</v>
      </c>
      <c r="AP1023">
        <v>0</v>
      </c>
      <c r="AQ1023">
        <v>0</v>
      </c>
      <c r="AR1023">
        <v>0</v>
      </c>
      <c r="AS1023">
        <v>1</v>
      </c>
      <c r="AT1023">
        <v>843</v>
      </c>
      <c r="AU1023">
        <v>310</v>
      </c>
      <c r="AV1023">
        <v>326</v>
      </c>
      <c r="AW1023">
        <v>609</v>
      </c>
      <c r="AX1023">
        <v>163</v>
      </c>
      <c r="AY1023">
        <v>1747</v>
      </c>
      <c r="AZ1023">
        <v>183</v>
      </c>
    </row>
    <row r="1024" spans="1:52" x14ac:dyDescent="0.2">
      <c r="A1024" s="70">
        <v>41201</v>
      </c>
      <c r="B1024">
        <v>1763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1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1</v>
      </c>
      <c r="AQ1024">
        <v>0</v>
      </c>
      <c r="AR1024">
        <v>0</v>
      </c>
      <c r="AS1024">
        <v>1</v>
      </c>
      <c r="AT1024">
        <v>1191</v>
      </c>
      <c r="AU1024">
        <v>639</v>
      </c>
      <c r="AV1024">
        <v>605</v>
      </c>
      <c r="AW1024">
        <v>271</v>
      </c>
      <c r="AX1024">
        <v>223</v>
      </c>
      <c r="AY1024">
        <v>1954</v>
      </c>
      <c r="AZ1024">
        <v>296.39</v>
      </c>
    </row>
    <row r="1025" spans="1:52" x14ac:dyDescent="0.2">
      <c r="A1025" s="70">
        <v>41202</v>
      </c>
      <c r="B1025">
        <v>1092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1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1</v>
      </c>
      <c r="AT1025">
        <v>1353</v>
      </c>
      <c r="AU1025">
        <v>689</v>
      </c>
      <c r="AV1025">
        <v>647</v>
      </c>
      <c r="AW1025">
        <v>490</v>
      </c>
      <c r="AX1025">
        <v>209</v>
      </c>
      <c r="AY1025">
        <v>1501</v>
      </c>
      <c r="AZ1025">
        <v>270.63</v>
      </c>
    </row>
    <row r="1026" spans="1:52" x14ac:dyDescent="0.2">
      <c r="A1026" s="70">
        <v>41203</v>
      </c>
      <c r="B1026">
        <v>1564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1</v>
      </c>
      <c r="AJ1026">
        <v>0</v>
      </c>
      <c r="AK1026">
        <v>1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1</v>
      </c>
      <c r="AT1026">
        <v>1314</v>
      </c>
      <c r="AU1026">
        <v>558</v>
      </c>
      <c r="AV1026">
        <v>535</v>
      </c>
      <c r="AW1026">
        <v>791</v>
      </c>
      <c r="AX1026">
        <v>264</v>
      </c>
      <c r="AY1026">
        <v>1121</v>
      </c>
      <c r="AZ1026">
        <v>182.88</v>
      </c>
    </row>
    <row r="1027" spans="1:52" x14ac:dyDescent="0.2">
      <c r="A1027" s="70">
        <v>41204</v>
      </c>
      <c r="B1027">
        <v>1042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1</v>
      </c>
      <c r="AJ1027">
        <v>0</v>
      </c>
      <c r="AK1027">
        <v>0</v>
      </c>
      <c r="AL1027">
        <v>1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1</v>
      </c>
      <c r="AT1027">
        <v>1055</v>
      </c>
      <c r="AU1027">
        <v>398</v>
      </c>
      <c r="AV1027">
        <v>327</v>
      </c>
      <c r="AW1027">
        <v>1023</v>
      </c>
      <c r="AX1027">
        <v>220</v>
      </c>
      <c r="AY1027">
        <v>1055</v>
      </c>
      <c r="AZ1027">
        <v>187.54</v>
      </c>
    </row>
    <row r="1028" spans="1:52" x14ac:dyDescent="0.2">
      <c r="A1028" s="70">
        <v>41205</v>
      </c>
      <c r="B1028">
        <v>1505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1</v>
      </c>
      <c r="AT1028">
        <v>778</v>
      </c>
      <c r="AU1028">
        <v>281</v>
      </c>
      <c r="AV1028">
        <v>291</v>
      </c>
      <c r="AW1028">
        <v>798</v>
      </c>
      <c r="AX1028">
        <v>217</v>
      </c>
      <c r="AY1028">
        <v>1672</v>
      </c>
      <c r="AZ1028">
        <v>248.19</v>
      </c>
    </row>
    <row r="1029" spans="1:52" x14ac:dyDescent="0.2">
      <c r="A1029" s="70">
        <v>41206</v>
      </c>
      <c r="B1029">
        <v>1173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1</v>
      </c>
      <c r="AJ1029">
        <v>0</v>
      </c>
      <c r="AK1029">
        <v>0</v>
      </c>
      <c r="AL1029">
        <v>0</v>
      </c>
      <c r="AM1029">
        <v>0</v>
      </c>
      <c r="AN1029">
        <v>1</v>
      </c>
      <c r="AO1029">
        <v>0</v>
      </c>
      <c r="AP1029">
        <v>0</v>
      </c>
      <c r="AQ1029">
        <v>0</v>
      </c>
      <c r="AR1029">
        <v>0</v>
      </c>
      <c r="AS1029">
        <v>1</v>
      </c>
      <c r="AT1029">
        <v>678</v>
      </c>
      <c r="AU1029">
        <v>115</v>
      </c>
      <c r="AV1029">
        <v>276</v>
      </c>
      <c r="AW1029">
        <v>642</v>
      </c>
      <c r="AX1029">
        <v>159</v>
      </c>
      <c r="AY1029">
        <v>2038</v>
      </c>
      <c r="AZ1029">
        <v>205.72</v>
      </c>
    </row>
    <row r="1030" spans="1:52" x14ac:dyDescent="0.2">
      <c r="A1030" s="70">
        <v>41207</v>
      </c>
      <c r="B1030">
        <v>1039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1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1</v>
      </c>
      <c r="AP1030">
        <v>0</v>
      </c>
      <c r="AQ1030">
        <v>0</v>
      </c>
      <c r="AR1030">
        <v>0</v>
      </c>
      <c r="AS1030">
        <v>1</v>
      </c>
      <c r="AT1030">
        <v>823</v>
      </c>
      <c r="AU1030">
        <v>121</v>
      </c>
      <c r="AV1030">
        <v>351</v>
      </c>
      <c r="AW1030">
        <v>700</v>
      </c>
      <c r="AX1030">
        <v>180</v>
      </c>
      <c r="AY1030">
        <v>1829</v>
      </c>
      <c r="AZ1030">
        <v>199.53</v>
      </c>
    </row>
    <row r="1031" spans="1:52" x14ac:dyDescent="0.2">
      <c r="A1031" s="70">
        <v>41208</v>
      </c>
      <c r="B1031">
        <v>1833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1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1</v>
      </c>
      <c r="AQ1031">
        <v>0</v>
      </c>
      <c r="AR1031">
        <v>0</v>
      </c>
      <c r="AS1031">
        <v>1</v>
      </c>
      <c r="AT1031">
        <v>1190</v>
      </c>
      <c r="AU1031">
        <v>260</v>
      </c>
      <c r="AV1031">
        <v>522</v>
      </c>
      <c r="AW1031">
        <v>1054</v>
      </c>
      <c r="AX1031">
        <v>245</v>
      </c>
      <c r="AY1031">
        <v>1075</v>
      </c>
      <c r="AZ1031">
        <v>212.27</v>
      </c>
    </row>
    <row r="1032" spans="1:52" x14ac:dyDescent="0.2">
      <c r="A1032" s="70">
        <v>41209</v>
      </c>
      <c r="B1032">
        <v>889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1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1</v>
      </c>
      <c r="AT1032">
        <v>1214</v>
      </c>
      <c r="AU1032">
        <v>262</v>
      </c>
      <c r="AV1032">
        <v>555</v>
      </c>
      <c r="AW1032">
        <v>1165</v>
      </c>
      <c r="AX1032">
        <v>223</v>
      </c>
      <c r="AY1032">
        <v>1019</v>
      </c>
      <c r="AZ1032">
        <v>223.79</v>
      </c>
    </row>
    <row r="1033" spans="1:52" x14ac:dyDescent="0.2">
      <c r="A1033" s="70">
        <v>41210</v>
      </c>
      <c r="B1033">
        <v>1728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1</v>
      </c>
      <c r="AJ1033">
        <v>0</v>
      </c>
      <c r="AK1033">
        <v>1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1</v>
      </c>
      <c r="AT1033">
        <v>918</v>
      </c>
      <c r="AU1033">
        <v>185</v>
      </c>
      <c r="AV1033">
        <v>457</v>
      </c>
      <c r="AW1033">
        <v>611</v>
      </c>
      <c r="AX1033">
        <v>153</v>
      </c>
      <c r="AY1033">
        <v>1826</v>
      </c>
      <c r="AZ1033">
        <v>221.48</v>
      </c>
    </row>
    <row r="1034" spans="1:52" x14ac:dyDescent="0.2">
      <c r="A1034" s="70">
        <v>41211</v>
      </c>
      <c r="B1034">
        <v>991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1</v>
      </c>
      <c r="AJ1034">
        <v>0</v>
      </c>
      <c r="AK1034">
        <v>0</v>
      </c>
      <c r="AL1034">
        <v>1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1</v>
      </c>
      <c r="AT1034">
        <v>684</v>
      </c>
      <c r="AU1034">
        <v>91</v>
      </c>
      <c r="AV1034">
        <v>296</v>
      </c>
      <c r="AW1034">
        <v>671</v>
      </c>
      <c r="AX1034">
        <v>183</v>
      </c>
      <c r="AY1034">
        <v>1931</v>
      </c>
      <c r="AZ1034">
        <v>241.21</v>
      </c>
    </row>
    <row r="1035" spans="1:52" x14ac:dyDescent="0.2">
      <c r="A1035" s="70">
        <v>41212</v>
      </c>
      <c r="B1035">
        <v>766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1</v>
      </c>
      <c r="AT1035">
        <v>645</v>
      </c>
      <c r="AU1035">
        <v>39</v>
      </c>
      <c r="AV1035">
        <v>230</v>
      </c>
      <c r="AW1035">
        <v>696</v>
      </c>
      <c r="AX1035">
        <v>211</v>
      </c>
      <c r="AY1035">
        <v>2005</v>
      </c>
      <c r="AZ1035">
        <v>186.13</v>
      </c>
    </row>
    <row r="1036" spans="1:52" x14ac:dyDescent="0.2">
      <c r="A1036" s="70">
        <v>41213</v>
      </c>
      <c r="B1036">
        <v>850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1</v>
      </c>
      <c r="AJ1036">
        <v>0</v>
      </c>
      <c r="AK1036">
        <v>0</v>
      </c>
      <c r="AL1036">
        <v>0</v>
      </c>
      <c r="AM1036">
        <v>0</v>
      </c>
      <c r="AN1036">
        <v>1</v>
      </c>
      <c r="AO1036">
        <v>0</v>
      </c>
      <c r="AP1036">
        <v>0</v>
      </c>
      <c r="AQ1036">
        <v>0</v>
      </c>
      <c r="AR1036">
        <v>0</v>
      </c>
      <c r="AS1036">
        <v>1</v>
      </c>
      <c r="AT1036">
        <v>631</v>
      </c>
      <c r="AU1036">
        <v>69</v>
      </c>
      <c r="AV1036">
        <v>255</v>
      </c>
      <c r="AW1036">
        <v>760</v>
      </c>
      <c r="AX1036">
        <v>174</v>
      </c>
      <c r="AY1036">
        <v>1870</v>
      </c>
      <c r="AZ1036">
        <v>298.01</v>
      </c>
    </row>
    <row r="1037" spans="1:52" x14ac:dyDescent="0.2">
      <c r="A1037" s="70">
        <v>41214</v>
      </c>
      <c r="B1037">
        <v>1450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1</v>
      </c>
      <c r="AK1037">
        <v>0</v>
      </c>
      <c r="AL1037">
        <v>0</v>
      </c>
      <c r="AM1037">
        <v>0</v>
      </c>
      <c r="AN1037">
        <v>0</v>
      </c>
      <c r="AO1037">
        <v>1</v>
      </c>
      <c r="AP1037">
        <v>0</v>
      </c>
      <c r="AQ1037">
        <v>0</v>
      </c>
      <c r="AR1037">
        <v>0</v>
      </c>
      <c r="AS1037">
        <v>1</v>
      </c>
      <c r="AT1037">
        <v>843</v>
      </c>
      <c r="AU1037">
        <v>124</v>
      </c>
      <c r="AV1037">
        <v>402</v>
      </c>
      <c r="AW1037">
        <v>684</v>
      </c>
      <c r="AX1037">
        <v>190</v>
      </c>
      <c r="AY1037">
        <v>1751</v>
      </c>
      <c r="AZ1037">
        <v>203.77</v>
      </c>
    </row>
    <row r="1038" spans="1:52" x14ac:dyDescent="0.2">
      <c r="A1038" s="70">
        <v>41215</v>
      </c>
      <c r="B1038">
        <v>1571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1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1</v>
      </c>
      <c r="AQ1038">
        <v>0</v>
      </c>
      <c r="AR1038">
        <v>0</v>
      </c>
      <c r="AS1038">
        <v>1</v>
      </c>
      <c r="AT1038">
        <v>1448</v>
      </c>
      <c r="AU1038">
        <v>456</v>
      </c>
      <c r="AV1038">
        <v>586</v>
      </c>
      <c r="AW1038">
        <v>1078</v>
      </c>
      <c r="AX1038">
        <v>198</v>
      </c>
      <c r="AY1038">
        <v>811</v>
      </c>
      <c r="AZ1038">
        <v>181.74</v>
      </c>
    </row>
    <row r="1039" spans="1:52" x14ac:dyDescent="0.2">
      <c r="A1039" s="70">
        <v>41216</v>
      </c>
      <c r="B1039">
        <v>897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1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1</v>
      </c>
      <c r="AT1039">
        <v>1564</v>
      </c>
      <c r="AU1039">
        <v>486</v>
      </c>
      <c r="AV1039">
        <v>598</v>
      </c>
      <c r="AW1039">
        <v>1240</v>
      </c>
      <c r="AX1039">
        <v>233</v>
      </c>
      <c r="AY1039">
        <v>487</v>
      </c>
      <c r="AZ1039">
        <v>116.61</v>
      </c>
    </row>
    <row r="1040" spans="1:52" x14ac:dyDescent="0.2">
      <c r="A1040" s="70">
        <v>41217</v>
      </c>
      <c r="B1040">
        <v>1401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1</v>
      </c>
      <c r="AK1040">
        <v>1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1</v>
      </c>
      <c r="AT1040">
        <v>1269</v>
      </c>
      <c r="AU1040">
        <v>367</v>
      </c>
      <c r="AV1040">
        <v>437</v>
      </c>
      <c r="AW1040">
        <v>953</v>
      </c>
      <c r="AX1040">
        <v>219</v>
      </c>
      <c r="AY1040">
        <v>799</v>
      </c>
      <c r="AZ1040">
        <v>134.69999999999999</v>
      </c>
    </row>
    <row r="1041" spans="1:52" x14ac:dyDescent="0.2">
      <c r="A1041" s="70">
        <v>41218</v>
      </c>
      <c r="B1041">
        <v>1002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1</v>
      </c>
      <c r="AK1041">
        <v>0</v>
      </c>
      <c r="AL1041">
        <v>1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1</v>
      </c>
      <c r="AT1041">
        <v>899</v>
      </c>
      <c r="AU1041">
        <v>289</v>
      </c>
      <c r="AV1041">
        <v>288</v>
      </c>
      <c r="AW1041">
        <v>796</v>
      </c>
      <c r="AX1041">
        <v>230</v>
      </c>
      <c r="AY1041">
        <v>1129</v>
      </c>
      <c r="AZ1041">
        <v>259.73</v>
      </c>
    </row>
    <row r="1042" spans="1:52" x14ac:dyDescent="0.2">
      <c r="A1042" s="70">
        <v>41219</v>
      </c>
      <c r="B1042">
        <v>1119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1</v>
      </c>
      <c r="AK1042">
        <v>0</v>
      </c>
      <c r="AL1042">
        <v>0</v>
      </c>
      <c r="AM1042">
        <v>1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1</v>
      </c>
      <c r="AT1042">
        <v>770</v>
      </c>
      <c r="AU1042">
        <v>278</v>
      </c>
      <c r="AV1042">
        <v>307</v>
      </c>
      <c r="AW1042">
        <v>706</v>
      </c>
      <c r="AX1042">
        <v>178</v>
      </c>
      <c r="AY1042">
        <v>1720</v>
      </c>
      <c r="AZ1042">
        <v>245.31</v>
      </c>
    </row>
    <row r="1043" spans="1:52" x14ac:dyDescent="0.2">
      <c r="A1043" s="70">
        <v>41220</v>
      </c>
      <c r="B1043">
        <v>1340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1</v>
      </c>
      <c r="AK1043">
        <v>0</v>
      </c>
      <c r="AL1043">
        <v>0</v>
      </c>
      <c r="AM1043">
        <v>0</v>
      </c>
      <c r="AN1043">
        <v>1</v>
      </c>
      <c r="AO1043">
        <v>0</v>
      </c>
      <c r="AP1043">
        <v>0</v>
      </c>
      <c r="AQ1043">
        <v>0</v>
      </c>
      <c r="AR1043">
        <v>0</v>
      </c>
      <c r="AS1043">
        <v>1</v>
      </c>
      <c r="AT1043">
        <v>660</v>
      </c>
      <c r="AU1043">
        <v>316</v>
      </c>
      <c r="AV1043">
        <v>302</v>
      </c>
      <c r="AW1043">
        <v>403</v>
      </c>
      <c r="AX1043">
        <v>76</v>
      </c>
      <c r="AY1043">
        <v>2454</v>
      </c>
      <c r="AZ1043">
        <v>265.85000000000002</v>
      </c>
    </row>
    <row r="1044" spans="1:52" x14ac:dyDescent="0.2">
      <c r="A1044" s="70">
        <v>41221</v>
      </c>
      <c r="B1044">
        <v>1009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1</v>
      </c>
      <c r="AK1044">
        <v>0</v>
      </c>
      <c r="AL1044">
        <v>0</v>
      </c>
      <c r="AM1044">
        <v>0</v>
      </c>
      <c r="AN1044">
        <v>0</v>
      </c>
      <c r="AO1044">
        <v>1</v>
      </c>
      <c r="AP1044">
        <v>0</v>
      </c>
      <c r="AQ1044">
        <v>0</v>
      </c>
      <c r="AR1044">
        <v>0</v>
      </c>
      <c r="AS1044">
        <v>1</v>
      </c>
      <c r="AT1044">
        <v>908</v>
      </c>
      <c r="AU1044">
        <v>274</v>
      </c>
      <c r="AV1044">
        <v>352</v>
      </c>
      <c r="AW1044">
        <v>514</v>
      </c>
      <c r="AX1044">
        <v>110</v>
      </c>
      <c r="AY1044">
        <v>2015</v>
      </c>
      <c r="AZ1044">
        <v>206.67</v>
      </c>
    </row>
    <row r="1045" spans="1:52" x14ac:dyDescent="0.2">
      <c r="A1045" s="70">
        <v>41222</v>
      </c>
      <c r="B1045">
        <v>1486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1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1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1</v>
      </c>
      <c r="AQ1045">
        <v>0</v>
      </c>
      <c r="AR1045">
        <v>0</v>
      </c>
      <c r="AS1045">
        <v>1</v>
      </c>
      <c r="AT1045">
        <v>1356</v>
      </c>
      <c r="AU1045">
        <v>420</v>
      </c>
      <c r="AV1045">
        <v>430</v>
      </c>
      <c r="AW1045">
        <v>779</v>
      </c>
      <c r="AX1045">
        <v>156</v>
      </c>
      <c r="AY1045">
        <v>1083</v>
      </c>
      <c r="AZ1045">
        <v>205.5</v>
      </c>
    </row>
    <row r="1046" spans="1:52" x14ac:dyDescent="0.2">
      <c r="A1046" s="70">
        <v>41223</v>
      </c>
      <c r="B1046">
        <v>1218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1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1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1</v>
      </c>
      <c r="AT1046">
        <v>1454</v>
      </c>
      <c r="AU1046">
        <v>354</v>
      </c>
      <c r="AV1046">
        <v>619</v>
      </c>
      <c r="AW1046">
        <v>1132</v>
      </c>
      <c r="AX1046">
        <v>212</v>
      </c>
      <c r="AY1046">
        <v>803</v>
      </c>
      <c r="AZ1046">
        <v>205.48</v>
      </c>
    </row>
    <row r="1047" spans="1:52" x14ac:dyDescent="0.2">
      <c r="A1047" s="70">
        <v>41224</v>
      </c>
      <c r="B1047">
        <v>1813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1</v>
      </c>
      <c r="W1047">
        <v>0</v>
      </c>
      <c r="X1047">
        <v>0</v>
      </c>
      <c r="Y1047">
        <v>1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1</v>
      </c>
      <c r="AK1047">
        <v>1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1</v>
      </c>
      <c r="AT1047">
        <v>1192</v>
      </c>
      <c r="AU1047">
        <v>293</v>
      </c>
      <c r="AV1047">
        <v>677</v>
      </c>
      <c r="AW1047">
        <v>959</v>
      </c>
      <c r="AX1047">
        <v>240</v>
      </c>
      <c r="AY1047">
        <v>1152</v>
      </c>
      <c r="AZ1047">
        <v>181.53</v>
      </c>
    </row>
    <row r="1048" spans="1:52" x14ac:dyDescent="0.2">
      <c r="A1048" s="70">
        <v>41225</v>
      </c>
      <c r="B1048">
        <v>1335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1</v>
      </c>
      <c r="AK1048">
        <v>0</v>
      </c>
      <c r="AL1048">
        <v>1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1</v>
      </c>
      <c r="AT1048">
        <v>756</v>
      </c>
      <c r="AU1048">
        <v>170</v>
      </c>
      <c r="AV1048">
        <v>511</v>
      </c>
      <c r="AW1048">
        <v>969</v>
      </c>
      <c r="AX1048">
        <v>259</v>
      </c>
      <c r="AY1048">
        <v>1455</v>
      </c>
      <c r="AZ1048">
        <v>191.26</v>
      </c>
    </row>
    <row r="1049" spans="1:52" x14ac:dyDescent="0.2">
      <c r="A1049" s="70">
        <v>41226</v>
      </c>
      <c r="B1049">
        <v>840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1</v>
      </c>
      <c r="AK1049">
        <v>0</v>
      </c>
      <c r="AL1049">
        <v>0</v>
      </c>
      <c r="AM1049">
        <v>1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1</v>
      </c>
      <c r="AT1049">
        <v>713</v>
      </c>
      <c r="AU1049">
        <v>207</v>
      </c>
      <c r="AV1049">
        <v>288</v>
      </c>
      <c r="AW1049">
        <v>1019</v>
      </c>
      <c r="AX1049">
        <v>270</v>
      </c>
      <c r="AY1049">
        <v>1579</v>
      </c>
      <c r="AZ1049">
        <v>255.3</v>
      </c>
    </row>
    <row r="1050" spans="1:52" x14ac:dyDescent="0.2">
      <c r="A1050" s="70">
        <v>41227</v>
      </c>
      <c r="B1050">
        <v>1137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1</v>
      </c>
      <c r="AK1050">
        <v>0</v>
      </c>
      <c r="AL1050">
        <v>0</v>
      </c>
      <c r="AM1050">
        <v>0</v>
      </c>
      <c r="AN1050">
        <v>1</v>
      </c>
      <c r="AO1050">
        <v>0</v>
      </c>
      <c r="AP1050">
        <v>0</v>
      </c>
      <c r="AQ1050">
        <v>0</v>
      </c>
      <c r="AR1050">
        <v>0</v>
      </c>
      <c r="AS1050">
        <v>1</v>
      </c>
      <c r="AT1050">
        <v>727</v>
      </c>
      <c r="AU1050">
        <v>201</v>
      </c>
      <c r="AV1050">
        <v>229</v>
      </c>
      <c r="AW1050">
        <v>985</v>
      </c>
      <c r="AX1050">
        <v>234</v>
      </c>
      <c r="AY1050">
        <v>1420</v>
      </c>
      <c r="AZ1050">
        <v>243.31</v>
      </c>
    </row>
    <row r="1051" spans="1:52" x14ac:dyDescent="0.2">
      <c r="A1051" s="70">
        <v>41228</v>
      </c>
      <c r="B1051">
        <v>1522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1</v>
      </c>
      <c r="AK1051">
        <v>0</v>
      </c>
      <c r="AL1051">
        <v>0</v>
      </c>
      <c r="AM1051">
        <v>0</v>
      </c>
      <c r="AN1051">
        <v>0</v>
      </c>
      <c r="AO1051">
        <v>1</v>
      </c>
      <c r="AP1051">
        <v>0</v>
      </c>
      <c r="AQ1051">
        <v>0</v>
      </c>
      <c r="AR1051">
        <v>0</v>
      </c>
      <c r="AS1051">
        <v>1</v>
      </c>
      <c r="AT1051">
        <v>876</v>
      </c>
      <c r="AU1051">
        <v>253</v>
      </c>
      <c r="AV1051">
        <v>322</v>
      </c>
      <c r="AW1051">
        <v>905</v>
      </c>
      <c r="AX1051">
        <v>219</v>
      </c>
      <c r="AY1051">
        <v>1244</v>
      </c>
      <c r="AZ1051">
        <v>277.8</v>
      </c>
    </row>
    <row r="1052" spans="1:52" x14ac:dyDescent="0.2">
      <c r="A1052" s="70">
        <v>41229</v>
      </c>
      <c r="B1052">
        <v>1390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1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1</v>
      </c>
      <c r="AQ1052">
        <v>0</v>
      </c>
      <c r="AR1052">
        <v>0</v>
      </c>
      <c r="AS1052">
        <v>1</v>
      </c>
      <c r="AT1052">
        <v>1370</v>
      </c>
      <c r="AU1052">
        <v>721</v>
      </c>
      <c r="AV1052">
        <v>679</v>
      </c>
      <c r="AW1052">
        <v>749</v>
      </c>
      <c r="AX1052">
        <v>233</v>
      </c>
      <c r="AY1052">
        <v>1220</v>
      </c>
      <c r="AZ1052">
        <v>246.17</v>
      </c>
    </row>
    <row r="1053" spans="1:52" x14ac:dyDescent="0.2">
      <c r="A1053" s="70">
        <v>41230</v>
      </c>
      <c r="B1053">
        <v>776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1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1</v>
      </c>
      <c r="AT1053">
        <v>1461</v>
      </c>
      <c r="AU1053">
        <v>772</v>
      </c>
      <c r="AV1053">
        <v>743</v>
      </c>
      <c r="AW1053">
        <v>642</v>
      </c>
      <c r="AX1053">
        <v>251</v>
      </c>
      <c r="AY1053">
        <v>1212</v>
      </c>
      <c r="AZ1053">
        <v>262.37</v>
      </c>
    </row>
    <row r="1054" spans="1:52" x14ac:dyDescent="0.2">
      <c r="A1054" s="70">
        <v>41231</v>
      </c>
      <c r="B1054">
        <v>1448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1</v>
      </c>
      <c r="AK1054">
        <v>1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1</v>
      </c>
      <c r="AT1054">
        <v>1498</v>
      </c>
      <c r="AU1054">
        <v>610</v>
      </c>
      <c r="AV1054">
        <v>572</v>
      </c>
      <c r="AW1054">
        <v>798</v>
      </c>
      <c r="AX1054">
        <v>242</v>
      </c>
      <c r="AY1054">
        <v>478</v>
      </c>
      <c r="AZ1054">
        <v>118.6</v>
      </c>
    </row>
    <row r="1055" spans="1:52" x14ac:dyDescent="0.2">
      <c r="A1055" s="70">
        <v>41232</v>
      </c>
      <c r="B1055">
        <v>817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1</v>
      </c>
      <c r="AK1055">
        <v>0</v>
      </c>
      <c r="AL1055">
        <v>1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1</v>
      </c>
      <c r="AT1055">
        <v>1174</v>
      </c>
      <c r="AU1055">
        <v>275</v>
      </c>
      <c r="AV1055">
        <v>316</v>
      </c>
      <c r="AW1055">
        <v>818</v>
      </c>
      <c r="AX1055">
        <v>280</v>
      </c>
      <c r="AY1055">
        <v>430</v>
      </c>
      <c r="AZ1055">
        <v>100.09</v>
      </c>
    </row>
    <row r="1056" spans="1:52" x14ac:dyDescent="0.2">
      <c r="A1056" s="70">
        <v>41233</v>
      </c>
      <c r="B1056">
        <v>993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1</v>
      </c>
      <c r="AK1056">
        <v>0</v>
      </c>
      <c r="AL1056">
        <v>0</v>
      </c>
      <c r="AM1056">
        <v>1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1</v>
      </c>
      <c r="AT1056">
        <v>1271</v>
      </c>
      <c r="AU1056">
        <v>211</v>
      </c>
      <c r="AV1056">
        <v>252</v>
      </c>
      <c r="AW1056">
        <v>816</v>
      </c>
      <c r="AX1056">
        <v>292</v>
      </c>
      <c r="AY1056">
        <v>397</v>
      </c>
      <c r="AZ1056">
        <v>162.47999999999999</v>
      </c>
    </row>
    <row r="1057" spans="1:52" x14ac:dyDescent="0.2">
      <c r="A1057" s="70">
        <v>41234</v>
      </c>
      <c r="B1057">
        <v>1311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1</v>
      </c>
      <c r="AK1057">
        <v>0</v>
      </c>
      <c r="AL1057">
        <v>0</v>
      </c>
      <c r="AM1057">
        <v>0</v>
      </c>
      <c r="AN1057">
        <v>1</v>
      </c>
      <c r="AO1057">
        <v>0</v>
      </c>
      <c r="AP1057">
        <v>0</v>
      </c>
      <c r="AQ1057">
        <v>0</v>
      </c>
      <c r="AR1057">
        <v>0</v>
      </c>
      <c r="AS1057">
        <v>1</v>
      </c>
      <c r="AT1057">
        <v>1541</v>
      </c>
      <c r="AU1057">
        <v>301</v>
      </c>
      <c r="AV1057">
        <v>352</v>
      </c>
      <c r="AW1057">
        <v>879</v>
      </c>
      <c r="AX1057">
        <v>338</v>
      </c>
      <c r="AY1057">
        <v>395</v>
      </c>
      <c r="AZ1057">
        <v>154.63999999999999</v>
      </c>
    </row>
    <row r="1058" spans="1:52" x14ac:dyDescent="0.2">
      <c r="A1058" s="70">
        <v>41235</v>
      </c>
      <c r="B1058">
        <v>1418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1</v>
      </c>
      <c r="X1058">
        <v>0</v>
      </c>
      <c r="Y1058">
        <v>1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1</v>
      </c>
      <c r="AK1058">
        <v>0</v>
      </c>
      <c r="AL1058">
        <v>0</v>
      </c>
      <c r="AM1058">
        <v>0</v>
      </c>
      <c r="AN1058">
        <v>0</v>
      </c>
      <c r="AO1058">
        <v>1</v>
      </c>
      <c r="AP1058">
        <v>0</v>
      </c>
      <c r="AQ1058">
        <v>0</v>
      </c>
      <c r="AR1058">
        <v>0</v>
      </c>
      <c r="AS1058">
        <v>1</v>
      </c>
      <c r="AT1058">
        <v>1950</v>
      </c>
      <c r="AU1058">
        <v>482</v>
      </c>
      <c r="AV1058">
        <v>559</v>
      </c>
      <c r="AW1058">
        <v>1003</v>
      </c>
      <c r="AX1058">
        <v>349</v>
      </c>
      <c r="AY1058">
        <v>64</v>
      </c>
      <c r="AZ1058">
        <v>164.04</v>
      </c>
    </row>
    <row r="1059" spans="1:52" x14ac:dyDescent="0.2">
      <c r="A1059" s="70">
        <v>41236</v>
      </c>
      <c r="B1059">
        <v>1538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1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1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1</v>
      </c>
      <c r="AQ1059">
        <v>0</v>
      </c>
      <c r="AR1059">
        <v>0</v>
      </c>
      <c r="AS1059">
        <v>1</v>
      </c>
      <c r="AT1059">
        <v>2251</v>
      </c>
      <c r="AU1059">
        <v>978</v>
      </c>
      <c r="AV1059">
        <v>960</v>
      </c>
      <c r="AW1059">
        <v>951</v>
      </c>
      <c r="AX1059">
        <v>327</v>
      </c>
      <c r="AY1059">
        <v>83</v>
      </c>
      <c r="AZ1059">
        <v>163.13</v>
      </c>
    </row>
    <row r="1060" spans="1:52" x14ac:dyDescent="0.2">
      <c r="A1060" s="70">
        <v>41237</v>
      </c>
      <c r="B1060">
        <v>857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1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1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1</v>
      </c>
      <c r="AT1060">
        <v>2010</v>
      </c>
      <c r="AU1060">
        <v>939</v>
      </c>
      <c r="AV1060">
        <v>940</v>
      </c>
      <c r="AW1060">
        <v>896</v>
      </c>
      <c r="AX1060">
        <v>278</v>
      </c>
      <c r="AY1060">
        <v>68</v>
      </c>
      <c r="AZ1060">
        <v>148.28</v>
      </c>
    </row>
    <row r="1061" spans="1:52" x14ac:dyDescent="0.2">
      <c r="A1061" s="70">
        <v>41238</v>
      </c>
      <c r="B1061">
        <v>1170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1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1</v>
      </c>
      <c r="AK1061">
        <v>1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1</v>
      </c>
      <c r="AT1061">
        <v>1412</v>
      </c>
      <c r="AU1061">
        <v>629</v>
      </c>
      <c r="AV1061">
        <v>606</v>
      </c>
      <c r="AW1061">
        <v>817</v>
      </c>
      <c r="AX1061">
        <v>274</v>
      </c>
      <c r="AY1061">
        <v>189</v>
      </c>
      <c r="AZ1061">
        <v>140.07</v>
      </c>
    </row>
    <row r="1062" spans="1:52" x14ac:dyDescent="0.2">
      <c r="A1062" s="70">
        <v>41239</v>
      </c>
      <c r="B1062">
        <v>1607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1</v>
      </c>
      <c r="AK1062">
        <v>0</v>
      </c>
      <c r="AL1062">
        <v>1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1</v>
      </c>
      <c r="AT1062">
        <v>897</v>
      </c>
      <c r="AU1062">
        <v>306</v>
      </c>
      <c r="AV1062">
        <v>308</v>
      </c>
      <c r="AW1062">
        <v>1241</v>
      </c>
      <c r="AX1062">
        <v>244</v>
      </c>
      <c r="AY1062">
        <v>706</v>
      </c>
      <c r="AZ1062">
        <v>140.37</v>
      </c>
    </row>
    <row r="1063" spans="1:52" x14ac:dyDescent="0.2">
      <c r="A1063" s="70">
        <v>41240</v>
      </c>
      <c r="B1063">
        <v>661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1</v>
      </c>
      <c r="AK1063">
        <v>0</v>
      </c>
      <c r="AL1063">
        <v>0</v>
      </c>
      <c r="AM1063">
        <v>1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1</v>
      </c>
      <c r="AT1063">
        <v>781</v>
      </c>
      <c r="AU1063">
        <v>216</v>
      </c>
      <c r="AV1063">
        <v>186</v>
      </c>
      <c r="AW1063">
        <v>1376</v>
      </c>
      <c r="AX1063">
        <v>239</v>
      </c>
      <c r="AY1063">
        <v>770</v>
      </c>
      <c r="AZ1063">
        <v>137.47</v>
      </c>
    </row>
    <row r="1064" spans="1:52" x14ac:dyDescent="0.2">
      <c r="A1064" s="70">
        <v>41241</v>
      </c>
      <c r="B1064">
        <v>675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1</v>
      </c>
      <c r="AK1064">
        <v>0</v>
      </c>
      <c r="AL1064">
        <v>0</v>
      </c>
      <c r="AM1064">
        <v>0</v>
      </c>
      <c r="AN1064">
        <v>1</v>
      </c>
      <c r="AO1064">
        <v>0</v>
      </c>
      <c r="AP1064">
        <v>0</v>
      </c>
      <c r="AQ1064">
        <v>0</v>
      </c>
      <c r="AR1064">
        <v>0</v>
      </c>
      <c r="AS1064">
        <v>1</v>
      </c>
      <c r="AT1064">
        <v>901</v>
      </c>
      <c r="AU1064">
        <v>248</v>
      </c>
      <c r="AV1064">
        <v>272</v>
      </c>
      <c r="AW1064">
        <v>1390</v>
      </c>
      <c r="AX1064">
        <v>185</v>
      </c>
      <c r="AY1064">
        <v>768</v>
      </c>
      <c r="AZ1064">
        <v>138.85</v>
      </c>
    </row>
    <row r="1065" spans="1:52" x14ac:dyDescent="0.2">
      <c r="A1065" s="70">
        <v>41242</v>
      </c>
      <c r="B1065">
        <v>1490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1</v>
      </c>
      <c r="AK1065">
        <v>0</v>
      </c>
      <c r="AL1065">
        <v>0</v>
      </c>
      <c r="AM1065">
        <v>0</v>
      </c>
      <c r="AN1065">
        <v>0</v>
      </c>
      <c r="AO1065">
        <v>1</v>
      </c>
      <c r="AP1065">
        <v>0</v>
      </c>
      <c r="AQ1065">
        <v>0</v>
      </c>
      <c r="AR1065">
        <v>0</v>
      </c>
      <c r="AS1065">
        <v>1</v>
      </c>
      <c r="AT1065">
        <v>1608</v>
      </c>
      <c r="AU1065">
        <v>596</v>
      </c>
      <c r="AV1065">
        <v>675</v>
      </c>
      <c r="AW1065">
        <v>1015</v>
      </c>
      <c r="AX1065">
        <v>174</v>
      </c>
      <c r="AY1065">
        <v>410</v>
      </c>
      <c r="AZ1065">
        <v>104.71</v>
      </c>
    </row>
    <row r="1066" spans="1:52" x14ac:dyDescent="0.2">
      <c r="A1066" s="70">
        <v>41243</v>
      </c>
      <c r="B1066">
        <v>1732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1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1</v>
      </c>
      <c r="AQ1066">
        <v>0</v>
      </c>
      <c r="AR1066">
        <v>0</v>
      </c>
      <c r="AS1066">
        <v>1</v>
      </c>
      <c r="AT1066">
        <v>2354</v>
      </c>
      <c r="AU1066">
        <v>1051</v>
      </c>
      <c r="AV1066">
        <v>1137</v>
      </c>
      <c r="AW1066">
        <v>878</v>
      </c>
      <c r="AX1066">
        <v>153</v>
      </c>
      <c r="AY1066">
        <v>169</v>
      </c>
      <c r="AZ1066">
        <v>160.01</v>
      </c>
    </row>
    <row r="1067" spans="1:52" x14ac:dyDescent="0.2">
      <c r="A1067" s="70">
        <v>41244</v>
      </c>
      <c r="B1067">
        <v>1040</v>
      </c>
      <c r="C1067">
        <v>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1</v>
      </c>
      <c r="AT1067">
        <v>2325</v>
      </c>
      <c r="AU1067">
        <v>1048</v>
      </c>
      <c r="AV1067">
        <v>1202</v>
      </c>
      <c r="AW1067">
        <v>718</v>
      </c>
      <c r="AX1067">
        <v>140</v>
      </c>
      <c r="AY1067">
        <v>302</v>
      </c>
      <c r="AZ1067">
        <v>141.27000000000001</v>
      </c>
    </row>
    <row r="1068" spans="1:52" x14ac:dyDescent="0.2">
      <c r="A1068" s="70">
        <v>41245</v>
      </c>
      <c r="B1068">
        <v>1425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1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1</v>
      </c>
      <c r="AT1068">
        <v>1795</v>
      </c>
      <c r="AU1068">
        <v>682</v>
      </c>
      <c r="AV1068">
        <v>911</v>
      </c>
      <c r="AW1068">
        <v>913</v>
      </c>
      <c r="AX1068">
        <v>125</v>
      </c>
      <c r="AY1068">
        <v>566</v>
      </c>
      <c r="AZ1068">
        <v>124.62</v>
      </c>
    </row>
    <row r="1069" spans="1:52" x14ac:dyDescent="0.2">
      <c r="A1069" s="70">
        <v>41246</v>
      </c>
      <c r="B1069">
        <v>1107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1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1</v>
      </c>
      <c r="AT1069">
        <v>1137</v>
      </c>
      <c r="AU1069">
        <v>263</v>
      </c>
      <c r="AV1069">
        <v>436</v>
      </c>
      <c r="AW1069">
        <v>1042</v>
      </c>
      <c r="AX1069">
        <v>240</v>
      </c>
      <c r="AY1069">
        <v>714</v>
      </c>
      <c r="AZ1069">
        <v>116.19</v>
      </c>
    </row>
    <row r="1070" spans="1:52" x14ac:dyDescent="0.2">
      <c r="A1070" s="70">
        <v>41247</v>
      </c>
      <c r="B1070">
        <v>1086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1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1</v>
      </c>
      <c r="AT1070">
        <v>837</v>
      </c>
      <c r="AU1070">
        <v>53</v>
      </c>
      <c r="AV1070">
        <v>196</v>
      </c>
      <c r="AW1070">
        <v>1230</v>
      </c>
      <c r="AX1070">
        <v>276</v>
      </c>
      <c r="AY1070">
        <v>808</v>
      </c>
      <c r="AZ1070">
        <v>114.76</v>
      </c>
    </row>
    <row r="1071" spans="1:52" x14ac:dyDescent="0.2">
      <c r="A1071" s="70">
        <v>41248</v>
      </c>
      <c r="B1071">
        <v>877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1</v>
      </c>
      <c r="AO1071">
        <v>0</v>
      </c>
      <c r="AP1071">
        <v>0</v>
      </c>
      <c r="AQ1071">
        <v>0</v>
      </c>
      <c r="AR1071">
        <v>0</v>
      </c>
      <c r="AS1071">
        <v>1</v>
      </c>
      <c r="AT1071">
        <v>873</v>
      </c>
      <c r="AU1071">
        <v>55</v>
      </c>
      <c r="AV1071">
        <v>213</v>
      </c>
      <c r="AW1071">
        <v>1109</v>
      </c>
      <c r="AX1071">
        <v>330</v>
      </c>
      <c r="AY1071">
        <v>552</v>
      </c>
      <c r="AZ1071">
        <v>110.65</v>
      </c>
    </row>
    <row r="1072" spans="1:52" x14ac:dyDescent="0.2">
      <c r="A1072" s="70">
        <v>41249</v>
      </c>
      <c r="B1072">
        <v>1599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1</v>
      </c>
      <c r="AP1072">
        <v>0</v>
      </c>
      <c r="AQ1072">
        <v>0</v>
      </c>
      <c r="AR1072">
        <v>0</v>
      </c>
      <c r="AS1072">
        <v>1</v>
      </c>
      <c r="AT1072">
        <v>1168</v>
      </c>
      <c r="AU1072">
        <v>104</v>
      </c>
      <c r="AV1072">
        <v>348</v>
      </c>
      <c r="AW1072">
        <v>1260</v>
      </c>
      <c r="AX1072">
        <v>402</v>
      </c>
      <c r="AY1072">
        <v>561</v>
      </c>
      <c r="AZ1072">
        <v>119.13</v>
      </c>
    </row>
    <row r="1073" spans="1:52" x14ac:dyDescent="0.2">
      <c r="A1073" s="70">
        <v>41250</v>
      </c>
      <c r="B1073">
        <v>1740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1</v>
      </c>
      <c r="AQ1073">
        <v>0</v>
      </c>
      <c r="AR1073">
        <v>0</v>
      </c>
      <c r="AS1073">
        <v>1</v>
      </c>
      <c r="AT1073">
        <v>1456</v>
      </c>
      <c r="AU1073">
        <v>193</v>
      </c>
      <c r="AV1073">
        <v>530</v>
      </c>
      <c r="AW1073">
        <v>1477</v>
      </c>
      <c r="AX1073">
        <v>407</v>
      </c>
      <c r="AY1073">
        <v>277</v>
      </c>
      <c r="AZ1073">
        <v>149.63</v>
      </c>
    </row>
    <row r="1074" spans="1:52" x14ac:dyDescent="0.2">
      <c r="A1074" s="70">
        <v>41251</v>
      </c>
      <c r="B1074">
        <v>1024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1</v>
      </c>
      <c r="AT1074">
        <v>1401</v>
      </c>
      <c r="AU1074">
        <v>161</v>
      </c>
      <c r="AV1074">
        <v>554</v>
      </c>
      <c r="AW1074">
        <v>1533</v>
      </c>
      <c r="AX1074">
        <v>414</v>
      </c>
      <c r="AY1074">
        <v>201</v>
      </c>
      <c r="AZ1074">
        <v>136.78</v>
      </c>
    </row>
    <row r="1075" spans="1:52" x14ac:dyDescent="0.2">
      <c r="A1075" s="70">
        <v>41252</v>
      </c>
      <c r="B1075">
        <v>1080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1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1</v>
      </c>
      <c r="AT1075">
        <v>1165</v>
      </c>
      <c r="AU1075">
        <v>82</v>
      </c>
      <c r="AV1075">
        <v>356</v>
      </c>
      <c r="AW1075">
        <v>1003</v>
      </c>
      <c r="AX1075">
        <v>359</v>
      </c>
      <c r="AY1075">
        <v>125</v>
      </c>
      <c r="AZ1075">
        <v>129.29</v>
      </c>
    </row>
    <row r="1076" spans="1:52" x14ac:dyDescent="0.2">
      <c r="A1076" s="70">
        <v>41253</v>
      </c>
      <c r="B1076">
        <v>956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1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1</v>
      </c>
      <c r="AT1076">
        <v>797</v>
      </c>
      <c r="AU1076">
        <v>44</v>
      </c>
      <c r="AV1076">
        <v>203</v>
      </c>
      <c r="AW1076">
        <v>811</v>
      </c>
      <c r="AX1076">
        <v>262</v>
      </c>
      <c r="AY1076">
        <v>300</v>
      </c>
      <c r="AZ1076">
        <v>168.19</v>
      </c>
    </row>
    <row r="1077" spans="1:52" x14ac:dyDescent="0.2">
      <c r="A1077" s="70">
        <v>41254</v>
      </c>
      <c r="B1077">
        <v>945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1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1</v>
      </c>
      <c r="AT1077">
        <v>762</v>
      </c>
      <c r="AU1077">
        <v>41</v>
      </c>
      <c r="AV1077">
        <v>173</v>
      </c>
      <c r="AW1077">
        <v>855</v>
      </c>
      <c r="AX1077">
        <v>292</v>
      </c>
      <c r="AY1077">
        <v>575</v>
      </c>
      <c r="AZ1077">
        <v>119.65</v>
      </c>
    </row>
    <row r="1078" spans="1:52" x14ac:dyDescent="0.2">
      <c r="A1078" s="70">
        <v>41255</v>
      </c>
      <c r="B1078">
        <v>1150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1</v>
      </c>
      <c r="AO1078">
        <v>0</v>
      </c>
      <c r="AP1078">
        <v>0</v>
      </c>
      <c r="AQ1078">
        <v>0</v>
      </c>
      <c r="AR1078">
        <v>0</v>
      </c>
      <c r="AS1078">
        <v>1</v>
      </c>
      <c r="AT1078">
        <v>838</v>
      </c>
      <c r="AU1078">
        <v>114</v>
      </c>
      <c r="AV1078">
        <v>225</v>
      </c>
      <c r="AW1078">
        <v>952</v>
      </c>
      <c r="AX1078">
        <v>285</v>
      </c>
      <c r="AY1078">
        <v>842</v>
      </c>
      <c r="AZ1078">
        <v>120.63</v>
      </c>
    </row>
    <row r="1079" spans="1:52" x14ac:dyDescent="0.2">
      <c r="A1079" s="70">
        <v>41256</v>
      </c>
      <c r="B1079">
        <v>1154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1</v>
      </c>
      <c r="AP1079">
        <v>0</v>
      </c>
      <c r="AQ1079">
        <v>0</v>
      </c>
      <c r="AR1079">
        <v>0</v>
      </c>
      <c r="AS1079">
        <v>1</v>
      </c>
      <c r="AT1079">
        <v>1074</v>
      </c>
      <c r="AU1079">
        <v>241</v>
      </c>
      <c r="AV1079">
        <v>313</v>
      </c>
      <c r="AW1079">
        <v>1034</v>
      </c>
      <c r="AX1079">
        <v>251</v>
      </c>
      <c r="AY1079">
        <v>686</v>
      </c>
      <c r="AZ1079">
        <v>104.42</v>
      </c>
    </row>
    <row r="1080" spans="1:52" x14ac:dyDescent="0.2">
      <c r="A1080" s="70">
        <v>41257</v>
      </c>
      <c r="B1080">
        <v>1879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1</v>
      </c>
      <c r="AQ1080">
        <v>0</v>
      </c>
      <c r="AR1080">
        <v>0</v>
      </c>
      <c r="AS1080">
        <v>1</v>
      </c>
      <c r="AT1080">
        <v>1707</v>
      </c>
      <c r="AU1080">
        <v>848</v>
      </c>
      <c r="AV1080">
        <v>744</v>
      </c>
      <c r="AW1080">
        <v>1245</v>
      </c>
      <c r="AX1080">
        <v>265</v>
      </c>
      <c r="AY1080">
        <v>195</v>
      </c>
      <c r="AZ1080">
        <v>124.56</v>
      </c>
    </row>
    <row r="1081" spans="1:52" x14ac:dyDescent="0.2">
      <c r="A1081" s="70">
        <v>41258</v>
      </c>
      <c r="B1081">
        <v>895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1</v>
      </c>
      <c r="AT1081">
        <v>1779</v>
      </c>
      <c r="AU1081">
        <v>938</v>
      </c>
      <c r="AV1081">
        <v>808</v>
      </c>
      <c r="AW1081">
        <v>1316</v>
      </c>
      <c r="AX1081">
        <v>266</v>
      </c>
      <c r="AY1081">
        <v>89</v>
      </c>
      <c r="AZ1081">
        <v>109.29</v>
      </c>
    </row>
    <row r="1082" spans="1:52" x14ac:dyDescent="0.2">
      <c r="A1082" s="70">
        <v>41259</v>
      </c>
      <c r="B1082">
        <v>847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1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1</v>
      </c>
      <c r="AT1082">
        <v>1361</v>
      </c>
      <c r="AU1082">
        <v>585</v>
      </c>
      <c r="AV1082">
        <v>521</v>
      </c>
      <c r="AW1082">
        <v>897</v>
      </c>
      <c r="AX1082">
        <v>238</v>
      </c>
      <c r="AY1082">
        <v>28</v>
      </c>
      <c r="AZ1082">
        <v>102.33</v>
      </c>
    </row>
    <row r="1083" spans="1:52" x14ac:dyDescent="0.2">
      <c r="A1083" s="70">
        <v>41260</v>
      </c>
      <c r="B1083">
        <v>741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1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1</v>
      </c>
      <c r="AT1083">
        <v>921</v>
      </c>
      <c r="AU1083">
        <v>327</v>
      </c>
      <c r="AV1083">
        <v>235</v>
      </c>
      <c r="AW1083">
        <v>708</v>
      </c>
      <c r="AX1083">
        <v>296</v>
      </c>
      <c r="AY1083">
        <v>24</v>
      </c>
      <c r="AZ1083">
        <v>108.65</v>
      </c>
    </row>
    <row r="1084" spans="1:52" x14ac:dyDescent="0.2">
      <c r="A1084" s="70">
        <v>41261</v>
      </c>
      <c r="B1084">
        <v>723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1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1</v>
      </c>
      <c r="AT1084">
        <v>835</v>
      </c>
      <c r="AU1084">
        <v>260</v>
      </c>
      <c r="AV1084">
        <v>180</v>
      </c>
      <c r="AW1084">
        <v>694</v>
      </c>
      <c r="AX1084">
        <v>275</v>
      </c>
      <c r="AY1084">
        <v>36</v>
      </c>
      <c r="AZ1084">
        <v>135.13</v>
      </c>
    </row>
    <row r="1085" spans="1:52" x14ac:dyDescent="0.2">
      <c r="A1085" s="70">
        <v>41262</v>
      </c>
      <c r="B1085">
        <v>633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1</v>
      </c>
      <c r="AO1085">
        <v>0</v>
      </c>
      <c r="AP1085">
        <v>0</v>
      </c>
      <c r="AQ1085">
        <v>0</v>
      </c>
      <c r="AR1085">
        <v>0</v>
      </c>
      <c r="AS1085">
        <v>1</v>
      </c>
      <c r="AT1085">
        <v>788</v>
      </c>
      <c r="AU1085">
        <v>240</v>
      </c>
      <c r="AV1085">
        <v>221</v>
      </c>
      <c r="AW1085">
        <v>609</v>
      </c>
      <c r="AX1085">
        <v>255</v>
      </c>
      <c r="AY1085">
        <v>72</v>
      </c>
      <c r="AZ1085">
        <v>127.36</v>
      </c>
    </row>
    <row r="1086" spans="1:52" x14ac:dyDescent="0.2">
      <c r="A1086" s="70">
        <v>41263</v>
      </c>
      <c r="B1086">
        <v>828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1</v>
      </c>
      <c r="AP1086">
        <v>0</v>
      </c>
      <c r="AQ1086">
        <v>0</v>
      </c>
      <c r="AR1086">
        <v>0</v>
      </c>
      <c r="AS1086">
        <v>1</v>
      </c>
      <c r="AT1086">
        <v>930</v>
      </c>
      <c r="AU1086">
        <v>270</v>
      </c>
      <c r="AV1086">
        <v>254</v>
      </c>
      <c r="AW1086">
        <v>635</v>
      </c>
      <c r="AX1086">
        <v>204</v>
      </c>
      <c r="AY1086">
        <v>55</v>
      </c>
      <c r="AZ1086">
        <v>103.88</v>
      </c>
    </row>
    <row r="1087" spans="1:52" x14ac:dyDescent="0.2">
      <c r="A1087" s="70">
        <v>41264</v>
      </c>
      <c r="B1087">
        <v>1794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1</v>
      </c>
      <c r="AQ1087">
        <v>0</v>
      </c>
      <c r="AR1087">
        <v>0</v>
      </c>
      <c r="AS1087">
        <v>1</v>
      </c>
      <c r="AT1087">
        <v>1610</v>
      </c>
      <c r="AU1087">
        <v>727</v>
      </c>
      <c r="AV1087">
        <v>541</v>
      </c>
      <c r="AW1087">
        <v>723</v>
      </c>
      <c r="AX1087">
        <v>142</v>
      </c>
      <c r="AY1087">
        <v>174</v>
      </c>
      <c r="AZ1087">
        <v>90.22</v>
      </c>
    </row>
    <row r="1088" spans="1:52" x14ac:dyDescent="0.2">
      <c r="A1088" s="70">
        <v>41265</v>
      </c>
      <c r="B1088">
        <v>1261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1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1</v>
      </c>
      <c r="AT1088">
        <v>1992</v>
      </c>
      <c r="AU1088">
        <v>866</v>
      </c>
      <c r="AV1088">
        <v>696</v>
      </c>
      <c r="AW1088">
        <v>857</v>
      </c>
      <c r="AX1088">
        <v>175</v>
      </c>
      <c r="AY1088">
        <v>40</v>
      </c>
      <c r="AZ1088">
        <v>106.92</v>
      </c>
    </row>
    <row r="1089" spans="1:52" x14ac:dyDescent="0.2">
      <c r="A1089" s="70">
        <v>41266</v>
      </c>
      <c r="B1089">
        <v>1608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1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1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1</v>
      </c>
      <c r="AT1089">
        <v>2226</v>
      </c>
      <c r="AU1089">
        <v>671</v>
      </c>
      <c r="AV1089">
        <v>640</v>
      </c>
      <c r="AW1089">
        <v>960</v>
      </c>
      <c r="AX1089">
        <v>186</v>
      </c>
      <c r="AY1089">
        <v>18</v>
      </c>
      <c r="AZ1089">
        <v>99.3</v>
      </c>
    </row>
    <row r="1090" spans="1:52" x14ac:dyDescent="0.2">
      <c r="A1090" s="70">
        <v>41267</v>
      </c>
      <c r="B1090">
        <v>1146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1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1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1</v>
      </c>
      <c r="AT1090">
        <v>2078</v>
      </c>
      <c r="AU1090">
        <v>339</v>
      </c>
      <c r="AV1090">
        <v>522</v>
      </c>
      <c r="AW1090">
        <v>1212</v>
      </c>
      <c r="AX1090">
        <v>263</v>
      </c>
      <c r="AY1090">
        <v>7</v>
      </c>
      <c r="AZ1090">
        <v>121.8</v>
      </c>
    </row>
    <row r="1091" spans="1:52" x14ac:dyDescent="0.2">
      <c r="A1091" s="70">
        <v>41268</v>
      </c>
      <c r="B1091">
        <v>770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1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1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1</v>
      </c>
      <c r="AT1091">
        <v>1965</v>
      </c>
      <c r="AU1091">
        <v>259</v>
      </c>
      <c r="AV1091">
        <v>504</v>
      </c>
      <c r="AW1091">
        <v>938</v>
      </c>
      <c r="AX1091">
        <v>264</v>
      </c>
      <c r="AY1091">
        <v>21</v>
      </c>
      <c r="AZ1091">
        <v>140.41</v>
      </c>
    </row>
    <row r="1092" spans="1:52" x14ac:dyDescent="0.2">
      <c r="A1092" s="70">
        <v>41269</v>
      </c>
      <c r="B1092">
        <v>1802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1</v>
      </c>
      <c r="AO1092">
        <v>0</v>
      </c>
      <c r="AP1092">
        <v>0</v>
      </c>
      <c r="AQ1092">
        <v>0</v>
      </c>
      <c r="AR1092">
        <v>0</v>
      </c>
      <c r="AS1092">
        <v>1</v>
      </c>
      <c r="AT1092">
        <v>2042</v>
      </c>
      <c r="AU1092">
        <v>514</v>
      </c>
      <c r="AV1092">
        <v>491</v>
      </c>
      <c r="AW1092">
        <v>732</v>
      </c>
      <c r="AX1092">
        <v>225</v>
      </c>
      <c r="AY1092">
        <v>442</v>
      </c>
      <c r="AZ1092">
        <v>113.79</v>
      </c>
    </row>
    <row r="1093" spans="1:52" x14ac:dyDescent="0.2">
      <c r="A1093" s="70">
        <v>41270</v>
      </c>
      <c r="B1093">
        <v>917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1</v>
      </c>
      <c r="AP1093">
        <v>0</v>
      </c>
      <c r="AQ1093">
        <v>0</v>
      </c>
      <c r="AR1093">
        <v>0</v>
      </c>
      <c r="AS1093">
        <v>1</v>
      </c>
      <c r="AT1093">
        <v>1981</v>
      </c>
      <c r="AU1093">
        <v>458</v>
      </c>
      <c r="AV1093">
        <v>572</v>
      </c>
      <c r="AW1093">
        <v>898</v>
      </c>
      <c r="AX1093">
        <v>230</v>
      </c>
      <c r="AY1093">
        <v>434</v>
      </c>
      <c r="AZ1093">
        <v>179.13</v>
      </c>
    </row>
    <row r="1094" spans="1:52" x14ac:dyDescent="0.2">
      <c r="A1094" s="70">
        <v>41271</v>
      </c>
      <c r="B1094">
        <v>1432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1</v>
      </c>
      <c r="AQ1094">
        <v>0</v>
      </c>
      <c r="AR1094">
        <v>0</v>
      </c>
      <c r="AS1094">
        <v>1</v>
      </c>
      <c r="AT1094">
        <v>1807</v>
      </c>
      <c r="AU1094">
        <v>362</v>
      </c>
      <c r="AV1094">
        <v>928</v>
      </c>
      <c r="AW1094">
        <v>1069</v>
      </c>
      <c r="AX1094">
        <v>244</v>
      </c>
      <c r="AY1094">
        <v>449</v>
      </c>
      <c r="AZ1094">
        <v>172.78</v>
      </c>
    </row>
    <row r="1095" spans="1:52" x14ac:dyDescent="0.2">
      <c r="A1095" s="70">
        <v>41272</v>
      </c>
      <c r="B1095">
        <v>1503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1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1</v>
      </c>
      <c r="AT1095">
        <v>2044</v>
      </c>
      <c r="AU1095">
        <v>505</v>
      </c>
      <c r="AV1095">
        <v>1150</v>
      </c>
      <c r="AW1095">
        <v>1258</v>
      </c>
      <c r="AX1095">
        <v>286</v>
      </c>
      <c r="AY1095">
        <v>52</v>
      </c>
      <c r="AZ1095">
        <v>167.07</v>
      </c>
    </row>
    <row r="1096" spans="1:52" x14ac:dyDescent="0.2">
      <c r="A1096" s="70">
        <v>41273</v>
      </c>
      <c r="B1096">
        <v>1680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1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1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1</v>
      </c>
      <c r="AT1096">
        <v>2262</v>
      </c>
      <c r="AU1096">
        <v>713</v>
      </c>
      <c r="AV1096">
        <v>1229</v>
      </c>
      <c r="AW1096">
        <v>1045</v>
      </c>
      <c r="AX1096">
        <v>312</v>
      </c>
      <c r="AY1096">
        <v>9</v>
      </c>
      <c r="AZ1096">
        <v>157.09</v>
      </c>
    </row>
    <row r="1097" spans="1:52" x14ac:dyDescent="0.2">
      <c r="A1097" s="70">
        <v>41274</v>
      </c>
      <c r="B1097">
        <v>373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1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1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1</v>
      </c>
      <c r="AT1097">
        <v>2235</v>
      </c>
      <c r="AU1097">
        <v>752</v>
      </c>
      <c r="AV1097">
        <v>1132</v>
      </c>
      <c r="AW1097">
        <v>999</v>
      </c>
      <c r="AX1097">
        <v>360</v>
      </c>
      <c r="AY1097">
        <v>19</v>
      </c>
      <c r="AZ1097">
        <v>130.47</v>
      </c>
    </row>
    <row r="1098" spans="1:52" x14ac:dyDescent="0.2">
      <c r="A1098" s="70">
        <v>41275</v>
      </c>
      <c r="B1098">
        <v>1148</v>
      </c>
      <c r="C1098">
        <v>1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1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1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2024</v>
      </c>
      <c r="AU1098">
        <v>541</v>
      </c>
      <c r="AV1098">
        <v>875</v>
      </c>
      <c r="AW1098">
        <v>1117</v>
      </c>
      <c r="AX1098">
        <v>407</v>
      </c>
      <c r="AY1098">
        <v>44</v>
      </c>
      <c r="AZ1098">
        <v>157.88999999999999</v>
      </c>
    </row>
    <row r="1099" spans="1:52" x14ac:dyDescent="0.2">
      <c r="A1099" s="70">
        <v>41276</v>
      </c>
      <c r="B1099">
        <v>1666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1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1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1628</v>
      </c>
      <c r="AU1099">
        <v>417</v>
      </c>
      <c r="AV1099">
        <v>442</v>
      </c>
      <c r="AW1099">
        <v>1341</v>
      </c>
      <c r="AX1099">
        <v>364</v>
      </c>
      <c r="AY1099">
        <v>161</v>
      </c>
      <c r="AZ1099">
        <v>163.11000000000001</v>
      </c>
    </row>
    <row r="1100" spans="1:52" x14ac:dyDescent="0.2">
      <c r="A1100" s="70">
        <v>41277</v>
      </c>
      <c r="B1100">
        <v>1386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1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1</v>
      </c>
      <c r="AP1100">
        <v>0</v>
      </c>
      <c r="AQ1100">
        <v>0</v>
      </c>
      <c r="AR1100">
        <v>0</v>
      </c>
      <c r="AS1100">
        <v>0</v>
      </c>
      <c r="AT1100">
        <v>1441</v>
      </c>
      <c r="AU1100">
        <v>305</v>
      </c>
      <c r="AV1100">
        <v>298</v>
      </c>
      <c r="AW1100">
        <v>1435</v>
      </c>
      <c r="AX1100">
        <v>362</v>
      </c>
      <c r="AY1100">
        <v>292</v>
      </c>
      <c r="AZ1100">
        <v>154.05000000000001</v>
      </c>
    </row>
    <row r="1101" spans="1:52" x14ac:dyDescent="0.2">
      <c r="A1101" s="70">
        <v>41278</v>
      </c>
      <c r="B1101">
        <v>1664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1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1</v>
      </c>
      <c r="AQ1101">
        <v>0</v>
      </c>
      <c r="AR1101">
        <v>0</v>
      </c>
      <c r="AS1101">
        <v>0</v>
      </c>
      <c r="AT1101">
        <v>1403</v>
      </c>
      <c r="AU1101">
        <v>446</v>
      </c>
      <c r="AV1101">
        <v>347</v>
      </c>
      <c r="AW1101">
        <v>1461</v>
      </c>
      <c r="AX1101">
        <v>316</v>
      </c>
      <c r="AY1101">
        <v>407</v>
      </c>
      <c r="AZ1101">
        <v>108.15</v>
      </c>
    </row>
    <row r="1102" spans="1:52" x14ac:dyDescent="0.2">
      <c r="A1102" s="70">
        <v>41279</v>
      </c>
      <c r="B1102">
        <v>1052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1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1268</v>
      </c>
      <c r="AU1102">
        <v>402</v>
      </c>
      <c r="AV1102">
        <v>402</v>
      </c>
      <c r="AW1102">
        <v>1536</v>
      </c>
      <c r="AX1102">
        <v>286</v>
      </c>
      <c r="AY1102">
        <v>454</v>
      </c>
      <c r="AZ1102">
        <v>92.06</v>
      </c>
    </row>
    <row r="1103" spans="1:52" x14ac:dyDescent="0.2">
      <c r="A1103" s="70">
        <v>41280</v>
      </c>
      <c r="B1103">
        <v>1014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1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1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848</v>
      </c>
      <c r="AU1103">
        <v>219</v>
      </c>
      <c r="AV1103">
        <v>271</v>
      </c>
      <c r="AW1103">
        <v>1275</v>
      </c>
      <c r="AX1103">
        <v>303</v>
      </c>
      <c r="AY1103">
        <v>550</v>
      </c>
      <c r="AZ1103">
        <v>157.13999999999999</v>
      </c>
    </row>
    <row r="1104" spans="1:52" x14ac:dyDescent="0.2">
      <c r="A1104" s="70">
        <v>41281</v>
      </c>
      <c r="B1104">
        <v>1084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1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1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599</v>
      </c>
      <c r="AU1104">
        <v>88</v>
      </c>
      <c r="AV1104">
        <v>175</v>
      </c>
      <c r="AW1104">
        <v>1479</v>
      </c>
      <c r="AX1104">
        <v>420</v>
      </c>
      <c r="AY1104">
        <v>893</v>
      </c>
      <c r="AZ1104">
        <v>157.91999999999999</v>
      </c>
    </row>
    <row r="1105" spans="1:52" x14ac:dyDescent="0.2">
      <c r="A1105" s="70">
        <v>41282</v>
      </c>
      <c r="B1105">
        <v>468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1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1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463</v>
      </c>
      <c r="AU1105">
        <v>23</v>
      </c>
      <c r="AV1105">
        <v>163</v>
      </c>
      <c r="AW1105">
        <v>1147</v>
      </c>
      <c r="AX1105">
        <v>391</v>
      </c>
      <c r="AY1105">
        <v>1474</v>
      </c>
      <c r="AZ1105">
        <v>405.44</v>
      </c>
    </row>
    <row r="1106" spans="1:52" x14ac:dyDescent="0.2">
      <c r="A1106" s="70">
        <v>41283</v>
      </c>
      <c r="B1106">
        <v>135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1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1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551</v>
      </c>
      <c r="AU1106">
        <v>23</v>
      </c>
      <c r="AV1106">
        <v>224</v>
      </c>
      <c r="AW1106">
        <v>845</v>
      </c>
      <c r="AX1106">
        <v>353</v>
      </c>
      <c r="AY1106">
        <v>1744</v>
      </c>
      <c r="AZ1106">
        <v>464.73</v>
      </c>
    </row>
    <row r="1107" spans="1:52" x14ac:dyDescent="0.2">
      <c r="A1107" s="70">
        <v>41284</v>
      </c>
      <c r="B1107">
        <v>903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1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1</v>
      </c>
      <c r="AP1107">
        <v>0</v>
      </c>
      <c r="AQ1107">
        <v>0</v>
      </c>
      <c r="AR1107">
        <v>0</v>
      </c>
      <c r="AS1107">
        <v>0</v>
      </c>
      <c r="AT1107">
        <v>685</v>
      </c>
      <c r="AU1107">
        <v>111</v>
      </c>
      <c r="AV1107">
        <v>322</v>
      </c>
      <c r="AW1107">
        <v>822</v>
      </c>
      <c r="AX1107">
        <v>294</v>
      </c>
      <c r="AY1107">
        <v>1540</v>
      </c>
      <c r="AZ1107">
        <v>247.54</v>
      </c>
    </row>
    <row r="1108" spans="1:52" x14ac:dyDescent="0.2">
      <c r="A1108" s="70">
        <v>41285</v>
      </c>
      <c r="B1108">
        <v>1460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1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1</v>
      </c>
      <c r="AQ1108">
        <v>0</v>
      </c>
      <c r="AR1108">
        <v>0</v>
      </c>
      <c r="AS1108">
        <v>0</v>
      </c>
      <c r="AT1108">
        <v>1123</v>
      </c>
      <c r="AU1108">
        <v>242</v>
      </c>
      <c r="AV1108">
        <v>388</v>
      </c>
      <c r="AW1108">
        <v>1073</v>
      </c>
      <c r="AX1108">
        <v>213</v>
      </c>
      <c r="AY1108">
        <v>817</v>
      </c>
      <c r="AZ1108">
        <v>163.38</v>
      </c>
    </row>
    <row r="1109" spans="1:52" x14ac:dyDescent="0.2">
      <c r="A1109" s="70">
        <v>41286</v>
      </c>
      <c r="B1109">
        <v>1264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1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1153</v>
      </c>
      <c r="AU1109">
        <v>264</v>
      </c>
      <c r="AV1109">
        <v>450</v>
      </c>
      <c r="AW1109">
        <v>948</v>
      </c>
      <c r="AX1109">
        <v>212</v>
      </c>
      <c r="AY1109">
        <v>1086</v>
      </c>
      <c r="AZ1109">
        <v>181.59</v>
      </c>
    </row>
    <row r="1110" spans="1:52" x14ac:dyDescent="0.2">
      <c r="A1110" s="70">
        <v>41287</v>
      </c>
      <c r="B1110">
        <v>1726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1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1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940</v>
      </c>
      <c r="AU1110">
        <v>407</v>
      </c>
      <c r="AV1110">
        <v>396</v>
      </c>
      <c r="AW1110">
        <v>812</v>
      </c>
      <c r="AX1110">
        <v>209</v>
      </c>
      <c r="AY1110">
        <v>1506</v>
      </c>
      <c r="AZ1110">
        <v>225.64</v>
      </c>
    </row>
    <row r="1111" spans="1:52" x14ac:dyDescent="0.2">
      <c r="A1111" s="70">
        <v>41288</v>
      </c>
      <c r="B1111">
        <v>987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1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1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715</v>
      </c>
      <c r="AU1111">
        <v>298</v>
      </c>
      <c r="AV1111">
        <v>255</v>
      </c>
      <c r="AW1111">
        <v>782</v>
      </c>
      <c r="AX1111">
        <v>258</v>
      </c>
      <c r="AY1111">
        <v>1748</v>
      </c>
      <c r="AZ1111">
        <v>233.7</v>
      </c>
    </row>
    <row r="1112" spans="1:52" x14ac:dyDescent="0.2">
      <c r="A1112" s="70">
        <v>41289</v>
      </c>
      <c r="B1112">
        <v>1407</v>
      </c>
      <c r="C1112">
        <v>0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1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1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825</v>
      </c>
      <c r="AU1112">
        <v>276</v>
      </c>
      <c r="AV1112">
        <v>222</v>
      </c>
      <c r="AW1112">
        <v>1157</v>
      </c>
      <c r="AX1112">
        <v>334</v>
      </c>
      <c r="AY1112">
        <v>1139</v>
      </c>
      <c r="AZ1112">
        <v>287.74</v>
      </c>
    </row>
    <row r="1113" spans="1:52" x14ac:dyDescent="0.2">
      <c r="A1113" s="70">
        <v>41290</v>
      </c>
      <c r="B1113">
        <v>1044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1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1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846</v>
      </c>
      <c r="AU1113">
        <v>276</v>
      </c>
      <c r="AV1113">
        <v>232</v>
      </c>
      <c r="AW1113">
        <v>1351</v>
      </c>
      <c r="AX1113">
        <v>302</v>
      </c>
      <c r="AY1113">
        <v>1044</v>
      </c>
      <c r="AZ1113">
        <v>129.15</v>
      </c>
    </row>
    <row r="1114" spans="1:52" x14ac:dyDescent="0.2">
      <c r="A1114" s="70">
        <v>41291</v>
      </c>
      <c r="B1114">
        <v>551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1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1</v>
      </c>
      <c r="AP1114">
        <v>0</v>
      </c>
      <c r="AQ1114">
        <v>0</v>
      </c>
      <c r="AR1114">
        <v>0</v>
      </c>
      <c r="AS1114">
        <v>0</v>
      </c>
      <c r="AT1114">
        <v>1044</v>
      </c>
      <c r="AU1114">
        <v>368</v>
      </c>
      <c r="AV1114">
        <v>406</v>
      </c>
      <c r="AW1114">
        <v>1213</v>
      </c>
      <c r="AX1114">
        <v>252</v>
      </c>
      <c r="AY1114">
        <v>962</v>
      </c>
      <c r="AZ1114">
        <v>128.87</v>
      </c>
    </row>
    <row r="1115" spans="1:52" x14ac:dyDescent="0.2">
      <c r="A1115" s="70">
        <v>41292</v>
      </c>
      <c r="B1115">
        <v>1824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1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1</v>
      </c>
      <c r="AQ1115">
        <v>0</v>
      </c>
      <c r="AR1115">
        <v>0</v>
      </c>
      <c r="AS1115">
        <v>0</v>
      </c>
      <c r="AT1115">
        <v>1793</v>
      </c>
      <c r="AU1115">
        <v>1061</v>
      </c>
      <c r="AV1115">
        <v>881</v>
      </c>
      <c r="AW1115">
        <v>769</v>
      </c>
      <c r="AX1115">
        <v>166</v>
      </c>
      <c r="AY1115">
        <v>809</v>
      </c>
      <c r="AZ1115">
        <v>284.3</v>
      </c>
    </row>
    <row r="1116" spans="1:52" x14ac:dyDescent="0.2">
      <c r="A1116" s="70">
        <v>41293</v>
      </c>
      <c r="B1116">
        <v>1039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1</v>
      </c>
      <c r="Z1116">
        <v>1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1963</v>
      </c>
      <c r="AU1116">
        <v>1177</v>
      </c>
      <c r="AV1116">
        <v>953</v>
      </c>
      <c r="AW1116">
        <v>845</v>
      </c>
      <c r="AX1116">
        <v>169</v>
      </c>
      <c r="AY1116">
        <v>588</v>
      </c>
      <c r="AZ1116">
        <v>118.9</v>
      </c>
    </row>
    <row r="1117" spans="1:52" x14ac:dyDescent="0.2">
      <c r="A1117" s="70">
        <v>41294</v>
      </c>
      <c r="B1117">
        <v>1268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1</v>
      </c>
      <c r="Z1117">
        <v>1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1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1626</v>
      </c>
      <c r="AU1117">
        <v>749</v>
      </c>
      <c r="AV1117">
        <v>670</v>
      </c>
      <c r="AW1117">
        <v>862</v>
      </c>
      <c r="AX1117">
        <v>140</v>
      </c>
      <c r="AY1117">
        <v>382</v>
      </c>
      <c r="AZ1117">
        <v>164.24</v>
      </c>
    </row>
    <row r="1118" spans="1:52" x14ac:dyDescent="0.2">
      <c r="A1118" s="70">
        <v>41295</v>
      </c>
      <c r="B1118">
        <v>2983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1</v>
      </c>
      <c r="Z1118">
        <v>1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1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914</v>
      </c>
      <c r="AU1118">
        <v>199</v>
      </c>
      <c r="AV1118">
        <v>300</v>
      </c>
      <c r="AW1118">
        <v>818</v>
      </c>
      <c r="AX1118">
        <v>176</v>
      </c>
      <c r="AY1118">
        <v>1299</v>
      </c>
      <c r="AZ1118">
        <v>186.18</v>
      </c>
    </row>
    <row r="1119" spans="1:52" x14ac:dyDescent="0.2">
      <c r="A1119" s="70">
        <v>41296</v>
      </c>
      <c r="B1119">
        <v>779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1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1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761</v>
      </c>
      <c r="AU1119">
        <v>89</v>
      </c>
      <c r="AV1119">
        <v>165</v>
      </c>
      <c r="AW1119">
        <v>916</v>
      </c>
      <c r="AX1119">
        <v>165</v>
      </c>
      <c r="AY1119">
        <v>1413</v>
      </c>
      <c r="AZ1119">
        <v>206.65</v>
      </c>
    </row>
    <row r="1120" spans="1:52" x14ac:dyDescent="0.2">
      <c r="A1120" s="70">
        <v>41297</v>
      </c>
      <c r="B1120">
        <v>872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1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1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750</v>
      </c>
      <c r="AU1120">
        <v>84</v>
      </c>
      <c r="AV1120">
        <v>167</v>
      </c>
      <c r="AW1120">
        <v>1165</v>
      </c>
      <c r="AX1120">
        <v>249</v>
      </c>
      <c r="AY1120">
        <v>789</v>
      </c>
      <c r="AZ1120">
        <v>125</v>
      </c>
    </row>
    <row r="1121" spans="1:52" x14ac:dyDescent="0.2">
      <c r="A1121" s="70">
        <v>41298</v>
      </c>
      <c r="B1121">
        <v>1101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1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1</v>
      </c>
      <c r="AP1121">
        <v>0</v>
      </c>
      <c r="AQ1121">
        <v>0</v>
      </c>
      <c r="AR1121">
        <v>0</v>
      </c>
      <c r="AS1121">
        <v>0</v>
      </c>
      <c r="AT1121">
        <v>1006</v>
      </c>
      <c r="AU1121">
        <v>252</v>
      </c>
      <c r="AV1121">
        <v>351</v>
      </c>
      <c r="AW1121">
        <v>1152</v>
      </c>
      <c r="AX1121">
        <v>291</v>
      </c>
      <c r="AY1121">
        <v>415</v>
      </c>
      <c r="AZ1121">
        <v>91.28</v>
      </c>
    </row>
    <row r="1122" spans="1:52" x14ac:dyDescent="0.2">
      <c r="A1122" s="70">
        <v>41299</v>
      </c>
      <c r="B1122">
        <v>1638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1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1</v>
      </c>
      <c r="AQ1122">
        <v>0</v>
      </c>
      <c r="AR1122">
        <v>0</v>
      </c>
      <c r="AS1122">
        <v>0</v>
      </c>
      <c r="AT1122">
        <v>1540</v>
      </c>
      <c r="AU1122">
        <v>710</v>
      </c>
      <c r="AV1122">
        <v>648</v>
      </c>
      <c r="AW1122">
        <v>1135</v>
      </c>
      <c r="AX1122">
        <v>321</v>
      </c>
      <c r="AY1122">
        <v>462</v>
      </c>
      <c r="AZ1122">
        <v>113.82</v>
      </c>
    </row>
    <row r="1123" spans="1:52" x14ac:dyDescent="0.2">
      <c r="A1123" s="70">
        <v>41300</v>
      </c>
      <c r="B1123">
        <v>796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1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1672</v>
      </c>
      <c r="AU1123">
        <v>889</v>
      </c>
      <c r="AV1123">
        <v>740</v>
      </c>
      <c r="AW1123">
        <v>979</v>
      </c>
      <c r="AX1123">
        <v>347</v>
      </c>
      <c r="AY1123">
        <v>563</v>
      </c>
      <c r="AZ1123">
        <v>173.55</v>
      </c>
    </row>
    <row r="1124" spans="1:52" x14ac:dyDescent="0.2">
      <c r="A1124" s="70">
        <v>41301</v>
      </c>
      <c r="B1124">
        <v>1740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1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1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1493</v>
      </c>
      <c r="AU1124">
        <v>686</v>
      </c>
      <c r="AV1124">
        <v>552</v>
      </c>
      <c r="AW1124">
        <v>1011</v>
      </c>
      <c r="AX1124">
        <v>261</v>
      </c>
      <c r="AY1124">
        <v>640</v>
      </c>
      <c r="AZ1124">
        <v>171.24</v>
      </c>
    </row>
    <row r="1125" spans="1:52" x14ac:dyDescent="0.2">
      <c r="A1125" s="70">
        <v>41302</v>
      </c>
      <c r="B1125">
        <v>997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1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1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953</v>
      </c>
      <c r="AU1125">
        <v>327</v>
      </c>
      <c r="AV1125">
        <v>312</v>
      </c>
      <c r="AW1125">
        <v>869</v>
      </c>
      <c r="AX1125">
        <v>180</v>
      </c>
      <c r="AY1125">
        <v>862</v>
      </c>
      <c r="AZ1125">
        <v>114.27</v>
      </c>
    </row>
    <row r="1126" spans="1:52" x14ac:dyDescent="0.2">
      <c r="A1126" s="70">
        <v>41303</v>
      </c>
      <c r="B1126">
        <v>2008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1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1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707</v>
      </c>
      <c r="AU1126">
        <v>278</v>
      </c>
      <c r="AV1126">
        <v>242</v>
      </c>
      <c r="AW1126">
        <v>623</v>
      </c>
      <c r="AX1126">
        <v>96</v>
      </c>
      <c r="AY1126">
        <v>2108</v>
      </c>
      <c r="AZ1126">
        <v>200.65</v>
      </c>
    </row>
    <row r="1127" spans="1:52" x14ac:dyDescent="0.2">
      <c r="A1127" s="70">
        <v>41304</v>
      </c>
      <c r="B1127">
        <v>628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1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1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773</v>
      </c>
      <c r="AU1127">
        <v>253</v>
      </c>
      <c r="AV1127">
        <v>250</v>
      </c>
      <c r="AW1127">
        <v>702</v>
      </c>
      <c r="AX1127">
        <v>143</v>
      </c>
      <c r="AY1127">
        <v>1861</v>
      </c>
      <c r="AZ1127">
        <v>181.51</v>
      </c>
    </row>
    <row r="1128" spans="1:52" x14ac:dyDescent="0.2">
      <c r="A1128" s="70">
        <v>41305</v>
      </c>
      <c r="B1128">
        <v>505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1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1</v>
      </c>
      <c r="AP1128">
        <v>0</v>
      </c>
      <c r="AQ1128">
        <v>0</v>
      </c>
      <c r="AR1128">
        <v>0</v>
      </c>
      <c r="AS1128">
        <v>0</v>
      </c>
      <c r="AT1128">
        <v>1189</v>
      </c>
      <c r="AU1128">
        <v>403</v>
      </c>
      <c r="AV1128">
        <v>410</v>
      </c>
      <c r="AW1128">
        <v>778</v>
      </c>
      <c r="AX1128">
        <v>127</v>
      </c>
      <c r="AY1128">
        <v>473</v>
      </c>
      <c r="AZ1128">
        <v>175.89</v>
      </c>
    </row>
    <row r="1129" spans="1:52" x14ac:dyDescent="0.2">
      <c r="A1129" s="70">
        <v>41306</v>
      </c>
      <c r="B1129">
        <v>2069</v>
      </c>
      <c r="C1129">
        <v>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1</v>
      </c>
      <c r="AQ1129">
        <v>0</v>
      </c>
      <c r="AR1129">
        <v>0</v>
      </c>
      <c r="AS1129">
        <v>0</v>
      </c>
      <c r="AT1129">
        <v>1992</v>
      </c>
      <c r="AU1129">
        <v>895</v>
      </c>
      <c r="AV1129">
        <v>848</v>
      </c>
      <c r="AW1129">
        <v>1009</v>
      </c>
      <c r="AX1129">
        <v>177</v>
      </c>
      <c r="AY1129">
        <v>360</v>
      </c>
      <c r="AZ1129">
        <v>174.1</v>
      </c>
    </row>
    <row r="1130" spans="1:52" x14ac:dyDescent="0.2">
      <c r="A1130" s="70">
        <v>41307</v>
      </c>
      <c r="B1130">
        <v>1031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2055</v>
      </c>
      <c r="AU1130">
        <v>971</v>
      </c>
      <c r="AV1130">
        <v>986</v>
      </c>
      <c r="AW1130">
        <v>852</v>
      </c>
      <c r="AX1130">
        <v>119</v>
      </c>
      <c r="AY1130">
        <v>542</v>
      </c>
      <c r="AZ1130">
        <v>157.93</v>
      </c>
    </row>
    <row r="1131" spans="1:52" x14ac:dyDescent="0.2">
      <c r="A1131" s="70">
        <v>41308</v>
      </c>
      <c r="B1131">
        <v>1199</v>
      </c>
      <c r="C1131">
        <v>0</v>
      </c>
      <c r="D1131">
        <v>0</v>
      </c>
      <c r="E1131">
        <v>0</v>
      </c>
      <c r="F1131">
        <v>1</v>
      </c>
      <c r="G1131">
        <v>0</v>
      </c>
      <c r="H1131">
        <v>0</v>
      </c>
      <c r="I1131">
        <v>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1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1833</v>
      </c>
      <c r="AU1131">
        <v>937</v>
      </c>
      <c r="AV1131">
        <v>856</v>
      </c>
      <c r="AW1131">
        <v>252</v>
      </c>
      <c r="AX1131">
        <v>107</v>
      </c>
      <c r="AY1131">
        <v>1397</v>
      </c>
      <c r="AZ1131">
        <v>234.81</v>
      </c>
    </row>
    <row r="1132" spans="1:52" x14ac:dyDescent="0.2">
      <c r="A1132" s="70">
        <v>41309</v>
      </c>
      <c r="B1132">
        <v>1081</v>
      </c>
      <c r="C1132">
        <v>0</v>
      </c>
      <c r="D1132">
        <v>0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1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922</v>
      </c>
      <c r="AU1132">
        <v>345</v>
      </c>
      <c r="AV1132">
        <v>318</v>
      </c>
      <c r="AW1132">
        <v>579</v>
      </c>
      <c r="AX1132">
        <v>172</v>
      </c>
      <c r="AY1132">
        <v>1871</v>
      </c>
      <c r="AZ1132">
        <v>243.67</v>
      </c>
    </row>
    <row r="1133" spans="1:52" x14ac:dyDescent="0.2">
      <c r="A1133" s="70">
        <v>41310</v>
      </c>
      <c r="B1133">
        <v>607</v>
      </c>
      <c r="C1133">
        <v>0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1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751</v>
      </c>
      <c r="AU1133">
        <v>222</v>
      </c>
      <c r="AV1133">
        <v>230</v>
      </c>
      <c r="AW1133">
        <v>658</v>
      </c>
      <c r="AX1133">
        <v>233</v>
      </c>
      <c r="AY1133">
        <v>2051</v>
      </c>
      <c r="AZ1133">
        <v>199.4</v>
      </c>
    </row>
    <row r="1134" spans="1:52" x14ac:dyDescent="0.2">
      <c r="A1134" s="70">
        <v>41311</v>
      </c>
      <c r="B1134">
        <v>493</v>
      </c>
      <c r="C1134">
        <v>0</v>
      </c>
      <c r="D1134">
        <v>0</v>
      </c>
      <c r="E1134">
        <v>0</v>
      </c>
      <c r="F1134">
        <v>1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1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961</v>
      </c>
      <c r="AU1134">
        <v>311</v>
      </c>
      <c r="AV1134">
        <v>323</v>
      </c>
      <c r="AW1134">
        <v>809</v>
      </c>
      <c r="AX1134">
        <v>230</v>
      </c>
      <c r="AY1134">
        <v>1655</v>
      </c>
      <c r="AZ1134">
        <v>252.81</v>
      </c>
    </row>
    <row r="1135" spans="1:52" x14ac:dyDescent="0.2">
      <c r="A1135" s="70">
        <v>41312</v>
      </c>
      <c r="B1135">
        <v>297</v>
      </c>
      <c r="C1135">
        <v>0</v>
      </c>
      <c r="D1135">
        <v>0</v>
      </c>
      <c r="E1135">
        <v>0</v>
      </c>
      <c r="F1135">
        <v>1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1</v>
      </c>
      <c r="AP1135">
        <v>0</v>
      </c>
      <c r="AQ1135">
        <v>0</v>
      </c>
      <c r="AR1135">
        <v>0</v>
      </c>
      <c r="AS1135">
        <v>0</v>
      </c>
      <c r="AT1135">
        <v>1147</v>
      </c>
      <c r="AU1135">
        <v>404</v>
      </c>
      <c r="AV1135">
        <v>351</v>
      </c>
      <c r="AW1135">
        <v>1088</v>
      </c>
      <c r="AX1135">
        <v>310</v>
      </c>
      <c r="AY1135">
        <v>1048</v>
      </c>
      <c r="AZ1135">
        <v>208.93</v>
      </c>
    </row>
    <row r="1136" spans="1:52" x14ac:dyDescent="0.2">
      <c r="A1136" s="70">
        <v>41313</v>
      </c>
      <c r="B1136">
        <v>1343</v>
      </c>
      <c r="C1136">
        <v>0</v>
      </c>
      <c r="D1136">
        <v>0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1</v>
      </c>
      <c r="AQ1136">
        <v>0</v>
      </c>
      <c r="AR1136">
        <v>0</v>
      </c>
      <c r="AS1136">
        <v>0</v>
      </c>
      <c r="AT1136">
        <v>1242</v>
      </c>
      <c r="AU1136">
        <v>385</v>
      </c>
      <c r="AV1136">
        <v>436</v>
      </c>
      <c r="AW1136">
        <v>1328</v>
      </c>
      <c r="AX1136">
        <v>282</v>
      </c>
      <c r="AY1136">
        <v>899</v>
      </c>
      <c r="AZ1136">
        <v>193.5</v>
      </c>
    </row>
    <row r="1137" spans="1:52" x14ac:dyDescent="0.2">
      <c r="A1137" s="70">
        <v>41314</v>
      </c>
      <c r="B1137">
        <v>1020</v>
      </c>
      <c r="C1137">
        <v>0</v>
      </c>
      <c r="D1137">
        <v>0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1345</v>
      </c>
      <c r="AU1137">
        <v>420</v>
      </c>
      <c r="AV1137">
        <v>462</v>
      </c>
      <c r="AW1137">
        <v>1545</v>
      </c>
      <c r="AX1137">
        <v>252</v>
      </c>
      <c r="AY1137">
        <v>600</v>
      </c>
      <c r="AZ1137">
        <v>164.9</v>
      </c>
    </row>
    <row r="1138" spans="1:52" x14ac:dyDescent="0.2">
      <c r="A1138" s="70">
        <v>41315</v>
      </c>
      <c r="B1138">
        <v>835</v>
      </c>
      <c r="C1138">
        <v>0</v>
      </c>
      <c r="D1138">
        <v>0</v>
      </c>
      <c r="E1138">
        <v>0</v>
      </c>
      <c r="F1138">
        <v>1</v>
      </c>
      <c r="G1138">
        <v>1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1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1040</v>
      </c>
      <c r="AU1138">
        <v>366</v>
      </c>
      <c r="AV1138">
        <v>393</v>
      </c>
      <c r="AW1138">
        <v>816</v>
      </c>
      <c r="AX1138">
        <v>158</v>
      </c>
      <c r="AY1138">
        <v>653</v>
      </c>
      <c r="AZ1138">
        <v>94.66</v>
      </c>
    </row>
    <row r="1139" spans="1:52" x14ac:dyDescent="0.2">
      <c r="A1139" s="70">
        <v>41316</v>
      </c>
      <c r="B1139">
        <v>3298</v>
      </c>
      <c r="C1139">
        <v>0</v>
      </c>
      <c r="D1139">
        <v>0</v>
      </c>
      <c r="E1139">
        <v>0</v>
      </c>
      <c r="F1139">
        <v>1</v>
      </c>
      <c r="G1139">
        <v>1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1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610</v>
      </c>
      <c r="AU1139">
        <v>219</v>
      </c>
      <c r="AV1139">
        <v>282</v>
      </c>
      <c r="AW1139">
        <v>195</v>
      </c>
      <c r="AX1139">
        <v>71</v>
      </c>
      <c r="AY1139">
        <v>2767</v>
      </c>
      <c r="AZ1139">
        <v>259.91000000000003</v>
      </c>
    </row>
    <row r="1140" spans="1:52" x14ac:dyDescent="0.2">
      <c r="A1140" s="70">
        <v>41317</v>
      </c>
      <c r="B1140">
        <v>228</v>
      </c>
      <c r="C1140">
        <v>0</v>
      </c>
      <c r="D1140">
        <v>0</v>
      </c>
      <c r="E1140">
        <v>0</v>
      </c>
      <c r="F1140">
        <v>1</v>
      </c>
      <c r="G1140">
        <v>1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1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589</v>
      </c>
      <c r="AU1140">
        <v>253</v>
      </c>
      <c r="AV1140">
        <v>242</v>
      </c>
      <c r="AW1140">
        <v>141</v>
      </c>
      <c r="AX1140">
        <v>77</v>
      </c>
      <c r="AY1140">
        <v>2748</v>
      </c>
      <c r="AZ1140">
        <v>222.92</v>
      </c>
    </row>
    <row r="1141" spans="1:52" x14ac:dyDescent="0.2">
      <c r="A1141" s="70">
        <v>41318</v>
      </c>
      <c r="B1141">
        <v>253</v>
      </c>
      <c r="C1141">
        <v>0</v>
      </c>
      <c r="D1141">
        <v>0</v>
      </c>
      <c r="E1141">
        <v>0</v>
      </c>
      <c r="F1141">
        <v>1</v>
      </c>
      <c r="G1141">
        <v>1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1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559</v>
      </c>
      <c r="AU1141">
        <v>228</v>
      </c>
      <c r="AV1141">
        <v>273</v>
      </c>
      <c r="AW1141">
        <v>171</v>
      </c>
      <c r="AX1141">
        <v>50</v>
      </c>
      <c r="AY1141">
        <v>2721</v>
      </c>
      <c r="AZ1141">
        <v>196.76</v>
      </c>
    </row>
    <row r="1142" spans="1:52" x14ac:dyDescent="0.2">
      <c r="A1142" s="70">
        <v>41319</v>
      </c>
      <c r="B1142">
        <v>242</v>
      </c>
      <c r="C1142">
        <v>0</v>
      </c>
      <c r="D1142">
        <v>0</v>
      </c>
      <c r="E1142">
        <v>0</v>
      </c>
      <c r="F1142">
        <v>1</v>
      </c>
      <c r="G1142">
        <v>1</v>
      </c>
      <c r="H1142">
        <v>0</v>
      </c>
      <c r="I1142">
        <v>0</v>
      </c>
      <c r="J1142">
        <v>1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1</v>
      </c>
      <c r="AP1142">
        <v>0</v>
      </c>
      <c r="AQ1142">
        <v>0</v>
      </c>
      <c r="AR1142">
        <v>0</v>
      </c>
      <c r="AS1142">
        <v>0</v>
      </c>
      <c r="AT1142">
        <v>722</v>
      </c>
      <c r="AU1142">
        <v>279</v>
      </c>
      <c r="AV1142">
        <v>277</v>
      </c>
      <c r="AW1142">
        <v>113</v>
      </c>
      <c r="AX1142">
        <v>62</v>
      </c>
      <c r="AY1142">
        <v>2815</v>
      </c>
      <c r="AZ1142">
        <v>326.55</v>
      </c>
    </row>
    <row r="1143" spans="1:52" x14ac:dyDescent="0.2">
      <c r="A1143" s="70">
        <v>41320</v>
      </c>
      <c r="B1143">
        <v>2482</v>
      </c>
      <c r="C1143">
        <v>0</v>
      </c>
      <c r="D1143">
        <v>1</v>
      </c>
      <c r="E1143">
        <v>0</v>
      </c>
      <c r="F1143">
        <v>1</v>
      </c>
      <c r="G1143">
        <v>1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1</v>
      </c>
      <c r="AQ1143">
        <v>0</v>
      </c>
      <c r="AR1143">
        <v>0</v>
      </c>
      <c r="AS1143">
        <v>0</v>
      </c>
      <c r="AT1143">
        <v>1577</v>
      </c>
      <c r="AU1143">
        <v>582</v>
      </c>
      <c r="AV1143">
        <v>599</v>
      </c>
      <c r="AW1143">
        <v>968</v>
      </c>
      <c r="AX1143">
        <v>168</v>
      </c>
      <c r="AY1143">
        <v>831</v>
      </c>
      <c r="AZ1143">
        <v>168.4</v>
      </c>
    </row>
    <row r="1144" spans="1:52" x14ac:dyDescent="0.2">
      <c r="A1144" s="70">
        <v>41321</v>
      </c>
      <c r="B1144">
        <v>1008</v>
      </c>
      <c r="C1144">
        <v>0</v>
      </c>
      <c r="D1144">
        <v>0</v>
      </c>
      <c r="E1144">
        <v>0</v>
      </c>
      <c r="F1144">
        <v>1</v>
      </c>
      <c r="G1144">
        <v>1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1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1915</v>
      </c>
      <c r="AU1144">
        <v>752</v>
      </c>
      <c r="AV1144">
        <v>748</v>
      </c>
      <c r="AW1144">
        <v>824</v>
      </c>
      <c r="AX1144">
        <v>240</v>
      </c>
      <c r="AY1144">
        <v>833</v>
      </c>
      <c r="AZ1144">
        <v>240.04</v>
      </c>
    </row>
    <row r="1145" spans="1:52" x14ac:dyDescent="0.2">
      <c r="A1145" s="70">
        <v>41322</v>
      </c>
      <c r="B1145">
        <v>1456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1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1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1684</v>
      </c>
      <c r="AU1145">
        <v>656</v>
      </c>
      <c r="AV1145">
        <v>654</v>
      </c>
      <c r="AW1145">
        <v>889</v>
      </c>
      <c r="AX1145">
        <v>348</v>
      </c>
      <c r="AY1145">
        <v>737</v>
      </c>
      <c r="AZ1145">
        <v>159.88</v>
      </c>
    </row>
    <row r="1146" spans="1:52" x14ac:dyDescent="0.2">
      <c r="A1146" s="70">
        <v>41323</v>
      </c>
      <c r="B1146">
        <v>1469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1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1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1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1348</v>
      </c>
      <c r="AU1146">
        <v>580</v>
      </c>
      <c r="AV1146">
        <v>478</v>
      </c>
      <c r="AW1146">
        <v>807</v>
      </c>
      <c r="AX1146">
        <v>346</v>
      </c>
      <c r="AY1146">
        <v>1258</v>
      </c>
      <c r="AZ1146">
        <v>181.86</v>
      </c>
    </row>
    <row r="1147" spans="1:52" x14ac:dyDescent="0.2">
      <c r="A1147" s="70">
        <v>41324</v>
      </c>
      <c r="B1147">
        <v>796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1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1146</v>
      </c>
      <c r="AU1147">
        <v>445</v>
      </c>
      <c r="AV1147">
        <v>434</v>
      </c>
      <c r="AW1147">
        <v>984</v>
      </c>
      <c r="AX1147">
        <v>323</v>
      </c>
      <c r="AY1147">
        <v>1326</v>
      </c>
      <c r="AZ1147">
        <v>206.92</v>
      </c>
    </row>
    <row r="1148" spans="1:52" x14ac:dyDescent="0.2">
      <c r="A1148" s="70">
        <v>41325</v>
      </c>
      <c r="B1148">
        <v>1053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1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1187</v>
      </c>
      <c r="AU1148">
        <v>471</v>
      </c>
      <c r="AV1148">
        <v>392</v>
      </c>
      <c r="AW1148">
        <v>1143</v>
      </c>
      <c r="AX1148">
        <v>350</v>
      </c>
      <c r="AY1148">
        <v>980</v>
      </c>
      <c r="AZ1148">
        <v>152.05000000000001</v>
      </c>
    </row>
    <row r="1149" spans="1:52" x14ac:dyDescent="0.2">
      <c r="A1149" s="70">
        <v>41326</v>
      </c>
      <c r="B1149">
        <v>467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1</v>
      </c>
      <c r="AP1149">
        <v>0</v>
      </c>
      <c r="AQ1149">
        <v>0</v>
      </c>
      <c r="AR1149">
        <v>0</v>
      </c>
      <c r="AS1149">
        <v>0</v>
      </c>
      <c r="AT1149">
        <v>1314</v>
      </c>
      <c r="AU1149">
        <v>469</v>
      </c>
      <c r="AV1149">
        <v>410</v>
      </c>
      <c r="AW1149">
        <v>1127</v>
      </c>
      <c r="AX1149">
        <v>345</v>
      </c>
      <c r="AY1149">
        <v>574</v>
      </c>
      <c r="AZ1149">
        <v>131.87</v>
      </c>
    </row>
    <row r="1150" spans="1:52" x14ac:dyDescent="0.2">
      <c r="A1150" s="70">
        <v>41327</v>
      </c>
      <c r="B1150">
        <v>1515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1</v>
      </c>
      <c r="AQ1150">
        <v>0</v>
      </c>
      <c r="AR1150">
        <v>0</v>
      </c>
      <c r="AS1150">
        <v>0</v>
      </c>
      <c r="AT1150">
        <v>1797</v>
      </c>
      <c r="AU1150">
        <v>873</v>
      </c>
      <c r="AV1150">
        <v>690</v>
      </c>
      <c r="AW1150">
        <v>1077</v>
      </c>
      <c r="AX1150">
        <v>328</v>
      </c>
      <c r="AY1150">
        <v>441</v>
      </c>
      <c r="AZ1150">
        <v>155.34</v>
      </c>
    </row>
    <row r="1151" spans="1:52" x14ac:dyDescent="0.2">
      <c r="A1151" s="70">
        <v>41328</v>
      </c>
      <c r="B1151">
        <v>1000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1892</v>
      </c>
      <c r="AU1151">
        <v>993</v>
      </c>
      <c r="AV1151">
        <v>705</v>
      </c>
      <c r="AW1151">
        <v>969</v>
      </c>
      <c r="AX1151">
        <v>248</v>
      </c>
      <c r="AY1151">
        <v>530</v>
      </c>
      <c r="AZ1151">
        <v>177.75</v>
      </c>
    </row>
    <row r="1152" spans="1:52" x14ac:dyDescent="0.2">
      <c r="A1152" s="70">
        <v>41329</v>
      </c>
      <c r="B1152">
        <v>1781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1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1235</v>
      </c>
      <c r="AU1152">
        <v>648</v>
      </c>
      <c r="AV1152">
        <v>460</v>
      </c>
      <c r="AW1152">
        <v>570</v>
      </c>
      <c r="AX1152">
        <v>155</v>
      </c>
      <c r="AY1152">
        <v>1554</v>
      </c>
      <c r="AZ1152">
        <v>189.9</v>
      </c>
    </row>
    <row r="1153" spans="1:52" x14ac:dyDescent="0.2">
      <c r="A1153" s="70">
        <v>41330</v>
      </c>
      <c r="B1153">
        <v>1239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1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648</v>
      </c>
      <c r="AU1153">
        <v>268</v>
      </c>
      <c r="AV1153">
        <v>266</v>
      </c>
      <c r="AW1153">
        <v>384</v>
      </c>
      <c r="AX1153">
        <v>79</v>
      </c>
      <c r="AY1153">
        <v>2431</v>
      </c>
      <c r="AZ1153">
        <v>212.89</v>
      </c>
    </row>
    <row r="1154" spans="1:52" x14ac:dyDescent="0.2">
      <c r="A1154" s="70">
        <v>41331</v>
      </c>
      <c r="B1154">
        <v>564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1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463</v>
      </c>
      <c r="AU1154">
        <v>115</v>
      </c>
      <c r="AV1154">
        <v>176</v>
      </c>
      <c r="AW1154">
        <v>454</v>
      </c>
      <c r="AX1154">
        <v>76</v>
      </c>
      <c r="AY1154">
        <v>2582</v>
      </c>
      <c r="AZ1154">
        <v>219.41</v>
      </c>
    </row>
    <row r="1155" spans="1:52" x14ac:dyDescent="0.2">
      <c r="A1155" s="70">
        <v>41332</v>
      </c>
      <c r="B1155">
        <v>674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1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529</v>
      </c>
      <c r="AU1155">
        <v>98</v>
      </c>
      <c r="AV1155">
        <v>195</v>
      </c>
      <c r="AW1155">
        <v>593</v>
      </c>
      <c r="AX1155">
        <v>129</v>
      </c>
      <c r="AY1155">
        <v>2174</v>
      </c>
      <c r="AZ1155">
        <v>224.62</v>
      </c>
    </row>
    <row r="1156" spans="1:52" x14ac:dyDescent="0.2">
      <c r="A1156" s="70">
        <v>41333</v>
      </c>
      <c r="B1156">
        <v>592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1</v>
      </c>
      <c r="AP1156">
        <v>0</v>
      </c>
      <c r="AQ1156">
        <v>0</v>
      </c>
      <c r="AR1156">
        <v>0</v>
      </c>
      <c r="AS1156">
        <v>0</v>
      </c>
      <c r="AT1156">
        <v>815</v>
      </c>
      <c r="AU1156">
        <v>141</v>
      </c>
      <c r="AV1156">
        <v>222</v>
      </c>
      <c r="AW1156">
        <v>908</v>
      </c>
      <c r="AX1156">
        <v>238</v>
      </c>
      <c r="AY1156">
        <v>1064</v>
      </c>
      <c r="AZ1156">
        <v>272.8</v>
      </c>
    </row>
    <row r="1157" spans="1:52" x14ac:dyDescent="0.2">
      <c r="A1157" s="70">
        <v>41334</v>
      </c>
      <c r="B1157">
        <v>1695</v>
      </c>
      <c r="C1157">
        <v>1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1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1</v>
      </c>
      <c r="AQ1157">
        <v>0</v>
      </c>
      <c r="AR1157">
        <v>0</v>
      </c>
      <c r="AS1157">
        <v>0</v>
      </c>
      <c r="AT1157">
        <v>1236</v>
      </c>
      <c r="AU1157">
        <v>287</v>
      </c>
      <c r="AV1157">
        <v>345</v>
      </c>
      <c r="AW1157">
        <v>1272</v>
      </c>
      <c r="AX1157">
        <v>332</v>
      </c>
      <c r="AY1157">
        <v>551</v>
      </c>
      <c r="AZ1157">
        <v>123.76</v>
      </c>
    </row>
    <row r="1158" spans="1:52" x14ac:dyDescent="0.2">
      <c r="A1158" s="70">
        <v>41335</v>
      </c>
      <c r="B1158">
        <v>1311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1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1380</v>
      </c>
      <c r="AU1158">
        <v>378</v>
      </c>
      <c r="AV1158">
        <v>439</v>
      </c>
      <c r="AW1158">
        <v>1221</v>
      </c>
      <c r="AX1158">
        <v>354</v>
      </c>
      <c r="AY1158">
        <v>660</v>
      </c>
      <c r="AZ1158">
        <v>107.24</v>
      </c>
    </row>
    <row r="1159" spans="1:52" x14ac:dyDescent="0.2">
      <c r="A1159" s="70">
        <v>41336</v>
      </c>
      <c r="B1159">
        <v>1571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1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1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1054</v>
      </c>
      <c r="AU1159">
        <v>299</v>
      </c>
      <c r="AV1159">
        <v>305</v>
      </c>
      <c r="AW1159">
        <v>1012</v>
      </c>
      <c r="AX1159">
        <v>241</v>
      </c>
      <c r="AY1159">
        <v>1211</v>
      </c>
      <c r="AZ1159">
        <v>215.29</v>
      </c>
    </row>
    <row r="1160" spans="1:52" x14ac:dyDescent="0.2">
      <c r="A1160" s="70">
        <v>41337</v>
      </c>
      <c r="B1160">
        <v>1160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1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1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805</v>
      </c>
      <c r="AU1160">
        <v>164</v>
      </c>
      <c r="AV1160">
        <v>221</v>
      </c>
      <c r="AW1160">
        <v>1134</v>
      </c>
      <c r="AX1160">
        <v>249</v>
      </c>
      <c r="AY1160">
        <v>1364</v>
      </c>
      <c r="AZ1160">
        <v>223.1</v>
      </c>
    </row>
    <row r="1161" spans="1:52" x14ac:dyDescent="0.2">
      <c r="A1161" s="70">
        <v>41338</v>
      </c>
      <c r="B1161">
        <v>1167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1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1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920</v>
      </c>
      <c r="AU1161">
        <v>215</v>
      </c>
      <c r="AV1161">
        <v>235</v>
      </c>
      <c r="AW1161">
        <v>1134</v>
      </c>
      <c r="AX1161">
        <v>264</v>
      </c>
      <c r="AY1161">
        <v>976</v>
      </c>
      <c r="AZ1161">
        <v>154.24</v>
      </c>
    </row>
    <row r="1162" spans="1:52" x14ac:dyDescent="0.2">
      <c r="A1162" s="70">
        <v>41339</v>
      </c>
      <c r="B1162">
        <v>955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1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1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1061</v>
      </c>
      <c r="AU1162">
        <v>372</v>
      </c>
      <c r="AV1162">
        <v>288</v>
      </c>
      <c r="AW1162">
        <v>1211</v>
      </c>
      <c r="AX1162">
        <v>290</v>
      </c>
      <c r="AY1162">
        <v>986</v>
      </c>
      <c r="AZ1162">
        <v>124.97</v>
      </c>
    </row>
    <row r="1163" spans="1:52" x14ac:dyDescent="0.2">
      <c r="A1163" s="70">
        <v>41340</v>
      </c>
      <c r="B1163">
        <v>322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1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1</v>
      </c>
      <c r="AP1163">
        <v>0</v>
      </c>
      <c r="AQ1163">
        <v>0</v>
      </c>
      <c r="AR1163">
        <v>0</v>
      </c>
      <c r="AS1163">
        <v>0</v>
      </c>
      <c r="AT1163">
        <v>1116</v>
      </c>
      <c r="AU1163">
        <v>402</v>
      </c>
      <c r="AV1163">
        <v>354</v>
      </c>
      <c r="AW1163">
        <v>1036</v>
      </c>
      <c r="AX1163">
        <v>301</v>
      </c>
      <c r="AY1163">
        <v>1165</v>
      </c>
      <c r="AZ1163">
        <v>227.31</v>
      </c>
    </row>
    <row r="1164" spans="1:52" x14ac:dyDescent="0.2">
      <c r="A1164" s="70">
        <v>41341</v>
      </c>
      <c r="B1164">
        <v>1476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1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1</v>
      </c>
      <c r="AQ1164">
        <v>0</v>
      </c>
      <c r="AR1164">
        <v>0</v>
      </c>
      <c r="AS1164">
        <v>0</v>
      </c>
      <c r="AT1164">
        <v>1108</v>
      </c>
      <c r="AU1164">
        <v>365</v>
      </c>
      <c r="AV1164">
        <v>467</v>
      </c>
      <c r="AW1164">
        <v>890</v>
      </c>
      <c r="AX1164">
        <v>241</v>
      </c>
      <c r="AY1164">
        <v>1239</v>
      </c>
      <c r="AZ1164">
        <v>183.68</v>
      </c>
    </row>
    <row r="1165" spans="1:52" x14ac:dyDescent="0.2">
      <c r="A1165" s="70">
        <v>41342</v>
      </c>
      <c r="B1165">
        <v>1238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1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1155</v>
      </c>
      <c r="AU1165">
        <v>403</v>
      </c>
      <c r="AV1165">
        <v>484</v>
      </c>
      <c r="AW1165">
        <v>760</v>
      </c>
      <c r="AX1165">
        <v>228</v>
      </c>
      <c r="AY1165">
        <v>1494</v>
      </c>
      <c r="AZ1165">
        <v>247.06</v>
      </c>
    </row>
    <row r="1166" spans="1:52" x14ac:dyDescent="0.2">
      <c r="A1166" s="70">
        <v>41343</v>
      </c>
      <c r="B1166">
        <v>1750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1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1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1051</v>
      </c>
      <c r="AU1166">
        <v>355</v>
      </c>
      <c r="AV1166">
        <v>432</v>
      </c>
      <c r="AW1166">
        <v>748</v>
      </c>
      <c r="AX1166">
        <v>176</v>
      </c>
      <c r="AY1166">
        <v>1544</v>
      </c>
      <c r="AZ1166">
        <v>192.31</v>
      </c>
    </row>
    <row r="1167" spans="1:52" x14ac:dyDescent="0.2">
      <c r="A1167" s="70">
        <v>41344</v>
      </c>
      <c r="B1167">
        <v>965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1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1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822</v>
      </c>
      <c r="AU1167">
        <v>208</v>
      </c>
      <c r="AV1167">
        <v>252</v>
      </c>
      <c r="AW1167">
        <v>855</v>
      </c>
      <c r="AX1167">
        <v>260</v>
      </c>
      <c r="AY1167">
        <v>1573</v>
      </c>
      <c r="AZ1167">
        <v>276.76</v>
      </c>
    </row>
    <row r="1168" spans="1:52" x14ac:dyDescent="0.2">
      <c r="A1168" s="70">
        <v>41345</v>
      </c>
      <c r="B1168">
        <v>1020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1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1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829</v>
      </c>
      <c r="AU1168">
        <v>132</v>
      </c>
      <c r="AV1168">
        <v>221</v>
      </c>
      <c r="AW1168">
        <v>1051</v>
      </c>
      <c r="AX1168">
        <v>276</v>
      </c>
      <c r="AY1168">
        <v>1508</v>
      </c>
      <c r="AZ1168">
        <v>293.75</v>
      </c>
    </row>
    <row r="1169" spans="1:52" x14ac:dyDescent="0.2">
      <c r="A1169" s="70">
        <v>41346</v>
      </c>
      <c r="B1169">
        <v>1419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1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1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1008</v>
      </c>
      <c r="AU1169">
        <v>179</v>
      </c>
      <c r="AV1169">
        <v>231</v>
      </c>
      <c r="AW1169">
        <v>1342</v>
      </c>
      <c r="AX1169">
        <v>311</v>
      </c>
      <c r="AY1169">
        <v>826</v>
      </c>
      <c r="AZ1169">
        <v>135.56</v>
      </c>
    </row>
    <row r="1170" spans="1:52" x14ac:dyDescent="0.2">
      <c r="A1170" s="70">
        <v>41347</v>
      </c>
      <c r="B1170">
        <v>665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1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1</v>
      </c>
      <c r="AP1170">
        <v>0</v>
      </c>
      <c r="AQ1170">
        <v>0</v>
      </c>
      <c r="AR1170">
        <v>0</v>
      </c>
      <c r="AS1170">
        <v>0</v>
      </c>
      <c r="AT1170">
        <v>1171</v>
      </c>
      <c r="AU1170">
        <v>141</v>
      </c>
      <c r="AV1170">
        <v>315</v>
      </c>
      <c r="AW1170">
        <v>1404</v>
      </c>
      <c r="AX1170">
        <v>366</v>
      </c>
      <c r="AY1170">
        <v>668</v>
      </c>
      <c r="AZ1170">
        <v>166.62</v>
      </c>
    </row>
    <row r="1171" spans="1:52" x14ac:dyDescent="0.2">
      <c r="A1171" s="70">
        <v>41348</v>
      </c>
      <c r="B1171">
        <v>2028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1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1</v>
      </c>
      <c r="AQ1171">
        <v>0</v>
      </c>
      <c r="AR1171">
        <v>0</v>
      </c>
      <c r="AS1171">
        <v>0</v>
      </c>
      <c r="AT1171">
        <v>1426</v>
      </c>
      <c r="AU1171">
        <v>231</v>
      </c>
      <c r="AV1171">
        <v>463</v>
      </c>
      <c r="AW1171">
        <v>1529</v>
      </c>
      <c r="AX1171">
        <v>420</v>
      </c>
      <c r="AY1171">
        <v>419</v>
      </c>
      <c r="AZ1171">
        <v>119.34</v>
      </c>
    </row>
    <row r="1172" spans="1:52" x14ac:dyDescent="0.2">
      <c r="A1172" s="70">
        <v>41349</v>
      </c>
      <c r="B1172">
        <v>1041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1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1360</v>
      </c>
      <c r="AU1172">
        <v>260</v>
      </c>
      <c r="AV1172">
        <v>485</v>
      </c>
      <c r="AW1172">
        <v>1373</v>
      </c>
      <c r="AX1172">
        <v>371</v>
      </c>
      <c r="AY1172">
        <v>614</v>
      </c>
      <c r="AZ1172">
        <v>122.08</v>
      </c>
    </row>
    <row r="1173" spans="1:52" x14ac:dyDescent="0.2">
      <c r="A1173" s="70">
        <v>41350</v>
      </c>
      <c r="B1173">
        <v>1698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1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1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1078</v>
      </c>
      <c r="AU1173">
        <v>162</v>
      </c>
      <c r="AV1173">
        <v>400</v>
      </c>
      <c r="AW1173">
        <v>902</v>
      </c>
      <c r="AX1173">
        <v>278</v>
      </c>
      <c r="AY1173">
        <v>1375</v>
      </c>
      <c r="AZ1173">
        <v>284.95</v>
      </c>
    </row>
    <row r="1174" spans="1:52" x14ac:dyDescent="0.2">
      <c r="A1174" s="70">
        <v>41351</v>
      </c>
      <c r="B1174">
        <v>1200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1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1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888</v>
      </c>
      <c r="AU1174">
        <v>138</v>
      </c>
      <c r="AV1174">
        <v>308</v>
      </c>
      <c r="AW1174">
        <v>929</v>
      </c>
      <c r="AX1174">
        <v>184</v>
      </c>
      <c r="AY1174">
        <v>1687</v>
      </c>
      <c r="AZ1174">
        <v>182.4</v>
      </c>
    </row>
    <row r="1175" spans="1:52" x14ac:dyDescent="0.2">
      <c r="A1175" s="70">
        <v>41352</v>
      </c>
      <c r="B1175">
        <v>666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1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1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1040</v>
      </c>
      <c r="AU1175">
        <v>291</v>
      </c>
      <c r="AV1175">
        <v>386</v>
      </c>
      <c r="AW1175">
        <v>806</v>
      </c>
      <c r="AX1175">
        <v>208</v>
      </c>
      <c r="AY1175">
        <v>1737</v>
      </c>
      <c r="AZ1175">
        <v>250.67</v>
      </c>
    </row>
    <row r="1176" spans="1:52" x14ac:dyDescent="0.2">
      <c r="A1176" s="70">
        <v>41353</v>
      </c>
      <c r="B1176">
        <v>804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1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1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1534</v>
      </c>
      <c r="AU1176">
        <v>498</v>
      </c>
      <c r="AV1176">
        <v>519</v>
      </c>
      <c r="AW1176">
        <v>1041</v>
      </c>
      <c r="AX1176">
        <v>206</v>
      </c>
      <c r="AY1176">
        <v>969</v>
      </c>
      <c r="AZ1176">
        <v>262.63</v>
      </c>
    </row>
    <row r="1177" spans="1:52" x14ac:dyDescent="0.2">
      <c r="A1177" s="70">
        <v>41354</v>
      </c>
      <c r="B1177">
        <v>184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1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1</v>
      </c>
      <c r="AP1177">
        <v>0</v>
      </c>
      <c r="AQ1177">
        <v>0</v>
      </c>
      <c r="AR1177">
        <v>0</v>
      </c>
      <c r="AS1177">
        <v>0</v>
      </c>
      <c r="AT1177">
        <v>1701</v>
      </c>
      <c r="AU1177">
        <v>518</v>
      </c>
      <c r="AV1177">
        <v>646</v>
      </c>
      <c r="AW1177">
        <v>841</v>
      </c>
      <c r="AX1177">
        <v>187</v>
      </c>
      <c r="AY1177">
        <v>1017</v>
      </c>
      <c r="AZ1177">
        <v>208.66</v>
      </c>
    </row>
    <row r="1178" spans="1:52" x14ac:dyDescent="0.2">
      <c r="A1178" s="70">
        <v>41355</v>
      </c>
      <c r="B1178">
        <v>1078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1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1</v>
      </c>
      <c r="AQ1178">
        <v>0</v>
      </c>
      <c r="AR1178">
        <v>0</v>
      </c>
      <c r="AS1178">
        <v>0</v>
      </c>
      <c r="AT1178">
        <v>1985</v>
      </c>
      <c r="AU1178">
        <v>731</v>
      </c>
      <c r="AV1178">
        <v>863</v>
      </c>
      <c r="AW1178">
        <v>713</v>
      </c>
      <c r="AX1178">
        <v>198</v>
      </c>
      <c r="AY1178">
        <v>856</v>
      </c>
      <c r="AZ1178">
        <v>305.83999999999997</v>
      </c>
    </row>
    <row r="1179" spans="1:52" x14ac:dyDescent="0.2">
      <c r="A1179" s="70">
        <v>41356</v>
      </c>
      <c r="B1179">
        <v>954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1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2019</v>
      </c>
      <c r="AU1179">
        <v>755</v>
      </c>
      <c r="AV1179">
        <v>943</v>
      </c>
      <c r="AW1179">
        <v>969</v>
      </c>
      <c r="AX1179">
        <v>258</v>
      </c>
      <c r="AY1179">
        <v>579</v>
      </c>
      <c r="AZ1179">
        <v>115.96</v>
      </c>
    </row>
    <row r="1180" spans="1:52" x14ac:dyDescent="0.2">
      <c r="A1180" s="70">
        <v>41357</v>
      </c>
      <c r="B1180">
        <v>2036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1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1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1890</v>
      </c>
      <c r="AU1180">
        <v>640</v>
      </c>
      <c r="AV1180">
        <v>645</v>
      </c>
      <c r="AW1180">
        <v>1266</v>
      </c>
      <c r="AX1180">
        <v>362</v>
      </c>
      <c r="AY1180">
        <v>192</v>
      </c>
      <c r="AZ1180">
        <v>102.99</v>
      </c>
    </row>
    <row r="1181" spans="1:52" x14ac:dyDescent="0.2">
      <c r="A1181" s="70">
        <v>41358</v>
      </c>
      <c r="B1181">
        <v>1403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1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1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1550</v>
      </c>
      <c r="AU1181">
        <v>472</v>
      </c>
      <c r="AV1181">
        <v>359</v>
      </c>
      <c r="AW1181">
        <v>1228</v>
      </c>
      <c r="AX1181">
        <v>461</v>
      </c>
      <c r="AY1181">
        <v>168</v>
      </c>
      <c r="AZ1181">
        <v>117.78</v>
      </c>
    </row>
    <row r="1182" spans="1:52" x14ac:dyDescent="0.2">
      <c r="A1182" s="70">
        <v>41359</v>
      </c>
      <c r="B1182">
        <v>1512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1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1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1431</v>
      </c>
      <c r="AU1182">
        <v>373</v>
      </c>
      <c r="AV1182">
        <v>409</v>
      </c>
      <c r="AW1182">
        <v>1166</v>
      </c>
      <c r="AX1182">
        <v>513</v>
      </c>
      <c r="AY1182">
        <v>494</v>
      </c>
      <c r="AZ1182">
        <v>99.19</v>
      </c>
    </row>
    <row r="1183" spans="1:52" x14ac:dyDescent="0.2">
      <c r="A1183" s="70">
        <v>41360</v>
      </c>
      <c r="B1183">
        <v>983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1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1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1421</v>
      </c>
      <c r="AU1183">
        <v>333</v>
      </c>
      <c r="AV1183">
        <v>399</v>
      </c>
      <c r="AW1183">
        <v>1150</v>
      </c>
      <c r="AX1183">
        <v>504</v>
      </c>
      <c r="AY1183">
        <v>600</v>
      </c>
      <c r="AZ1183">
        <v>165.51</v>
      </c>
    </row>
    <row r="1184" spans="1:52" x14ac:dyDescent="0.2">
      <c r="A1184" s="70">
        <v>41361</v>
      </c>
      <c r="B1184">
        <v>510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1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1</v>
      </c>
      <c r="AP1184">
        <v>0</v>
      </c>
      <c r="AQ1184">
        <v>0</v>
      </c>
      <c r="AR1184">
        <v>0</v>
      </c>
      <c r="AS1184">
        <v>0</v>
      </c>
      <c r="AT1184">
        <v>1490</v>
      </c>
      <c r="AU1184">
        <v>310</v>
      </c>
      <c r="AV1184">
        <v>480</v>
      </c>
      <c r="AW1184">
        <v>1277</v>
      </c>
      <c r="AX1184">
        <v>485</v>
      </c>
      <c r="AY1184">
        <v>494</v>
      </c>
      <c r="AZ1184">
        <v>163.89</v>
      </c>
    </row>
    <row r="1185" spans="1:52" x14ac:dyDescent="0.2">
      <c r="A1185" s="70">
        <v>41362</v>
      </c>
      <c r="B1185">
        <v>2046</v>
      </c>
      <c r="C1185">
        <v>0</v>
      </c>
      <c r="D1185">
        <v>0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1</v>
      </c>
      <c r="Z1185">
        <v>0</v>
      </c>
      <c r="AA1185">
        <v>0</v>
      </c>
      <c r="AB1185">
        <v>1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1</v>
      </c>
      <c r="AQ1185">
        <v>0</v>
      </c>
      <c r="AR1185">
        <v>0</v>
      </c>
      <c r="AS1185">
        <v>0</v>
      </c>
      <c r="AT1185">
        <v>1812</v>
      </c>
      <c r="AU1185">
        <v>566</v>
      </c>
      <c r="AV1185">
        <v>671</v>
      </c>
      <c r="AW1185">
        <v>1508</v>
      </c>
      <c r="AX1185">
        <v>470</v>
      </c>
      <c r="AY1185">
        <v>114</v>
      </c>
      <c r="AZ1185">
        <v>162.76</v>
      </c>
    </row>
    <row r="1186" spans="1:52" x14ac:dyDescent="0.2">
      <c r="A1186" s="70">
        <v>41363</v>
      </c>
      <c r="B1186">
        <v>950</v>
      </c>
      <c r="C1186">
        <v>0</v>
      </c>
      <c r="D1186">
        <v>0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1</v>
      </c>
      <c r="Z1186">
        <v>0</v>
      </c>
      <c r="AA1186">
        <v>0</v>
      </c>
      <c r="AB1186">
        <v>1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1749</v>
      </c>
      <c r="AU1186">
        <v>551</v>
      </c>
      <c r="AV1186">
        <v>716</v>
      </c>
      <c r="AW1186">
        <v>1499</v>
      </c>
      <c r="AX1186">
        <v>418</v>
      </c>
      <c r="AY1186">
        <v>67</v>
      </c>
      <c r="AZ1186">
        <v>101.87</v>
      </c>
    </row>
    <row r="1187" spans="1:52" x14ac:dyDescent="0.2">
      <c r="A1187" s="70">
        <v>41364</v>
      </c>
      <c r="B1187">
        <v>1345</v>
      </c>
      <c r="C1187">
        <v>0</v>
      </c>
      <c r="D1187">
        <v>0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1</v>
      </c>
      <c r="Z1187">
        <v>0</v>
      </c>
      <c r="AA1187">
        <v>0</v>
      </c>
      <c r="AB1187">
        <v>1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1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1498</v>
      </c>
      <c r="AU1187">
        <v>367</v>
      </c>
      <c r="AV1187">
        <v>473</v>
      </c>
      <c r="AW1187">
        <v>1351</v>
      </c>
      <c r="AX1187">
        <v>456</v>
      </c>
      <c r="AY1187">
        <v>38</v>
      </c>
      <c r="AZ1187">
        <v>101.74</v>
      </c>
    </row>
    <row r="1188" spans="1:52" x14ac:dyDescent="0.2">
      <c r="A1188" s="70">
        <v>41365</v>
      </c>
      <c r="B1188">
        <v>1225</v>
      </c>
      <c r="C1188">
        <v>1</v>
      </c>
      <c r="D1188">
        <v>0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1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1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1340</v>
      </c>
      <c r="AU1188">
        <v>309</v>
      </c>
      <c r="AV1188">
        <v>285</v>
      </c>
      <c r="AW1188">
        <v>1368</v>
      </c>
      <c r="AX1188">
        <v>490</v>
      </c>
      <c r="AY1188">
        <v>125</v>
      </c>
      <c r="AZ1188">
        <v>148.44</v>
      </c>
    </row>
    <row r="1189" spans="1:52" x14ac:dyDescent="0.2">
      <c r="A1189" s="70">
        <v>41366</v>
      </c>
      <c r="B1189">
        <v>1018</v>
      </c>
      <c r="C1189">
        <v>0</v>
      </c>
      <c r="D1189">
        <v>0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1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1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1165</v>
      </c>
      <c r="AU1189">
        <v>301</v>
      </c>
      <c r="AV1189">
        <v>312</v>
      </c>
      <c r="AW1189">
        <v>1517</v>
      </c>
      <c r="AX1189">
        <v>479</v>
      </c>
      <c r="AY1189">
        <v>391</v>
      </c>
      <c r="AZ1189">
        <v>110.76</v>
      </c>
    </row>
    <row r="1190" spans="1:52" x14ac:dyDescent="0.2">
      <c r="A1190" s="70">
        <v>41367</v>
      </c>
      <c r="B1190">
        <v>1103</v>
      </c>
      <c r="C1190">
        <v>0</v>
      </c>
      <c r="D1190">
        <v>0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1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1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1050</v>
      </c>
      <c r="AU1190">
        <v>199</v>
      </c>
      <c r="AV1190">
        <v>302</v>
      </c>
      <c r="AW1190">
        <v>1410</v>
      </c>
      <c r="AX1190">
        <v>400</v>
      </c>
      <c r="AY1190">
        <v>934</v>
      </c>
      <c r="AZ1190">
        <v>150.22</v>
      </c>
    </row>
    <row r="1191" spans="1:52" x14ac:dyDescent="0.2">
      <c r="A1191" s="70">
        <v>41368</v>
      </c>
      <c r="B1191">
        <v>434</v>
      </c>
      <c r="C1191">
        <v>0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1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1</v>
      </c>
      <c r="AP1191">
        <v>0</v>
      </c>
      <c r="AQ1191">
        <v>0</v>
      </c>
      <c r="AR1191">
        <v>0</v>
      </c>
      <c r="AS1191">
        <v>0</v>
      </c>
      <c r="AT1191">
        <v>998</v>
      </c>
      <c r="AU1191">
        <v>196</v>
      </c>
      <c r="AV1191">
        <v>310</v>
      </c>
      <c r="AW1191">
        <v>1151</v>
      </c>
      <c r="AX1191">
        <v>334</v>
      </c>
      <c r="AY1191">
        <v>1320</v>
      </c>
      <c r="AZ1191">
        <v>286.04000000000002</v>
      </c>
    </row>
    <row r="1192" spans="1:52" x14ac:dyDescent="0.2">
      <c r="A1192" s="70">
        <v>41369</v>
      </c>
      <c r="B1192">
        <v>1384</v>
      </c>
      <c r="C1192">
        <v>0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1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1</v>
      </c>
      <c r="AQ1192">
        <v>0</v>
      </c>
      <c r="AR1192">
        <v>0</v>
      </c>
      <c r="AS1192">
        <v>0</v>
      </c>
      <c r="AT1192">
        <v>1286</v>
      </c>
      <c r="AU1192">
        <v>376</v>
      </c>
      <c r="AV1192">
        <v>499</v>
      </c>
      <c r="AW1192">
        <v>950</v>
      </c>
      <c r="AX1192">
        <v>257</v>
      </c>
      <c r="AY1192">
        <v>1287</v>
      </c>
      <c r="AZ1192">
        <v>265.58</v>
      </c>
    </row>
    <row r="1193" spans="1:52" x14ac:dyDescent="0.2">
      <c r="A1193" s="70">
        <v>41370</v>
      </c>
      <c r="B1193">
        <v>1026</v>
      </c>
      <c r="C1193">
        <v>0</v>
      </c>
      <c r="D1193">
        <v>0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1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1242</v>
      </c>
      <c r="AU1193">
        <v>398</v>
      </c>
      <c r="AV1193">
        <v>537</v>
      </c>
      <c r="AW1193">
        <v>782</v>
      </c>
      <c r="AX1193">
        <v>194</v>
      </c>
      <c r="AY1193">
        <v>1576</v>
      </c>
      <c r="AZ1193">
        <v>304.79000000000002</v>
      </c>
    </row>
    <row r="1194" spans="1:52" x14ac:dyDescent="0.2">
      <c r="A1194" s="70">
        <v>41371</v>
      </c>
      <c r="B1194">
        <v>2077</v>
      </c>
      <c r="C1194">
        <v>0</v>
      </c>
      <c r="D1194">
        <v>0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1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1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764</v>
      </c>
      <c r="AU1194">
        <v>277</v>
      </c>
      <c r="AV1194">
        <v>432</v>
      </c>
      <c r="AW1194">
        <v>388</v>
      </c>
      <c r="AX1194">
        <v>196</v>
      </c>
      <c r="AY1194">
        <v>2275</v>
      </c>
      <c r="AZ1194">
        <v>291.37</v>
      </c>
    </row>
    <row r="1195" spans="1:52" x14ac:dyDescent="0.2">
      <c r="A1195" s="70">
        <v>41372</v>
      </c>
      <c r="B1195">
        <v>938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1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1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546</v>
      </c>
      <c r="AU1195">
        <v>179</v>
      </c>
      <c r="AV1195">
        <v>285</v>
      </c>
      <c r="AW1195">
        <v>515</v>
      </c>
      <c r="AX1195">
        <v>175</v>
      </c>
      <c r="AY1195">
        <v>2375</v>
      </c>
      <c r="AZ1195">
        <v>251.02</v>
      </c>
    </row>
    <row r="1196" spans="1:52" x14ac:dyDescent="0.2">
      <c r="A1196" s="70">
        <v>41373</v>
      </c>
      <c r="B1196">
        <v>678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1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1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540</v>
      </c>
      <c r="AU1196">
        <v>172</v>
      </c>
      <c r="AV1196">
        <v>229</v>
      </c>
      <c r="AW1196">
        <v>732</v>
      </c>
      <c r="AX1196">
        <v>264</v>
      </c>
      <c r="AY1196">
        <v>2279</v>
      </c>
      <c r="AZ1196">
        <v>297.75</v>
      </c>
    </row>
    <row r="1197" spans="1:52" x14ac:dyDescent="0.2">
      <c r="A1197" s="70">
        <v>41374</v>
      </c>
      <c r="B1197">
        <v>1750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1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1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966</v>
      </c>
      <c r="AU1197">
        <v>340</v>
      </c>
      <c r="AV1197">
        <v>331</v>
      </c>
      <c r="AW1197">
        <v>1493</v>
      </c>
      <c r="AX1197">
        <v>434</v>
      </c>
      <c r="AY1197">
        <v>830</v>
      </c>
      <c r="AZ1197">
        <v>139.71</v>
      </c>
    </row>
    <row r="1198" spans="1:52" x14ac:dyDescent="0.2">
      <c r="A1198" s="70">
        <v>41375</v>
      </c>
      <c r="B1198">
        <v>613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1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1</v>
      </c>
      <c r="AP1198">
        <v>0</v>
      </c>
      <c r="AQ1198">
        <v>0</v>
      </c>
      <c r="AR1198">
        <v>0</v>
      </c>
      <c r="AS1198">
        <v>0</v>
      </c>
      <c r="AT1198">
        <v>1273</v>
      </c>
      <c r="AU1198">
        <v>449</v>
      </c>
      <c r="AV1198">
        <v>424</v>
      </c>
      <c r="AW1198">
        <v>1627</v>
      </c>
      <c r="AX1198">
        <v>468</v>
      </c>
      <c r="AY1198">
        <v>310</v>
      </c>
      <c r="AZ1198">
        <v>151.5</v>
      </c>
    </row>
    <row r="1199" spans="1:52" x14ac:dyDescent="0.2">
      <c r="A1199" s="70">
        <v>41376</v>
      </c>
      <c r="B1199">
        <v>1578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1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1</v>
      </c>
      <c r="AQ1199">
        <v>0</v>
      </c>
      <c r="AR1199">
        <v>0</v>
      </c>
      <c r="AS1199">
        <v>0</v>
      </c>
      <c r="AT1199">
        <v>1501</v>
      </c>
      <c r="AU1199">
        <v>601</v>
      </c>
      <c r="AV1199">
        <v>561</v>
      </c>
      <c r="AW1199">
        <v>1668</v>
      </c>
      <c r="AX1199">
        <v>399</v>
      </c>
      <c r="AY1199">
        <v>241</v>
      </c>
      <c r="AZ1199">
        <v>179.34</v>
      </c>
    </row>
    <row r="1200" spans="1:52" x14ac:dyDescent="0.2">
      <c r="A1200" s="70">
        <v>41377</v>
      </c>
      <c r="B1200">
        <v>1100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1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1287</v>
      </c>
      <c r="AU1200">
        <v>438</v>
      </c>
      <c r="AV1200">
        <v>491</v>
      </c>
      <c r="AW1200">
        <v>1715</v>
      </c>
      <c r="AX1200">
        <v>286</v>
      </c>
      <c r="AY1200">
        <v>464</v>
      </c>
      <c r="AZ1200">
        <v>171.51</v>
      </c>
    </row>
    <row r="1201" spans="1:52" x14ac:dyDescent="0.2">
      <c r="A1201" s="70">
        <v>41378</v>
      </c>
      <c r="B1201">
        <v>1475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1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1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806</v>
      </c>
      <c r="AU1201">
        <v>279</v>
      </c>
      <c r="AV1201">
        <v>353</v>
      </c>
      <c r="AW1201">
        <v>690</v>
      </c>
      <c r="AX1201">
        <v>139</v>
      </c>
      <c r="AY1201">
        <v>1404</v>
      </c>
      <c r="AZ1201">
        <v>259.62</v>
      </c>
    </row>
    <row r="1202" spans="1:52" x14ac:dyDescent="0.2">
      <c r="A1202" s="70">
        <v>41379</v>
      </c>
      <c r="B1202">
        <v>1220</v>
      </c>
      <c r="C1202">
        <v>0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1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1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412</v>
      </c>
      <c r="AU1202">
        <v>51</v>
      </c>
      <c r="AV1202">
        <v>208</v>
      </c>
      <c r="AW1202">
        <v>310</v>
      </c>
      <c r="AX1202">
        <v>93</v>
      </c>
      <c r="AY1202">
        <v>2339</v>
      </c>
      <c r="AZ1202">
        <v>226.5</v>
      </c>
    </row>
    <row r="1203" spans="1:52" x14ac:dyDescent="0.2">
      <c r="A1203" s="70">
        <v>41380</v>
      </c>
      <c r="B1203">
        <v>511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1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1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335</v>
      </c>
      <c r="AU1203">
        <v>24</v>
      </c>
      <c r="AV1203">
        <v>124</v>
      </c>
      <c r="AW1203">
        <v>288</v>
      </c>
      <c r="AX1203">
        <v>61</v>
      </c>
      <c r="AY1203">
        <v>2589</v>
      </c>
      <c r="AZ1203">
        <v>266.91000000000003</v>
      </c>
    </row>
    <row r="1204" spans="1:52" x14ac:dyDescent="0.2">
      <c r="A1204" s="70">
        <v>41381</v>
      </c>
      <c r="B1204">
        <v>343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1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1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419</v>
      </c>
      <c r="AU1204">
        <v>90</v>
      </c>
      <c r="AV1204">
        <v>202</v>
      </c>
      <c r="AW1204">
        <v>297</v>
      </c>
      <c r="AX1204">
        <v>62</v>
      </c>
      <c r="AY1204">
        <v>2513</v>
      </c>
      <c r="AZ1204">
        <v>262.52</v>
      </c>
    </row>
    <row r="1205" spans="1:52" x14ac:dyDescent="0.2">
      <c r="A1205" s="70">
        <v>41382</v>
      </c>
      <c r="B1205">
        <v>366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1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1</v>
      </c>
      <c r="AP1205">
        <v>0</v>
      </c>
      <c r="AQ1205">
        <v>0</v>
      </c>
      <c r="AR1205">
        <v>0</v>
      </c>
      <c r="AS1205">
        <v>0</v>
      </c>
      <c r="AT1205">
        <v>800</v>
      </c>
      <c r="AU1205">
        <v>182</v>
      </c>
      <c r="AV1205">
        <v>359</v>
      </c>
      <c r="AW1205">
        <v>350</v>
      </c>
      <c r="AX1205">
        <v>109</v>
      </c>
      <c r="AY1205">
        <v>1696</v>
      </c>
      <c r="AZ1205">
        <v>231.52</v>
      </c>
    </row>
    <row r="1206" spans="1:52" x14ac:dyDescent="0.2">
      <c r="A1206" s="70">
        <v>41383</v>
      </c>
      <c r="B1206">
        <v>2528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1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1</v>
      </c>
      <c r="AQ1206">
        <v>0</v>
      </c>
      <c r="AR1206">
        <v>0</v>
      </c>
      <c r="AS1206">
        <v>0</v>
      </c>
      <c r="AT1206">
        <v>1352</v>
      </c>
      <c r="AU1206">
        <v>499</v>
      </c>
      <c r="AV1206">
        <v>648</v>
      </c>
      <c r="AW1206">
        <v>1776</v>
      </c>
      <c r="AX1206">
        <v>271</v>
      </c>
      <c r="AY1206">
        <v>289</v>
      </c>
      <c r="AZ1206">
        <v>134.16999999999999</v>
      </c>
    </row>
    <row r="1207" spans="1:52" x14ac:dyDescent="0.2">
      <c r="A1207" s="70">
        <v>41384</v>
      </c>
      <c r="B1207">
        <v>1081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1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1527</v>
      </c>
      <c r="AU1207">
        <v>657</v>
      </c>
      <c r="AV1207">
        <v>718</v>
      </c>
      <c r="AW1207">
        <v>1630</v>
      </c>
      <c r="AX1207">
        <v>309</v>
      </c>
      <c r="AY1207">
        <v>362</v>
      </c>
      <c r="AZ1207">
        <v>101.8</v>
      </c>
    </row>
    <row r="1208" spans="1:52" x14ac:dyDescent="0.2">
      <c r="A1208" s="70">
        <v>41385</v>
      </c>
      <c r="B1208">
        <v>2077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1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1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1242</v>
      </c>
      <c r="AU1208">
        <v>418</v>
      </c>
      <c r="AV1208">
        <v>525</v>
      </c>
      <c r="AW1208">
        <v>1295</v>
      </c>
      <c r="AX1208">
        <v>257</v>
      </c>
      <c r="AY1208">
        <v>861</v>
      </c>
      <c r="AZ1208">
        <v>160.29</v>
      </c>
    </row>
    <row r="1209" spans="1:52" x14ac:dyDescent="0.2">
      <c r="A1209" s="70">
        <v>41386</v>
      </c>
      <c r="B1209">
        <v>1126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1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1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938</v>
      </c>
      <c r="AU1209">
        <v>158</v>
      </c>
      <c r="AV1209">
        <v>312</v>
      </c>
      <c r="AW1209">
        <v>1298</v>
      </c>
      <c r="AX1209">
        <v>260</v>
      </c>
      <c r="AY1209">
        <v>1020</v>
      </c>
      <c r="AZ1209">
        <v>298.33999999999997</v>
      </c>
    </row>
    <row r="1210" spans="1:52" x14ac:dyDescent="0.2">
      <c r="A1210" s="70">
        <v>41387</v>
      </c>
      <c r="B1210">
        <v>1044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1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1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754</v>
      </c>
      <c r="AU1210">
        <v>82</v>
      </c>
      <c r="AV1210">
        <v>189</v>
      </c>
      <c r="AW1210">
        <v>1250</v>
      </c>
      <c r="AX1210">
        <v>263</v>
      </c>
      <c r="AY1210">
        <v>1160</v>
      </c>
      <c r="AZ1210">
        <v>286.29000000000002</v>
      </c>
    </row>
    <row r="1211" spans="1:52" x14ac:dyDescent="0.2">
      <c r="A1211" s="70">
        <v>41388</v>
      </c>
      <c r="B1211">
        <v>1004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1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1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645</v>
      </c>
      <c r="AU1211">
        <v>49</v>
      </c>
      <c r="AV1211">
        <v>232</v>
      </c>
      <c r="AW1211">
        <v>645</v>
      </c>
      <c r="AX1211">
        <v>203</v>
      </c>
      <c r="AY1211">
        <v>2127</v>
      </c>
      <c r="AZ1211">
        <v>211.62</v>
      </c>
    </row>
    <row r="1212" spans="1:52" x14ac:dyDescent="0.2">
      <c r="A1212" s="70">
        <v>41389</v>
      </c>
      <c r="B1212">
        <v>367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1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1</v>
      </c>
      <c r="AP1212">
        <v>0</v>
      </c>
      <c r="AQ1212">
        <v>0</v>
      </c>
      <c r="AR1212">
        <v>0</v>
      </c>
      <c r="AS1212">
        <v>0</v>
      </c>
      <c r="AT1212">
        <v>869</v>
      </c>
      <c r="AU1212">
        <v>162</v>
      </c>
      <c r="AV1212">
        <v>381</v>
      </c>
      <c r="AW1212">
        <v>450</v>
      </c>
      <c r="AX1212">
        <v>156</v>
      </c>
      <c r="AY1212">
        <v>2189</v>
      </c>
      <c r="AZ1212">
        <v>249.67</v>
      </c>
    </row>
    <row r="1213" spans="1:52" x14ac:dyDescent="0.2">
      <c r="A1213" s="70">
        <v>41390</v>
      </c>
      <c r="B1213">
        <v>1021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1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1</v>
      </c>
      <c r="AQ1213">
        <v>0</v>
      </c>
      <c r="AR1213">
        <v>0</v>
      </c>
      <c r="AS1213">
        <v>0</v>
      </c>
      <c r="AT1213">
        <v>1234</v>
      </c>
      <c r="AU1213">
        <v>478</v>
      </c>
      <c r="AV1213">
        <v>609</v>
      </c>
      <c r="AW1213">
        <v>462</v>
      </c>
      <c r="AX1213">
        <v>143</v>
      </c>
      <c r="AY1213">
        <v>1962</v>
      </c>
      <c r="AZ1213">
        <v>283.23</v>
      </c>
    </row>
    <row r="1214" spans="1:52" x14ac:dyDescent="0.2">
      <c r="A1214" s="70">
        <v>41391</v>
      </c>
      <c r="B1214">
        <v>1078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1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1390</v>
      </c>
      <c r="AU1214">
        <v>589</v>
      </c>
      <c r="AV1214">
        <v>721</v>
      </c>
      <c r="AW1214">
        <v>756</v>
      </c>
      <c r="AX1214">
        <v>209</v>
      </c>
      <c r="AY1214">
        <v>1404</v>
      </c>
      <c r="AZ1214">
        <v>271.73</v>
      </c>
    </row>
    <row r="1215" spans="1:52" x14ac:dyDescent="0.2">
      <c r="A1215" s="70">
        <v>41392</v>
      </c>
      <c r="B1215">
        <v>1740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1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1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1488</v>
      </c>
      <c r="AU1215">
        <v>654</v>
      </c>
      <c r="AV1215">
        <v>634</v>
      </c>
      <c r="AW1215">
        <v>1120</v>
      </c>
      <c r="AX1215">
        <v>269</v>
      </c>
      <c r="AY1215">
        <v>789</v>
      </c>
      <c r="AZ1215">
        <v>129.91999999999999</v>
      </c>
    </row>
    <row r="1216" spans="1:52" x14ac:dyDescent="0.2">
      <c r="A1216" s="70">
        <v>41393</v>
      </c>
      <c r="B1216">
        <v>1334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1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1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1203</v>
      </c>
      <c r="AU1216">
        <v>507</v>
      </c>
      <c r="AV1216">
        <v>359</v>
      </c>
      <c r="AW1216">
        <v>845</v>
      </c>
      <c r="AX1216">
        <v>264</v>
      </c>
      <c r="AY1216">
        <v>1308</v>
      </c>
      <c r="AZ1216">
        <v>287.16000000000003</v>
      </c>
    </row>
    <row r="1217" spans="1:52" x14ac:dyDescent="0.2">
      <c r="A1217" s="70">
        <v>41394</v>
      </c>
      <c r="B1217">
        <v>840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1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1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982</v>
      </c>
      <c r="AU1217">
        <v>319</v>
      </c>
      <c r="AV1217">
        <v>207</v>
      </c>
      <c r="AW1217">
        <v>849</v>
      </c>
      <c r="AX1217">
        <v>285</v>
      </c>
      <c r="AY1217">
        <v>1367</v>
      </c>
      <c r="AZ1217">
        <v>246.52</v>
      </c>
    </row>
    <row r="1218" spans="1:52" x14ac:dyDescent="0.2">
      <c r="A1218" s="70">
        <v>41395</v>
      </c>
      <c r="B1218">
        <v>609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1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1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986</v>
      </c>
      <c r="AU1218">
        <v>241</v>
      </c>
      <c r="AV1218">
        <v>210</v>
      </c>
      <c r="AW1218">
        <v>881</v>
      </c>
      <c r="AX1218">
        <v>317</v>
      </c>
      <c r="AY1218">
        <v>1131</v>
      </c>
      <c r="AZ1218">
        <v>185.45</v>
      </c>
    </row>
    <row r="1219" spans="1:52" x14ac:dyDescent="0.2">
      <c r="A1219" s="70">
        <v>41396</v>
      </c>
      <c r="B1219">
        <v>431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1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1</v>
      </c>
      <c r="AP1219">
        <v>0</v>
      </c>
      <c r="AQ1219">
        <v>0</v>
      </c>
      <c r="AR1219">
        <v>0</v>
      </c>
      <c r="AS1219">
        <v>0</v>
      </c>
      <c r="AT1219">
        <v>1200</v>
      </c>
      <c r="AU1219">
        <v>264</v>
      </c>
      <c r="AV1219">
        <v>339</v>
      </c>
      <c r="AW1219">
        <v>912</v>
      </c>
      <c r="AX1219">
        <v>332</v>
      </c>
      <c r="AY1219">
        <v>1151</v>
      </c>
      <c r="AZ1219">
        <v>272.69</v>
      </c>
    </row>
    <row r="1220" spans="1:52" x14ac:dyDescent="0.2">
      <c r="A1220" s="70">
        <v>41397</v>
      </c>
      <c r="B1220">
        <v>1787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1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1</v>
      </c>
      <c r="AQ1220">
        <v>0</v>
      </c>
      <c r="AR1220">
        <v>0</v>
      </c>
      <c r="AS1220">
        <v>0</v>
      </c>
      <c r="AT1220">
        <v>1544</v>
      </c>
      <c r="AU1220">
        <v>557</v>
      </c>
      <c r="AV1220">
        <v>615</v>
      </c>
      <c r="AW1220">
        <v>949</v>
      </c>
      <c r="AX1220">
        <v>361</v>
      </c>
      <c r="AY1220">
        <v>887</v>
      </c>
      <c r="AZ1220">
        <v>239.42</v>
      </c>
    </row>
    <row r="1221" spans="1:52" x14ac:dyDescent="0.2">
      <c r="A1221" s="70">
        <v>41398</v>
      </c>
      <c r="B1221">
        <v>1187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1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1436</v>
      </c>
      <c r="AU1221">
        <v>572</v>
      </c>
      <c r="AV1221">
        <v>639</v>
      </c>
      <c r="AW1221">
        <v>711</v>
      </c>
      <c r="AX1221">
        <v>330</v>
      </c>
      <c r="AY1221">
        <v>1227</v>
      </c>
      <c r="AZ1221">
        <v>327.33</v>
      </c>
    </row>
    <row r="1222" spans="1:52" x14ac:dyDescent="0.2">
      <c r="A1222" s="70">
        <v>41399</v>
      </c>
      <c r="B1222">
        <v>1524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1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1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960</v>
      </c>
      <c r="AU1222">
        <v>339</v>
      </c>
      <c r="AV1222">
        <v>421</v>
      </c>
      <c r="AW1222">
        <v>627</v>
      </c>
      <c r="AX1222">
        <v>320</v>
      </c>
      <c r="AY1222">
        <v>1800</v>
      </c>
      <c r="AZ1222">
        <v>251.85</v>
      </c>
    </row>
    <row r="1223" spans="1:52" x14ac:dyDescent="0.2">
      <c r="A1223" s="70">
        <v>41400</v>
      </c>
      <c r="B1223">
        <v>943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1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1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657</v>
      </c>
      <c r="AU1223">
        <v>139</v>
      </c>
      <c r="AV1223">
        <v>214</v>
      </c>
      <c r="AW1223">
        <v>954</v>
      </c>
      <c r="AX1223">
        <v>341</v>
      </c>
      <c r="AY1223">
        <v>1613</v>
      </c>
      <c r="AZ1223">
        <v>181.86</v>
      </c>
    </row>
    <row r="1224" spans="1:52" x14ac:dyDescent="0.2">
      <c r="A1224" s="70">
        <v>41401</v>
      </c>
      <c r="B1224">
        <v>990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1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1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577</v>
      </c>
      <c r="AU1224">
        <v>91</v>
      </c>
      <c r="AV1224">
        <v>190</v>
      </c>
      <c r="AW1224">
        <v>953</v>
      </c>
      <c r="AX1224">
        <v>295</v>
      </c>
      <c r="AY1224">
        <v>1823</v>
      </c>
      <c r="AZ1224">
        <v>221.83</v>
      </c>
    </row>
    <row r="1225" spans="1:52" x14ac:dyDescent="0.2">
      <c r="A1225" s="70">
        <v>41402</v>
      </c>
      <c r="B1225">
        <v>1379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1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1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624</v>
      </c>
      <c r="AU1225">
        <v>96</v>
      </c>
      <c r="AV1225">
        <v>202</v>
      </c>
      <c r="AW1225">
        <v>1181</v>
      </c>
      <c r="AX1225">
        <v>302</v>
      </c>
      <c r="AY1225">
        <v>1567</v>
      </c>
      <c r="AZ1225">
        <v>183.02</v>
      </c>
    </row>
    <row r="1226" spans="1:52" x14ac:dyDescent="0.2">
      <c r="A1226" s="70">
        <v>41403</v>
      </c>
      <c r="B1226">
        <v>552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1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1</v>
      </c>
      <c r="AP1226">
        <v>0</v>
      </c>
      <c r="AQ1226">
        <v>0</v>
      </c>
      <c r="AR1226">
        <v>0</v>
      </c>
      <c r="AS1226">
        <v>0</v>
      </c>
      <c r="AT1226">
        <v>831</v>
      </c>
      <c r="AU1226">
        <v>239</v>
      </c>
      <c r="AV1226">
        <v>325</v>
      </c>
      <c r="AW1226">
        <v>983</v>
      </c>
      <c r="AX1226">
        <v>237</v>
      </c>
      <c r="AY1226">
        <v>1614</v>
      </c>
      <c r="AZ1226">
        <v>223.39</v>
      </c>
    </row>
    <row r="1227" spans="1:52" x14ac:dyDescent="0.2">
      <c r="A1227" s="70">
        <v>41404</v>
      </c>
      <c r="B1227">
        <v>1671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1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1</v>
      </c>
      <c r="AQ1227">
        <v>0</v>
      </c>
      <c r="AR1227">
        <v>0</v>
      </c>
      <c r="AS1227">
        <v>0</v>
      </c>
      <c r="AT1227">
        <v>1339</v>
      </c>
      <c r="AU1227">
        <v>571</v>
      </c>
      <c r="AV1227">
        <v>594</v>
      </c>
      <c r="AW1227">
        <v>1156</v>
      </c>
      <c r="AX1227">
        <v>248</v>
      </c>
      <c r="AY1227">
        <v>993</v>
      </c>
      <c r="AZ1227">
        <v>218.91</v>
      </c>
    </row>
    <row r="1228" spans="1:52" x14ac:dyDescent="0.2">
      <c r="A1228" s="70">
        <v>41405</v>
      </c>
      <c r="B1228">
        <v>1484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1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1569</v>
      </c>
      <c r="AU1228">
        <v>769</v>
      </c>
      <c r="AV1228">
        <v>694</v>
      </c>
      <c r="AW1228">
        <v>1391</v>
      </c>
      <c r="AX1228">
        <v>315</v>
      </c>
      <c r="AY1228">
        <v>463</v>
      </c>
      <c r="AZ1228">
        <v>98.96</v>
      </c>
    </row>
    <row r="1229" spans="1:52" x14ac:dyDescent="0.2">
      <c r="A1229" s="70">
        <v>41406</v>
      </c>
      <c r="B1229">
        <v>1215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1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1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1415</v>
      </c>
      <c r="AU1229">
        <v>608</v>
      </c>
      <c r="AV1229">
        <v>553</v>
      </c>
      <c r="AW1229">
        <v>1095</v>
      </c>
      <c r="AX1229">
        <v>377</v>
      </c>
      <c r="AY1229">
        <v>176</v>
      </c>
      <c r="AZ1229">
        <v>106.83</v>
      </c>
    </row>
    <row r="1230" spans="1:52" x14ac:dyDescent="0.2">
      <c r="A1230" s="70">
        <v>41407</v>
      </c>
      <c r="B1230">
        <v>1463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1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1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1230</v>
      </c>
      <c r="AU1230">
        <v>426</v>
      </c>
      <c r="AV1230">
        <v>337</v>
      </c>
      <c r="AW1230">
        <v>1142</v>
      </c>
      <c r="AX1230">
        <v>439</v>
      </c>
      <c r="AY1230">
        <v>426</v>
      </c>
      <c r="AZ1230">
        <v>162.35</v>
      </c>
    </row>
    <row r="1231" spans="1:52" x14ac:dyDescent="0.2">
      <c r="A1231" s="70">
        <v>41408</v>
      </c>
      <c r="B1231">
        <v>977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1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1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1217</v>
      </c>
      <c r="AU1231">
        <v>401</v>
      </c>
      <c r="AV1231">
        <v>299</v>
      </c>
      <c r="AW1231">
        <v>1326</v>
      </c>
      <c r="AX1231">
        <v>419</v>
      </c>
      <c r="AY1231">
        <v>499</v>
      </c>
      <c r="AZ1231">
        <v>151.15</v>
      </c>
    </row>
    <row r="1232" spans="1:52" x14ac:dyDescent="0.2">
      <c r="A1232" s="70">
        <v>41409</v>
      </c>
      <c r="B1232">
        <v>1054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1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1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1201</v>
      </c>
      <c r="AU1232">
        <v>342</v>
      </c>
      <c r="AV1232">
        <v>324</v>
      </c>
      <c r="AW1232">
        <v>1447</v>
      </c>
      <c r="AX1232">
        <v>413</v>
      </c>
      <c r="AY1232">
        <v>613</v>
      </c>
      <c r="AZ1232">
        <v>111.29</v>
      </c>
    </row>
    <row r="1233" spans="1:52" x14ac:dyDescent="0.2">
      <c r="A1233" s="70">
        <v>41410</v>
      </c>
      <c r="B1233">
        <v>494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1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1</v>
      </c>
      <c r="AP1233">
        <v>0</v>
      </c>
      <c r="AQ1233">
        <v>0</v>
      </c>
      <c r="AR1233">
        <v>0</v>
      </c>
      <c r="AS1233">
        <v>0</v>
      </c>
      <c r="AT1233">
        <v>1126</v>
      </c>
      <c r="AU1233">
        <v>265</v>
      </c>
      <c r="AV1233">
        <v>367</v>
      </c>
      <c r="AW1233">
        <v>1411</v>
      </c>
      <c r="AX1233">
        <v>379</v>
      </c>
      <c r="AY1233">
        <v>655</v>
      </c>
      <c r="AZ1233">
        <v>146.77000000000001</v>
      </c>
    </row>
    <row r="1234" spans="1:52" x14ac:dyDescent="0.2">
      <c r="A1234" s="70">
        <v>41411</v>
      </c>
      <c r="B1234">
        <v>1563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1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1</v>
      </c>
      <c r="AQ1234">
        <v>0</v>
      </c>
      <c r="AR1234">
        <v>0</v>
      </c>
      <c r="AS1234">
        <v>0</v>
      </c>
      <c r="AT1234">
        <v>1271</v>
      </c>
      <c r="AU1234">
        <v>251</v>
      </c>
      <c r="AV1234">
        <v>459</v>
      </c>
      <c r="AW1234">
        <v>1474</v>
      </c>
      <c r="AX1234">
        <v>316</v>
      </c>
      <c r="AY1234">
        <v>632</v>
      </c>
      <c r="AZ1234">
        <v>188.45</v>
      </c>
    </row>
    <row r="1235" spans="1:52" x14ac:dyDescent="0.2">
      <c r="A1235" s="70">
        <v>41412</v>
      </c>
      <c r="B1235">
        <v>1307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1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1171</v>
      </c>
      <c r="AU1235">
        <v>251</v>
      </c>
      <c r="AV1235">
        <v>499</v>
      </c>
      <c r="AW1235">
        <v>909</v>
      </c>
      <c r="AX1235">
        <v>324</v>
      </c>
      <c r="AY1235">
        <v>1315</v>
      </c>
      <c r="AZ1235">
        <v>322.51</v>
      </c>
    </row>
    <row r="1236" spans="1:52" x14ac:dyDescent="0.2">
      <c r="A1236" s="70">
        <v>41413</v>
      </c>
      <c r="B1236">
        <v>1863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1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1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891</v>
      </c>
      <c r="AU1236">
        <v>211</v>
      </c>
      <c r="AV1236">
        <v>408</v>
      </c>
      <c r="AW1236">
        <v>360</v>
      </c>
      <c r="AX1236">
        <v>275</v>
      </c>
      <c r="AY1236">
        <v>2225</v>
      </c>
      <c r="AZ1236">
        <v>369.63</v>
      </c>
    </row>
    <row r="1237" spans="1:52" x14ac:dyDescent="0.2">
      <c r="A1237" s="70">
        <v>41414</v>
      </c>
      <c r="B1237">
        <v>766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1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1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691</v>
      </c>
      <c r="AU1237">
        <v>98</v>
      </c>
      <c r="AV1237">
        <v>299</v>
      </c>
      <c r="AW1237">
        <v>572</v>
      </c>
      <c r="AX1237">
        <v>154</v>
      </c>
      <c r="AY1237">
        <v>2422</v>
      </c>
      <c r="AZ1237">
        <v>266.64</v>
      </c>
    </row>
    <row r="1238" spans="1:52" x14ac:dyDescent="0.2">
      <c r="A1238" s="70">
        <v>41415</v>
      </c>
      <c r="B1238">
        <v>1013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1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1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678</v>
      </c>
      <c r="AU1238">
        <v>108</v>
      </c>
      <c r="AV1238">
        <v>214</v>
      </c>
      <c r="AW1238">
        <v>750</v>
      </c>
      <c r="AX1238">
        <v>205</v>
      </c>
      <c r="AY1238">
        <v>2086</v>
      </c>
      <c r="AZ1238">
        <v>201.93</v>
      </c>
    </row>
    <row r="1239" spans="1:52" x14ac:dyDescent="0.2">
      <c r="A1239" s="70">
        <v>41416</v>
      </c>
      <c r="B1239">
        <v>922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1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1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821</v>
      </c>
      <c r="AU1239">
        <v>65</v>
      </c>
      <c r="AV1239">
        <v>237</v>
      </c>
      <c r="AW1239">
        <v>1018</v>
      </c>
      <c r="AX1239">
        <v>292</v>
      </c>
      <c r="AY1239">
        <v>628</v>
      </c>
      <c r="AZ1239">
        <v>134.22999999999999</v>
      </c>
    </row>
    <row r="1240" spans="1:52" x14ac:dyDescent="0.2">
      <c r="A1240" s="70">
        <v>41417</v>
      </c>
      <c r="B1240">
        <v>488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1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1</v>
      </c>
      <c r="AP1240">
        <v>0</v>
      </c>
      <c r="AQ1240">
        <v>0</v>
      </c>
      <c r="AR1240">
        <v>0</v>
      </c>
      <c r="AS1240">
        <v>0</v>
      </c>
      <c r="AT1240">
        <v>1081</v>
      </c>
      <c r="AU1240">
        <v>130</v>
      </c>
      <c r="AV1240">
        <v>290</v>
      </c>
      <c r="AW1240">
        <v>1247</v>
      </c>
      <c r="AX1240">
        <v>387</v>
      </c>
      <c r="AY1240">
        <v>211</v>
      </c>
      <c r="AZ1240">
        <v>176.08</v>
      </c>
    </row>
    <row r="1241" spans="1:52" x14ac:dyDescent="0.2">
      <c r="A1241" s="70">
        <v>41418</v>
      </c>
      <c r="B1241">
        <v>1936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1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1</v>
      </c>
      <c r="AQ1241">
        <v>0</v>
      </c>
      <c r="AR1241">
        <v>0</v>
      </c>
      <c r="AS1241">
        <v>0</v>
      </c>
      <c r="AT1241">
        <v>1584</v>
      </c>
      <c r="AU1241">
        <v>306</v>
      </c>
      <c r="AV1241">
        <v>579</v>
      </c>
      <c r="AW1241">
        <v>1621</v>
      </c>
      <c r="AX1241">
        <v>378</v>
      </c>
      <c r="AY1241">
        <v>144</v>
      </c>
      <c r="AZ1241">
        <v>143.38999999999999</v>
      </c>
    </row>
    <row r="1242" spans="1:52" x14ac:dyDescent="0.2">
      <c r="A1242" s="70">
        <v>41419</v>
      </c>
      <c r="B1242">
        <v>804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1</v>
      </c>
      <c r="Z1242">
        <v>0</v>
      </c>
      <c r="AA1242">
        <v>0</v>
      </c>
      <c r="AB1242">
        <v>0</v>
      </c>
      <c r="AC1242">
        <v>0</v>
      </c>
      <c r="AD1242">
        <v>1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1678</v>
      </c>
      <c r="AU1242">
        <v>374</v>
      </c>
      <c r="AV1242">
        <v>680</v>
      </c>
      <c r="AW1242">
        <v>1604</v>
      </c>
      <c r="AX1242">
        <v>391</v>
      </c>
      <c r="AY1242">
        <v>149</v>
      </c>
      <c r="AZ1242">
        <v>134.87</v>
      </c>
    </row>
    <row r="1243" spans="1:52" x14ac:dyDescent="0.2">
      <c r="A1243" s="70">
        <v>41420</v>
      </c>
      <c r="B1243">
        <v>1125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1</v>
      </c>
      <c r="Z1243">
        <v>0</v>
      </c>
      <c r="AA1243">
        <v>0</v>
      </c>
      <c r="AB1243">
        <v>0</v>
      </c>
      <c r="AC1243">
        <v>0</v>
      </c>
      <c r="AD1243">
        <v>1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1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1710</v>
      </c>
      <c r="AU1243">
        <v>422</v>
      </c>
      <c r="AV1243">
        <v>649</v>
      </c>
      <c r="AW1243">
        <v>1391</v>
      </c>
      <c r="AX1243">
        <v>391</v>
      </c>
      <c r="AY1243">
        <v>245</v>
      </c>
      <c r="AZ1243">
        <v>118.35</v>
      </c>
    </row>
    <row r="1244" spans="1:52" x14ac:dyDescent="0.2">
      <c r="A1244" s="70">
        <v>41421</v>
      </c>
      <c r="B1244">
        <v>1480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1</v>
      </c>
      <c r="Z1244">
        <v>0</v>
      </c>
      <c r="AA1244">
        <v>0</v>
      </c>
      <c r="AB1244">
        <v>0</v>
      </c>
      <c r="AC1244">
        <v>0</v>
      </c>
      <c r="AD1244">
        <v>1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1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1540</v>
      </c>
      <c r="AU1244">
        <v>494</v>
      </c>
      <c r="AV1244">
        <v>462</v>
      </c>
      <c r="AW1244">
        <v>1118</v>
      </c>
      <c r="AX1244">
        <v>368</v>
      </c>
      <c r="AY1244">
        <v>491</v>
      </c>
      <c r="AZ1244">
        <v>101.31</v>
      </c>
    </row>
    <row r="1245" spans="1:52" x14ac:dyDescent="0.2">
      <c r="A1245" s="70">
        <v>41422</v>
      </c>
      <c r="B1245">
        <v>851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1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1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1259</v>
      </c>
      <c r="AU1245">
        <v>413</v>
      </c>
      <c r="AV1245">
        <v>360</v>
      </c>
      <c r="AW1245">
        <v>1201</v>
      </c>
      <c r="AX1245">
        <v>331</v>
      </c>
      <c r="AY1245">
        <v>572</v>
      </c>
      <c r="AZ1245">
        <v>144.24</v>
      </c>
    </row>
    <row r="1246" spans="1:52" x14ac:dyDescent="0.2">
      <c r="A1246" s="70">
        <v>41423</v>
      </c>
      <c r="B1246">
        <v>805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1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1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1132</v>
      </c>
      <c r="AU1246">
        <v>293</v>
      </c>
      <c r="AV1246">
        <v>331</v>
      </c>
      <c r="AW1246">
        <v>1332</v>
      </c>
      <c r="AX1246">
        <v>380</v>
      </c>
      <c r="AY1246">
        <v>638</v>
      </c>
      <c r="AZ1246">
        <v>123.1</v>
      </c>
    </row>
    <row r="1247" spans="1:52" x14ac:dyDescent="0.2">
      <c r="A1247" s="70">
        <v>41424</v>
      </c>
      <c r="B1247">
        <v>403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1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1</v>
      </c>
      <c r="AP1247">
        <v>0</v>
      </c>
      <c r="AQ1247">
        <v>0</v>
      </c>
      <c r="AR1247">
        <v>0</v>
      </c>
      <c r="AS1247">
        <v>0</v>
      </c>
      <c r="AT1247">
        <v>1187</v>
      </c>
      <c r="AU1247">
        <v>245</v>
      </c>
      <c r="AV1247">
        <v>320</v>
      </c>
      <c r="AW1247">
        <v>1471</v>
      </c>
      <c r="AX1247">
        <v>419</v>
      </c>
      <c r="AY1247">
        <v>592</v>
      </c>
      <c r="AZ1247">
        <v>91.9</v>
      </c>
    </row>
    <row r="1248" spans="1:52" x14ac:dyDescent="0.2">
      <c r="A1248" s="70">
        <v>41425</v>
      </c>
      <c r="B1248">
        <v>1449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1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1</v>
      </c>
      <c r="AQ1248">
        <v>0</v>
      </c>
      <c r="AR1248">
        <v>0</v>
      </c>
      <c r="AS1248">
        <v>0</v>
      </c>
      <c r="AT1248">
        <v>1424</v>
      </c>
      <c r="AU1248">
        <v>315</v>
      </c>
      <c r="AV1248">
        <v>474</v>
      </c>
      <c r="AW1248">
        <v>1510</v>
      </c>
      <c r="AX1248">
        <v>412</v>
      </c>
      <c r="AY1248">
        <v>405</v>
      </c>
      <c r="AZ1248">
        <v>175.8</v>
      </c>
    </row>
    <row r="1249" spans="1:52" x14ac:dyDescent="0.2">
      <c r="A1249" s="70">
        <v>41426</v>
      </c>
      <c r="B1249">
        <v>663</v>
      </c>
      <c r="C1249">
        <v>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1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1490</v>
      </c>
      <c r="AU1249">
        <v>344</v>
      </c>
      <c r="AV1249">
        <v>500</v>
      </c>
      <c r="AW1249">
        <v>1453</v>
      </c>
      <c r="AX1249">
        <v>385</v>
      </c>
      <c r="AY1249">
        <v>412</v>
      </c>
      <c r="AZ1249">
        <v>139</v>
      </c>
    </row>
    <row r="1250" spans="1:52" x14ac:dyDescent="0.2">
      <c r="A1250" s="70">
        <v>41427</v>
      </c>
      <c r="B1250">
        <v>1763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1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1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1350</v>
      </c>
      <c r="AU1250">
        <v>408</v>
      </c>
      <c r="AV1250">
        <v>447</v>
      </c>
      <c r="AW1250">
        <v>1133</v>
      </c>
      <c r="AX1250">
        <v>365</v>
      </c>
      <c r="AY1250">
        <v>903</v>
      </c>
      <c r="AZ1250">
        <v>282.11</v>
      </c>
    </row>
    <row r="1251" spans="1:52" x14ac:dyDescent="0.2">
      <c r="A1251" s="70">
        <v>41428</v>
      </c>
      <c r="B1251">
        <v>723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1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1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1082</v>
      </c>
      <c r="AU1251">
        <v>266</v>
      </c>
      <c r="AV1251">
        <v>330</v>
      </c>
      <c r="AW1251">
        <v>1192</v>
      </c>
      <c r="AX1251">
        <v>325</v>
      </c>
      <c r="AY1251">
        <v>952</v>
      </c>
      <c r="AZ1251">
        <v>275.98</v>
      </c>
    </row>
    <row r="1252" spans="1:52" x14ac:dyDescent="0.2">
      <c r="A1252" s="70">
        <v>41429</v>
      </c>
      <c r="B1252">
        <v>368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1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1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1007</v>
      </c>
      <c r="AU1252">
        <v>212</v>
      </c>
      <c r="AV1252">
        <v>280</v>
      </c>
      <c r="AW1252">
        <v>1274</v>
      </c>
      <c r="AX1252">
        <v>325</v>
      </c>
      <c r="AY1252">
        <v>966</v>
      </c>
      <c r="AZ1252">
        <v>235.06</v>
      </c>
    </row>
    <row r="1253" spans="1:52" x14ac:dyDescent="0.2">
      <c r="A1253" s="70">
        <v>41430</v>
      </c>
      <c r="B1253">
        <v>377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1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1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1103</v>
      </c>
      <c r="AU1253">
        <v>256</v>
      </c>
      <c r="AV1253">
        <v>262</v>
      </c>
      <c r="AW1253">
        <v>1246</v>
      </c>
      <c r="AX1253">
        <v>414</v>
      </c>
      <c r="AY1253">
        <v>467</v>
      </c>
      <c r="AZ1253">
        <v>171.17</v>
      </c>
    </row>
    <row r="1254" spans="1:52" x14ac:dyDescent="0.2">
      <c r="A1254" s="70">
        <v>41431</v>
      </c>
      <c r="B1254">
        <v>98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1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1</v>
      </c>
      <c r="AP1254">
        <v>0</v>
      </c>
      <c r="AQ1254">
        <v>0</v>
      </c>
      <c r="AR1254">
        <v>0</v>
      </c>
      <c r="AS1254">
        <v>0</v>
      </c>
      <c r="AT1254">
        <v>1391</v>
      </c>
      <c r="AU1254">
        <v>409</v>
      </c>
      <c r="AV1254">
        <v>477</v>
      </c>
      <c r="AW1254">
        <v>1244</v>
      </c>
      <c r="AX1254">
        <v>348</v>
      </c>
      <c r="AY1254">
        <v>330</v>
      </c>
      <c r="AZ1254">
        <v>153.78</v>
      </c>
    </row>
    <row r="1255" spans="1:52" x14ac:dyDescent="0.2">
      <c r="A1255" s="70">
        <v>41432</v>
      </c>
      <c r="B1255">
        <v>1987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1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1</v>
      </c>
      <c r="AQ1255">
        <v>0</v>
      </c>
      <c r="AR1255">
        <v>0</v>
      </c>
      <c r="AS1255">
        <v>0</v>
      </c>
      <c r="AT1255">
        <v>1893</v>
      </c>
      <c r="AU1255">
        <v>863</v>
      </c>
      <c r="AV1255">
        <v>910</v>
      </c>
      <c r="AW1255">
        <v>1244</v>
      </c>
      <c r="AX1255">
        <v>305</v>
      </c>
      <c r="AY1255">
        <v>258</v>
      </c>
      <c r="AZ1255">
        <v>100.89</v>
      </c>
    </row>
    <row r="1256" spans="1:52" x14ac:dyDescent="0.2">
      <c r="A1256" s="70">
        <v>41433</v>
      </c>
      <c r="B1256">
        <v>1048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1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1829</v>
      </c>
      <c r="AU1256">
        <v>925</v>
      </c>
      <c r="AV1256">
        <v>930</v>
      </c>
      <c r="AW1256">
        <v>1025</v>
      </c>
      <c r="AX1256">
        <v>307</v>
      </c>
      <c r="AY1256">
        <v>557</v>
      </c>
      <c r="AZ1256">
        <v>152.08000000000001</v>
      </c>
    </row>
    <row r="1257" spans="1:52" x14ac:dyDescent="0.2">
      <c r="A1257" s="70">
        <v>41434</v>
      </c>
      <c r="B1257">
        <v>1338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1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1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1209</v>
      </c>
      <c r="AU1257">
        <v>442</v>
      </c>
      <c r="AV1257">
        <v>555</v>
      </c>
      <c r="AW1257">
        <v>1136</v>
      </c>
      <c r="AX1257">
        <v>281</v>
      </c>
      <c r="AY1257">
        <v>876</v>
      </c>
      <c r="AZ1257">
        <v>149.71</v>
      </c>
    </row>
    <row r="1258" spans="1:52" x14ac:dyDescent="0.2">
      <c r="A1258" s="70">
        <v>41435</v>
      </c>
      <c r="B1258">
        <v>1011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1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1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811</v>
      </c>
      <c r="AU1258">
        <v>135</v>
      </c>
      <c r="AV1258">
        <v>223</v>
      </c>
      <c r="AW1258">
        <v>1342</v>
      </c>
      <c r="AX1258">
        <v>350</v>
      </c>
      <c r="AY1258">
        <v>1015</v>
      </c>
      <c r="AZ1258">
        <v>228.53</v>
      </c>
    </row>
    <row r="1259" spans="1:52" x14ac:dyDescent="0.2">
      <c r="A1259" s="70">
        <v>41436</v>
      </c>
      <c r="B1259">
        <v>1041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1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1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687</v>
      </c>
      <c r="AU1259">
        <v>87</v>
      </c>
      <c r="AV1259">
        <v>168</v>
      </c>
      <c r="AW1259">
        <v>1480</v>
      </c>
      <c r="AX1259">
        <v>375</v>
      </c>
      <c r="AY1259">
        <v>1110</v>
      </c>
      <c r="AZ1259">
        <v>225.25</v>
      </c>
    </row>
    <row r="1260" spans="1:52" x14ac:dyDescent="0.2">
      <c r="A1260" s="70">
        <v>41437</v>
      </c>
      <c r="B1260">
        <v>670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1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1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773</v>
      </c>
      <c r="AU1260">
        <v>103</v>
      </c>
      <c r="AV1260">
        <v>237</v>
      </c>
      <c r="AW1260">
        <v>1642</v>
      </c>
      <c r="AX1260">
        <v>409</v>
      </c>
      <c r="AY1260">
        <v>824</v>
      </c>
      <c r="AZ1260">
        <v>143.69</v>
      </c>
    </row>
    <row r="1261" spans="1:52" x14ac:dyDescent="0.2">
      <c r="A1261" s="70">
        <v>41438</v>
      </c>
      <c r="B1261">
        <v>545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1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1</v>
      </c>
      <c r="AP1261">
        <v>0</v>
      </c>
      <c r="AQ1261">
        <v>0</v>
      </c>
      <c r="AR1261">
        <v>0</v>
      </c>
      <c r="AS1261">
        <v>0</v>
      </c>
      <c r="AT1261">
        <v>1258</v>
      </c>
      <c r="AU1261">
        <v>402</v>
      </c>
      <c r="AV1261">
        <v>402</v>
      </c>
      <c r="AW1261">
        <v>1567</v>
      </c>
      <c r="AX1261">
        <v>409</v>
      </c>
      <c r="AY1261">
        <v>400</v>
      </c>
      <c r="AZ1261">
        <v>105.31</v>
      </c>
    </row>
    <row r="1262" spans="1:52" x14ac:dyDescent="0.2">
      <c r="A1262" s="70">
        <v>41439</v>
      </c>
      <c r="B1262">
        <v>1698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1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1</v>
      </c>
      <c r="AQ1262">
        <v>0</v>
      </c>
      <c r="AR1262">
        <v>0</v>
      </c>
      <c r="AS1262">
        <v>0</v>
      </c>
      <c r="AT1262">
        <v>1874</v>
      </c>
      <c r="AU1262">
        <v>865</v>
      </c>
      <c r="AV1262">
        <v>735</v>
      </c>
      <c r="AW1262">
        <v>1340</v>
      </c>
      <c r="AX1262">
        <v>321</v>
      </c>
      <c r="AY1262">
        <v>187</v>
      </c>
      <c r="AZ1262">
        <v>102</v>
      </c>
    </row>
    <row r="1263" spans="1:52" x14ac:dyDescent="0.2">
      <c r="A1263" s="70">
        <v>41440</v>
      </c>
      <c r="B1263">
        <v>809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1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2014</v>
      </c>
      <c r="AU1263">
        <v>1010</v>
      </c>
      <c r="AV1263">
        <v>854</v>
      </c>
      <c r="AW1263">
        <v>1226</v>
      </c>
      <c r="AX1263">
        <v>297</v>
      </c>
      <c r="AY1263">
        <v>159</v>
      </c>
      <c r="AZ1263">
        <v>123.58</v>
      </c>
    </row>
    <row r="1264" spans="1:52" x14ac:dyDescent="0.2">
      <c r="A1264" s="70">
        <v>41441</v>
      </c>
      <c r="B1264">
        <v>1570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1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1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1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1838</v>
      </c>
      <c r="AU1264">
        <v>715</v>
      </c>
      <c r="AV1264">
        <v>657</v>
      </c>
      <c r="AW1264">
        <v>1200</v>
      </c>
      <c r="AX1264">
        <v>359</v>
      </c>
      <c r="AY1264">
        <v>221</v>
      </c>
      <c r="AZ1264">
        <v>156.69999999999999</v>
      </c>
    </row>
    <row r="1265" spans="1:52" x14ac:dyDescent="0.2">
      <c r="A1265" s="70">
        <v>41442</v>
      </c>
      <c r="B1265">
        <v>1428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1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1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1374</v>
      </c>
      <c r="AU1265">
        <v>282</v>
      </c>
      <c r="AV1265">
        <v>307</v>
      </c>
      <c r="AW1265">
        <v>1307</v>
      </c>
      <c r="AX1265">
        <v>449</v>
      </c>
      <c r="AY1265">
        <v>389</v>
      </c>
      <c r="AZ1265">
        <v>130.25</v>
      </c>
    </row>
    <row r="1266" spans="1:52" x14ac:dyDescent="0.2">
      <c r="A1266" s="70">
        <v>41443</v>
      </c>
      <c r="B1266">
        <v>1124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1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1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1166</v>
      </c>
      <c r="AU1266">
        <v>129</v>
      </c>
      <c r="AV1266">
        <v>233</v>
      </c>
      <c r="AW1266">
        <v>1289</v>
      </c>
      <c r="AX1266">
        <v>408</v>
      </c>
      <c r="AY1266">
        <v>754</v>
      </c>
      <c r="AZ1266">
        <v>131.69999999999999</v>
      </c>
    </row>
    <row r="1267" spans="1:52" x14ac:dyDescent="0.2">
      <c r="A1267" s="70">
        <v>41444</v>
      </c>
      <c r="B1267">
        <v>750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1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1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1020</v>
      </c>
      <c r="AU1267">
        <v>120</v>
      </c>
      <c r="AV1267">
        <v>268</v>
      </c>
      <c r="AW1267">
        <v>1235</v>
      </c>
      <c r="AX1267">
        <v>391</v>
      </c>
      <c r="AY1267">
        <v>983</v>
      </c>
      <c r="AZ1267">
        <v>264.25</v>
      </c>
    </row>
    <row r="1268" spans="1:52" x14ac:dyDescent="0.2">
      <c r="A1268" s="70">
        <v>41445</v>
      </c>
      <c r="B1268">
        <v>405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1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1</v>
      </c>
      <c r="AP1268">
        <v>0</v>
      </c>
      <c r="AQ1268">
        <v>0</v>
      </c>
      <c r="AR1268">
        <v>0</v>
      </c>
      <c r="AS1268">
        <v>0</v>
      </c>
      <c r="AT1268">
        <v>1212</v>
      </c>
      <c r="AU1268">
        <v>313</v>
      </c>
      <c r="AV1268">
        <v>474</v>
      </c>
      <c r="AW1268">
        <v>1120</v>
      </c>
      <c r="AX1268">
        <v>329</v>
      </c>
      <c r="AY1268">
        <v>1100</v>
      </c>
      <c r="AZ1268">
        <v>254.66</v>
      </c>
    </row>
    <row r="1269" spans="1:52" x14ac:dyDescent="0.2">
      <c r="A1269" s="70">
        <v>41446</v>
      </c>
      <c r="B1269">
        <v>1843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1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1</v>
      </c>
      <c r="AQ1269">
        <v>0</v>
      </c>
      <c r="AR1269">
        <v>0</v>
      </c>
      <c r="AS1269">
        <v>0</v>
      </c>
      <c r="AT1269">
        <v>1712</v>
      </c>
      <c r="AU1269">
        <v>693</v>
      </c>
      <c r="AV1269">
        <v>848</v>
      </c>
      <c r="AW1269">
        <v>918</v>
      </c>
      <c r="AX1269">
        <v>249</v>
      </c>
      <c r="AY1269">
        <v>902</v>
      </c>
      <c r="AZ1269">
        <v>300.44</v>
      </c>
    </row>
    <row r="1270" spans="1:52" x14ac:dyDescent="0.2">
      <c r="A1270" s="70">
        <v>41447</v>
      </c>
      <c r="B1270">
        <v>818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1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1757</v>
      </c>
      <c r="AU1270">
        <v>776</v>
      </c>
      <c r="AV1270">
        <v>917</v>
      </c>
      <c r="AW1270">
        <v>941</v>
      </c>
      <c r="AX1270">
        <v>279</v>
      </c>
      <c r="AY1270">
        <v>785</v>
      </c>
      <c r="AZ1270">
        <v>331.26</v>
      </c>
    </row>
    <row r="1271" spans="1:52" x14ac:dyDescent="0.2">
      <c r="A1271" s="70">
        <v>41448</v>
      </c>
      <c r="B1271">
        <v>1748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1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1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1627</v>
      </c>
      <c r="AU1271">
        <v>489</v>
      </c>
      <c r="AV1271">
        <v>631</v>
      </c>
      <c r="AW1271">
        <v>1392</v>
      </c>
      <c r="AX1271">
        <v>422</v>
      </c>
      <c r="AY1271">
        <v>306</v>
      </c>
      <c r="AZ1271">
        <v>166.29</v>
      </c>
    </row>
    <row r="1272" spans="1:52" x14ac:dyDescent="0.2">
      <c r="A1272" s="70">
        <v>41449</v>
      </c>
      <c r="B1272">
        <v>1398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1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1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1313</v>
      </c>
      <c r="AU1272">
        <v>215</v>
      </c>
      <c r="AV1272">
        <v>338</v>
      </c>
      <c r="AW1272">
        <v>1392</v>
      </c>
      <c r="AX1272">
        <v>460</v>
      </c>
      <c r="AY1272">
        <v>533</v>
      </c>
      <c r="AZ1272">
        <v>112.5</v>
      </c>
    </row>
    <row r="1273" spans="1:52" x14ac:dyDescent="0.2">
      <c r="A1273" s="70">
        <v>41450</v>
      </c>
      <c r="B1273">
        <v>1041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1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1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1091</v>
      </c>
      <c r="AU1273">
        <v>114</v>
      </c>
      <c r="AV1273">
        <v>226</v>
      </c>
      <c r="AW1273">
        <v>1339</v>
      </c>
      <c r="AX1273">
        <v>450</v>
      </c>
      <c r="AY1273">
        <v>793</v>
      </c>
      <c r="AZ1273">
        <v>135.52000000000001</v>
      </c>
    </row>
    <row r="1274" spans="1:52" x14ac:dyDescent="0.2">
      <c r="A1274" s="70">
        <v>41451</v>
      </c>
      <c r="B1274">
        <v>770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1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1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1086</v>
      </c>
      <c r="AU1274">
        <v>120</v>
      </c>
      <c r="AV1274">
        <v>282</v>
      </c>
      <c r="AW1274">
        <v>1403</v>
      </c>
      <c r="AX1274">
        <v>410</v>
      </c>
      <c r="AY1274">
        <v>778</v>
      </c>
      <c r="AZ1274">
        <v>136.88</v>
      </c>
    </row>
    <row r="1275" spans="1:52" x14ac:dyDescent="0.2">
      <c r="A1275" s="70">
        <v>41452</v>
      </c>
      <c r="B1275">
        <v>437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1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1</v>
      </c>
      <c r="AP1275">
        <v>0</v>
      </c>
      <c r="AQ1275">
        <v>0</v>
      </c>
      <c r="AR1275">
        <v>0</v>
      </c>
      <c r="AS1275">
        <v>0</v>
      </c>
      <c r="AT1275">
        <v>1216</v>
      </c>
      <c r="AU1275">
        <v>267</v>
      </c>
      <c r="AV1275">
        <v>394</v>
      </c>
      <c r="AW1275">
        <v>1385</v>
      </c>
      <c r="AX1275">
        <v>374</v>
      </c>
      <c r="AY1275">
        <v>746</v>
      </c>
      <c r="AZ1275">
        <v>150.88999999999999</v>
      </c>
    </row>
    <row r="1276" spans="1:52" x14ac:dyDescent="0.2">
      <c r="A1276" s="70">
        <v>41453</v>
      </c>
      <c r="B1276">
        <v>1496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1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1</v>
      </c>
      <c r="AQ1276">
        <v>0</v>
      </c>
      <c r="AR1276">
        <v>0</v>
      </c>
      <c r="AS1276">
        <v>0</v>
      </c>
      <c r="AT1276">
        <v>1655</v>
      </c>
      <c r="AU1276">
        <v>588</v>
      </c>
      <c r="AV1276">
        <v>641</v>
      </c>
      <c r="AW1276">
        <v>1330</v>
      </c>
      <c r="AX1276">
        <v>304</v>
      </c>
      <c r="AY1276">
        <v>454</v>
      </c>
      <c r="AZ1276">
        <v>106.4</v>
      </c>
    </row>
    <row r="1277" spans="1:52" x14ac:dyDescent="0.2">
      <c r="A1277" s="70">
        <v>41454</v>
      </c>
      <c r="B1277">
        <v>1121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1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1719</v>
      </c>
      <c r="AU1277">
        <v>682</v>
      </c>
      <c r="AV1277">
        <v>695</v>
      </c>
      <c r="AW1277">
        <v>1291</v>
      </c>
      <c r="AX1277">
        <v>317</v>
      </c>
      <c r="AY1277">
        <v>469</v>
      </c>
      <c r="AZ1277">
        <v>103.65</v>
      </c>
    </row>
    <row r="1278" spans="1:52" x14ac:dyDescent="0.2">
      <c r="A1278" s="70">
        <v>41455</v>
      </c>
      <c r="B1278">
        <v>1502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1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1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1534</v>
      </c>
      <c r="AU1278">
        <v>524</v>
      </c>
      <c r="AV1278">
        <v>512</v>
      </c>
      <c r="AW1278">
        <v>1188</v>
      </c>
      <c r="AX1278">
        <v>408</v>
      </c>
      <c r="AY1278">
        <v>263</v>
      </c>
      <c r="AZ1278">
        <v>165.88</v>
      </c>
    </row>
    <row r="1279" spans="1:52" x14ac:dyDescent="0.2">
      <c r="A1279" s="70">
        <v>41456</v>
      </c>
      <c r="B1279">
        <v>1162</v>
      </c>
      <c r="C1279">
        <v>1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1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1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1381</v>
      </c>
      <c r="AU1279">
        <v>316</v>
      </c>
      <c r="AV1279">
        <v>347</v>
      </c>
      <c r="AW1279">
        <v>1151</v>
      </c>
      <c r="AX1279">
        <v>448</v>
      </c>
      <c r="AY1279">
        <v>257</v>
      </c>
      <c r="AZ1279">
        <v>174.73</v>
      </c>
    </row>
    <row r="1280" spans="1:52" x14ac:dyDescent="0.2">
      <c r="A1280" s="70">
        <v>41457</v>
      </c>
      <c r="B1280">
        <v>835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1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1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1332</v>
      </c>
      <c r="AU1280">
        <v>315</v>
      </c>
      <c r="AV1280">
        <v>360</v>
      </c>
      <c r="AW1280">
        <v>1191</v>
      </c>
      <c r="AX1280">
        <v>488</v>
      </c>
      <c r="AY1280">
        <v>248</v>
      </c>
      <c r="AZ1280">
        <v>94.04</v>
      </c>
    </row>
    <row r="1281" spans="1:52" x14ac:dyDescent="0.2">
      <c r="A1281" s="70">
        <v>41458</v>
      </c>
      <c r="B1281">
        <v>998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1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1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1781</v>
      </c>
      <c r="AU1281">
        <v>460</v>
      </c>
      <c r="AV1281">
        <v>590</v>
      </c>
      <c r="AW1281">
        <v>1269</v>
      </c>
      <c r="AX1281">
        <v>460</v>
      </c>
      <c r="AY1281">
        <v>44</v>
      </c>
      <c r="AZ1281">
        <v>163.03</v>
      </c>
    </row>
    <row r="1282" spans="1:52" x14ac:dyDescent="0.2">
      <c r="A1282" s="70">
        <v>41459</v>
      </c>
      <c r="B1282">
        <v>466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1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1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1</v>
      </c>
      <c r="AP1282">
        <v>0</v>
      </c>
      <c r="AQ1282">
        <v>0</v>
      </c>
      <c r="AR1282">
        <v>0</v>
      </c>
      <c r="AS1282">
        <v>0</v>
      </c>
      <c r="AT1282">
        <v>1944</v>
      </c>
      <c r="AU1282">
        <v>555</v>
      </c>
      <c r="AV1282">
        <v>781</v>
      </c>
      <c r="AW1282">
        <v>1290</v>
      </c>
      <c r="AX1282">
        <v>478</v>
      </c>
      <c r="AY1282">
        <v>86</v>
      </c>
      <c r="AZ1282">
        <v>145.52000000000001</v>
      </c>
    </row>
    <row r="1283" spans="1:52" x14ac:dyDescent="0.2">
      <c r="A1283" s="70">
        <v>41460</v>
      </c>
      <c r="B1283">
        <v>1196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1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1</v>
      </c>
      <c r="AQ1283">
        <v>0</v>
      </c>
      <c r="AR1283">
        <v>0</v>
      </c>
      <c r="AS1283">
        <v>0</v>
      </c>
      <c r="AT1283">
        <v>2005</v>
      </c>
      <c r="AU1283">
        <v>575</v>
      </c>
      <c r="AV1283">
        <v>907</v>
      </c>
      <c r="AW1283">
        <v>1279</v>
      </c>
      <c r="AX1283">
        <v>437</v>
      </c>
      <c r="AY1283">
        <v>132</v>
      </c>
      <c r="AZ1283">
        <v>140.35</v>
      </c>
    </row>
    <row r="1284" spans="1:52" x14ac:dyDescent="0.2">
      <c r="A1284" s="70">
        <v>41461</v>
      </c>
      <c r="B1284">
        <v>960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1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1878</v>
      </c>
      <c r="AU1284">
        <v>503</v>
      </c>
      <c r="AV1284">
        <v>825</v>
      </c>
      <c r="AW1284">
        <v>1194</v>
      </c>
      <c r="AX1284">
        <v>357</v>
      </c>
      <c r="AY1284">
        <v>265</v>
      </c>
      <c r="AZ1284">
        <v>162.19</v>
      </c>
    </row>
    <row r="1285" spans="1:52" x14ac:dyDescent="0.2">
      <c r="A1285" s="70">
        <v>41462</v>
      </c>
      <c r="B1285">
        <v>1476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1</v>
      </c>
      <c r="AG1285">
        <v>0</v>
      </c>
      <c r="AH1285">
        <v>0</v>
      </c>
      <c r="AI1285">
        <v>0</v>
      </c>
      <c r="AJ1285">
        <v>0</v>
      </c>
      <c r="AK1285">
        <v>1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1416</v>
      </c>
      <c r="AU1285">
        <v>254</v>
      </c>
      <c r="AV1285">
        <v>562</v>
      </c>
      <c r="AW1285">
        <v>883</v>
      </c>
      <c r="AX1285">
        <v>270</v>
      </c>
      <c r="AY1285">
        <v>896</v>
      </c>
      <c r="AZ1285">
        <v>117.08</v>
      </c>
    </row>
    <row r="1286" spans="1:52" x14ac:dyDescent="0.2">
      <c r="A1286" s="70">
        <v>41463</v>
      </c>
      <c r="B1286">
        <v>626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1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1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943</v>
      </c>
      <c r="AU1286">
        <v>108</v>
      </c>
      <c r="AV1286">
        <v>289</v>
      </c>
      <c r="AW1286">
        <v>574</v>
      </c>
      <c r="AX1286">
        <v>178</v>
      </c>
      <c r="AY1286">
        <v>1145</v>
      </c>
      <c r="AZ1286">
        <v>221.39</v>
      </c>
    </row>
    <row r="1287" spans="1:52" x14ac:dyDescent="0.2">
      <c r="A1287" s="70">
        <v>41464</v>
      </c>
      <c r="B1287">
        <v>1642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1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1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594</v>
      </c>
      <c r="AU1287">
        <v>84</v>
      </c>
      <c r="AV1287">
        <v>219</v>
      </c>
      <c r="AW1287">
        <v>318</v>
      </c>
      <c r="AX1287">
        <v>129</v>
      </c>
      <c r="AY1287">
        <v>2586</v>
      </c>
      <c r="AZ1287">
        <v>209.9</v>
      </c>
    </row>
    <row r="1288" spans="1:52" x14ac:dyDescent="0.2">
      <c r="A1288" s="70">
        <v>41465</v>
      </c>
      <c r="B1288">
        <v>185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1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1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527</v>
      </c>
      <c r="AU1288">
        <v>101</v>
      </c>
      <c r="AV1288">
        <v>230</v>
      </c>
      <c r="AW1288">
        <v>236</v>
      </c>
      <c r="AX1288">
        <v>66</v>
      </c>
      <c r="AY1288">
        <v>2617</v>
      </c>
      <c r="AZ1288">
        <v>212.4</v>
      </c>
    </row>
    <row r="1289" spans="1:52" x14ac:dyDescent="0.2">
      <c r="A1289" s="70">
        <v>41466</v>
      </c>
      <c r="B1289">
        <v>252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1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1</v>
      </c>
      <c r="AP1289">
        <v>0</v>
      </c>
      <c r="AQ1289">
        <v>0</v>
      </c>
      <c r="AR1289">
        <v>0</v>
      </c>
      <c r="AS1289">
        <v>0</v>
      </c>
      <c r="AT1289">
        <v>694</v>
      </c>
      <c r="AU1289">
        <v>206</v>
      </c>
      <c r="AV1289">
        <v>365</v>
      </c>
      <c r="AW1289">
        <v>284</v>
      </c>
      <c r="AX1289">
        <v>72</v>
      </c>
      <c r="AY1289">
        <v>2553</v>
      </c>
      <c r="AZ1289">
        <v>226.96</v>
      </c>
    </row>
    <row r="1290" spans="1:52" x14ac:dyDescent="0.2">
      <c r="A1290" s="70">
        <v>41467</v>
      </c>
      <c r="B1290">
        <v>1851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1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1</v>
      </c>
      <c r="AQ1290">
        <v>0</v>
      </c>
      <c r="AR1290">
        <v>0</v>
      </c>
      <c r="AS1290">
        <v>0</v>
      </c>
      <c r="AT1290">
        <v>1568</v>
      </c>
      <c r="AU1290">
        <v>717</v>
      </c>
      <c r="AV1290">
        <v>750</v>
      </c>
      <c r="AW1290">
        <v>868</v>
      </c>
      <c r="AX1290">
        <v>179</v>
      </c>
      <c r="AY1290">
        <v>1165</v>
      </c>
      <c r="AZ1290">
        <v>195.27</v>
      </c>
    </row>
    <row r="1291" spans="1:52" x14ac:dyDescent="0.2">
      <c r="A1291" s="70">
        <v>41468</v>
      </c>
      <c r="B1291">
        <v>1436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1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1960</v>
      </c>
      <c r="AU1291">
        <v>887</v>
      </c>
      <c r="AV1291">
        <v>915</v>
      </c>
      <c r="AW1291">
        <v>1390</v>
      </c>
      <c r="AX1291">
        <v>320</v>
      </c>
      <c r="AY1291">
        <v>120</v>
      </c>
      <c r="AZ1291">
        <v>101.07</v>
      </c>
    </row>
    <row r="1292" spans="1:52" x14ac:dyDescent="0.2">
      <c r="A1292" s="70">
        <v>41469</v>
      </c>
      <c r="B1292">
        <v>1651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1</v>
      </c>
      <c r="AG1292">
        <v>0</v>
      </c>
      <c r="AH1292">
        <v>0</v>
      </c>
      <c r="AI1292">
        <v>0</v>
      </c>
      <c r="AJ1292">
        <v>0</v>
      </c>
      <c r="AK1292">
        <v>1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1755</v>
      </c>
      <c r="AU1292">
        <v>580</v>
      </c>
      <c r="AV1292">
        <v>610</v>
      </c>
      <c r="AW1292">
        <v>1190</v>
      </c>
      <c r="AX1292">
        <v>473</v>
      </c>
      <c r="AY1292">
        <v>322</v>
      </c>
      <c r="AZ1292">
        <v>104.25</v>
      </c>
    </row>
    <row r="1293" spans="1:52" x14ac:dyDescent="0.2">
      <c r="A1293" s="70">
        <v>41470</v>
      </c>
      <c r="B1293">
        <v>1305</v>
      </c>
      <c r="C1293">
        <v>0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1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1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1291</v>
      </c>
      <c r="AU1293">
        <v>181</v>
      </c>
      <c r="AV1293">
        <v>294</v>
      </c>
      <c r="AW1293">
        <v>1071</v>
      </c>
      <c r="AX1293">
        <v>522</v>
      </c>
      <c r="AY1293">
        <v>553</v>
      </c>
      <c r="AZ1293">
        <v>108.59</v>
      </c>
    </row>
    <row r="1294" spans="1:52" x14ac:dyDescent="0.2">
      <c r="A1294" s="70">
        <v>41471</v>
      </c>
      <c r="B1294">
        <v>1183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1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1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1114</v>
      </c>
      <c r="AU1294">
        <v>106</v>
      </c>
      <c r="AV1294">
        <v>216</v>
      </c>
      <c r="AW1294">
        <v>808</v>
      </c>
      <c r="AX1294">
        <v>539</v>
      </c>
      <c r="AY1294">
        <v>867</v>
      </c>
      <c r="AZ1294">
        <v>152.79</v>
      </c>
    </row>
    <row r="1295" spans="1:52" x14ac:dyDescent="0.2">
      <c r="A1295" s="70">
        <v>41472</v>
      </c>
      <c r="B1295">
        <v>788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1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1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1133</v>
      </c>
      <c r="AU1295">
        <v>86</v>
      </c>
      <c r="AV1295">
        <v>183</v>
      </c>
      <c r="AW1295">
        <v>829</v>
      </c>
      <c r="AX1295">
        <v>561</v>
      </c>
      <c r="AY1295">
        <v>967</v>
      </c>
      <c r="AZ1295">
        <v>228.29</v>
      </c>
    </row>
    <row r="1296" spans="1:52" x14ac:dyDescent="0.2">
      <c r="A1296" s="70">
        <v>41473</v>
      </c>
      <c r="B1296">
        <v>459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1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1</v>
      </c>
      <c r="AP1296">
        <v>0</v>
      </c>
      <c r="AQ1296">
        <v>0</v>
      </c>
      <c r="AR1296">
        <v>0</v>
      </c>
      <c r="AS1296">
        <v>0</v>
      </c>
      <c r="AT1296">
        <v>1257</v>
      </c>
      <c r="AU1296">
        <v>186</v>
      </c>
      <c r="AV1296">
        <v>307</v>
      </c>
      <c r="AW1296">
        <v>877</v>
      </c>
      <c r="AX1296">
        <v>549</v>
      </c>
      <c r="AY1296">
        <v>993</v>
      </c>
      <c r="AZ1296">
        <v>245.75</v>
      </c>
    </row>
    <row r="1297" spans="1:52" x14ac:dyDescent="0.2">
      <c r="A1297" s="70">
        <v>41474</v>
      </c>
      <c r="B1297">
        <v>1935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1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1</v>
      </c>
      <c r="AQ1297">
        <v>0</v>
      </c>
      <c r="AR1297">
        <v>0</v>
      </c>
      <c r="AS1297">
        <v>0</v>
      </c>
      <c r="AT1297">
        <v>1604</v>
      </c>
      <c r="AU1297">
        <v>549</v>
      </c>
      <c r="AV1297">
        <v>533</v>
      </c>
      <c r="AW1297">
        <v>1202</v>
      </c>
      <c r="AX1297">
        <v>484</v>
      </c>
      <c r="AY1297">
        <v>487</v>
      </c>
      <c r="AZ1297">
        <v>102.81</v>
      </c>
    </row>
    <row r="1298" spans="1:52" x14ac:dyDescent="0.2">
      <c r="A1298" s="70">
        <v>41475</v>
      </c>
      <c r="B1298">
        <v>1213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1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1663</v>
      </c>
      <c r="AU1298">
        <v>586</v>
      </c>
      <c r="AV1298">
        <v>571</v>
      </c>
      <c r="AW1298">
        <v>1291</v>
      </c>
      <c r="AX1298">
        <v>446</v>
      </c>
      <c r="AY1298">
        <v>343</v>
      </c>
      <c r="AZ1298">
        <v>162.16999999999999</v>
      </c>
    </row>
    <row r="1299" spans="1:52" x14ac:dyDescent="0.2">
      <c r="A1299" s="70">
        <v>41476</v>
      </c>
      <c r="B1299">
        <v>1476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1</v>
      </c>
      <c r="AG1299">
        <v>0</v>
      </c>
      <c r="AH1299">
        <v>0</v>
      </c>
      <c r="AI1299">
        <v>0</v>
      </c>
      <c r="AJ1299">
        <v>0</v>
      </c>
      <c r="AK1299">
        <v>1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1441</v>
      </c>
      <c r="AU1299">
        <v>523</v>
      </c>
      <c r="AV1299">
        <v>481</v>
      </c>
      <c r="AW1299">
        <v>1355</v>
      </c>
      <c r="AX1299">
        <v>522</v>
      </c>
      <c r="AY1299">
        <v>322</v>
      </c>
      <c r="AZ1299">
        <v>126.01</v>
      </c>
    </row>
    <row r="1300" spans="1:52" x14ac:dyDescent="0.2">
      <c r="A1300" s="70">
        <v>41477</v>
      </c>
      <c r="B1300">
        <v>1250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1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1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1145</v>
      </c>
      <c r="AU1300">
        <v>314</v>
      </c>
      <c r="AV1300">
        <v>297</v>
      </c>
      <c r="AW1300">
        <v>1464</v>
      </c>
      <c r="AX1300">
        <v>524</v>
      </c>
      <c r="AY1300">
        <v>445</v>
      </c>
      <c r="AZ1300">
        <v>115.43</v>
      </c>
    </row>
    <row r="1301" spans="1:52" x14ac:dyDescent="0.2">
      <c r="A1301" s="70">
        <v>41478</v>
      </c>
      <c r="B1301">
        <v>1019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1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1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1145</v>
      </c>
      <c r="AU1301">
        <v>282</v>
      </c>
      <c r="AV1301">
        <v>271</v>
      </c>
      <c r="AW1301">
        <v>1500</v>
      </c>
      <c r="AX1301">
        <v>524</v>
      </c>
      <c r="AY1301">
        <v>474</v>
      </c>
      <c r="AZ1301">
        <v>99.37</v>
      </c>
    </row>
    <row r="1302" spans="1:52" x14ac:dyDescent="0.2">
      <c r="A1302" s="70">
        <v>41479</v>
      </c>
      <c r="B1302">
        <v>919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1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1161</v>
      </c>
      <c r="AU1302">
        <v>275</v>
      </c>
      <c r="AV1302">
        <v>311</v>
      </c>
      <c r="AW1302">
        <v>1674</v>
      </c>
      <c r="AX1302">
        <v>476</v>
      </c>
      <c r="AY1302">
        <v>420</v>
      </c>
      <c r="AZ1302">
        <v>114.64</v>
      </c>
    </row>
    <row r="1303" spans="1:52" x14ac:dyDescent="0.2">
      <c r="A1303" s="70">
        <v>41480</v>
      </c>
      <c r="B1303">
        <v>507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1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1</v>
      </c>
      <c r="AP1303">
        <v>0</v>
      </c>
      <c r="AQ1303">
        <v>0</v>
      </c>
      <c r="AR1303">
        <v>0</v>
      </c>
      <c r="AS1303">
        <v>0</v>
      </c>
      <c r="AT1303">
        <v>1317</v>
      </c>
      <c r="AU1303">
        <v>421</v>
      </c>
      <c r="AV1303">
        <v>462</v>
      </c>
      <c r="AW1303">
        <v>1637</v>
      </c>
      <c r="AX1303">
        <v>440</v>
      </c>
      <c r="AY1303">
        <v>322</v>
      </c>
      <c r="AZ1303">
        <v>152.57</v>
      </c>
    </row>
    <row r="1304" spans="1:52" x14ac:dyDescent="0.2">
      <c r="A1304" s="70">
        <v>41481</v>
      </c>
      <c r="B1304">
        <v>1587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1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1</v>
      </c>
      <c r="AQ1304">
        <v>0</v>
      </c>
      <c r="AR1304">
        <v>0</v>
      </c>
      <c r="AS1304">
        <v>0</v>
      </c>
      <c r="AT1304">
        <v>1477</v>
      </c>
      <c r="AU1304">
        <v>625</v>
      </c>
      <c r="AV1304">
        <v>690</v>
      </c>
      <c r="AW1304">
        <v>1315</v>
      </c>
      <c r="AX1304">
        <v>389</v>
      </c>
      <c r="AY1304">
        <v>572</v>
      </c>
      <c r="AZ1304">
        <v>149.88</v>
      </c>
    </row>
    <row r="1305" spans="1:52" x14ac:dyDescent="0.2">
      <c r="A1305" s="70">
        <v>41482</v>
      </c>
      <c r="B1305">
        <v>713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1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1510</v>
      </c>
      <c r="AU1305">
        <v>651</v>
      </c>
      <c r="AV1305">
        <v>750</v>
      </c>
      <c r="AW1305">
        <v>1299</v>
      </c>
      <c r="AX1305">
        <v>326</v>
      </c>
      <c r="AY1305">
        <v>635</v>
      </c>
      <c r="AZ1305">
        <v>144.72999999999999</v>
      </c>
    </row>
    <row r="1306" spans="1:52" x14ac:dyDescent="0.2">
      <c r="A1306" s="70">
        <v>41483</v>
      </c>
      <c r="B1306">
        <v>1388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1</v>
      </c>
      <c r="AG1306">
        <v>0</v>
      </c>
      <c r="AH1306">
        <v>0</v>
      </c>
      <c r="AI1306">
        <v>0</v>
      </c>
      <c r="AJ1306">
        <v>0</v>
      </c>
      <c r="AK1306">
        <v>1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1230</v>
      </c>
      <c r="AU1306">
        <v>390</v>
      </c>
      <c r="AV1306">
        <v>533</v>
      </c>
      <c r="AW1306">
        <v>1294</v>
      </c>
      <c r="AX1306">
        <v>301</v>
      </c>
      <c r="AY1306">
        <v>879</v>
      </c>
      <c r="AZ1306">
        <v>130.63</v>
      </c>
    </row>
    <row r="1307" spans="1:52" x14ac:dyDescent="0.2">
      <c r="A1307" s="70">
        <v>41484</v>
      </c>
      <c r="B1307">
        <v>708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1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1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741</v>
      </c>
      <c r="AU1307">
        <v>128</v>
      </c>
      <c r="AV1307">
        <v>304</v>
      </c>
      <c r="AW1307">
        <v>1025</v>
      </c>
      <c r="AX1307">
        <v>189</v>
      </c>
      <c r="AY1307">
        <v>1149</v>
      </c>
      <c r="AZ1307">
        <v>247.54</v>
      </c>
    </row>
    <row r="1308" spans="1:52" x14ac:dyDescent="0.2">
      <c r="A1308" s="70">
        <v>41485</v>
      </c>
      <c r="B1308">
        <v>1589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1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1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372</v>
      </c>
      <c r="AU1308">
        <v>38</v>
      </c>
      <c r="AV1308">
        <v>188</v>
      </c>
      <c r="AW1308">
        <v>628</v>
      </c>
      <c r="AX1308">
        <v>86</v>
      </c>
      <c r="AY1308">
        <v>2607</v>
      </c>
      <c r="AZ1308">
        <v>316.58</v>
      </c>
    </row>
    <row r="1309" spans="1:52" x14ac:dyDescent="0.2">
      <c r="A1309" s="70">
        <v>41486</v>
      </c>
      <c r="B1309">
        <v>300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1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1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410</v>
      </c>
      <c r="AU1309">
        <v>74</v>
      </c>
      <c r="AV1309">
        <v>161</v>
      </c>
      <c r="AW1309">
        <v>599</v>
      </c>
      <c r="AX1309">
        <v>121</v>
      </c>
      <c r="AY1309">
        <v>2619</v>
      </c>
      <c r="AZ1309">
        <v>297.58999999999997</v>
      </c>
    </row>
    <row r="1310" spans="1:52" x14ac:dyDescent="0.2">
      <c r="A1310" s="70">
        <v>41487</v>
      </c>
      <c r="B1310">
        <v>393</v>
      </c>
      <c r="C1310">
        <v>1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1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1</v>
      </c>
      <c r="AP1310">
        <v>0</v>
      </c>
      <c r="AQ1310">
        <v>0</v>
      </c>
      <c r="AR1310">
        <v>0</v>
      </c>
      <c r="AS1310">
        <v>0</v>
      </c>
      <c r="AT1310">
        <v>672</v>
      </c>
      <c r="AU1310">
        <v>147</v>
      </c>
      <c r="AV1310">
        <v>324</v>
      </c>
      <c r="AW1310">
        <v>816</v>
      </c>
      <c r="AX1310">
        <v>187</v>
      </c>
      <c r="AY1310">
        <v>2078</v>
      </c>
      <c r="AZ1310">
        <v>223.16</v>
      </c>
    </row>
  </sheetData>
  <pageMargins left="0.7" right="0.7" top="0.75" bottom="0.75" header="0.3" footer="0.3"/>
  <pageSetup paperSize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="76" zoomScaleNormal="76" workbookViewId="0"/>
  </sheetViews>
  <sheetFormatPr defaultRowHeight="12.75" x14ac:dyDescent="0.2"/>
  <cols>
    <col min="1" max="1" width="7.7109375" style="70" bestFit="1" customWidth="1"/>
    <col min="2" max="2" width="5.7109375" bestFit="1" customWidth="1"/>
    <col min="3" max="35" width="3.28515625" bestFit="1" customWidth="1"/>
    <col min="36" max="45" width="4.28515625" customWidth="1"/>
    <col min="46" max="46" width="5.7109375" bestFit="1" customWidth="1"/>
    <col min="47" max="48" width="5.28515625" bestFit="1" customWidth="1"/>
    <col min="49" max="49" width="5.7109375" bestFit="1" customWidth="1"/>
    <col min="50" max="50" width="5.28515625" bestFit="1" customWidth="1"/>
    <col min="51" max="51" width="5.7109375" bestFit="1" customWidth="1"/>
    <col min="52" max="52" width="8.28515625" bestFit="1" customWidth="1"/>
  </cols>
  <sheetData>
    <row r="1" spans="1:52" s="68" customFormat="1" ht="66.75" x14ac:dyDescent="0.2">
      <c r="A1" s="69" t="s">
        <v>48</v>
      </c>
      <c r="B1" s="68" t="s">
        <v>47</v>
      </c>
      <c r="C1" s="68" t="s">
        <v>46</v>
      </c>
      <c r="D1" s="68" t="s">
        <v>45</v>
      </c>
      <c r="E1" s="68" t="s">
        <v>44</v>
      </c>
      <c r="F1" s="68" t="s">
        <v>43</v>
      </c>
      <c r="G1" s="68" t="s">
        <v>42</v>
      </c>
      <c r="H1" s="68" t="s">
        <v>41</v>
      </c>
      <c r="I1" s="68" t="s">
        <v>40</v>
      </c>
      <c r="J1" s="68" t="s">
        <v>39</v>
      </c>
      <c r="K1" s="68" t="s">
        <v>38</v>
      </c>
      <c r="L1" s="68" t="s">
        <v>37</v>
      </c>
      <c r="M1" s="68" t="s">
        <v>36</v>
      </c>
      <c r="N1" s="68" t="s">
        <v>35</v>
      </c>
      <c r="O1" s="68" t="s">
        <v>34</v>
      </c>
      <c r="P1" s="68" t="s">
        <v>33</v>
      </c>
      <c r="Q1" s="68" t="s">
        <v>32</v>
      </c>
      <c r="R1" s="68" t="s">
        <v>31</v>
      </c>
      <c r="S1" s="68" t="s">
        <v>30</v>
      </c>
      <c r="T1" s="68" t="s">
        <v>29</v>
      </c>
      <c r="U1" s="68" t="s">
        <v>28</v>
      </c>
      <c r="V1" s="68" t="s">
        <v>27</v>
      </c>
      <c r="W1" s="68" t="s">
        <v>26</v>
      </c>
      <c r="X1" s="68" t="s">
        <v>25</v>
      </c>
      <c r="Y1" s="68" t="s">
        <v>24</v>
      </c>
      <c r="Z1" s="68" t="s">
        <v>23</v>
      </c>
      <c r="AA1" s="68" t="s">
        <v>22</v>
      </c>
      <c r="AB1" s="68" t="s">
        <v>21</v>
      </c>
      <c r="AC1" s="68" t="s">
        <v>20</v>
      </c>
      <c r="AD1" s="68" t="s">
        <v>19</v>
      </c>
      <c r="AE1" s="68" t="s">
        <v>18</v>
      </c>
      <c r="AF1" s="68" t="s">
        <v>17</v>
      </c>
      <c r="AG1" s="68" t="s">
        <v>16</v>
      </c>
      <c r="AH1" s="68" t="s">
        <v>15</v>
      </c>
      <c r="AI1" s="68" t="s">
        <v>14</v>
      </c>
      <c r="AJ1" s="68" t="s">
        <v>13</v>
      </c>
      <c r="AK1" s="68" t="s">
        <v>12</v>
      </c>
      <c r="AL1" s="68" t="s">
        <v>11</v>
      </c>
      <c r="AM1" s="68" t="s">
        <v>10</v>
      </c>
      <c r="AN1" s="68" t="s">
        <v>9</v>
      </c>
      <c r="AO1" s="68" t="s">
        <v>8</v>
      </c>
      <c r="AP1" s="68" t="s">
        <v>7</v>
      </c>
      <c r="AQ1" s="68">
        <v>2010</v>
      </c>
      <c r="AR1" s="68">
        <v>2011</v>
      </c>
      <c r="AS1" s="68">
        <v>2012</v>
      </c>
      <c r="AT1" s="68" t="s">
        <v>6</v>
      </c>
      <c r="AU1" s="68" t="s">
        <v>5</v>
      </c>
      <c r="AV1" s="68" t="s">
        <v>4</v>
      </c>
      <c r="AW1" s="68" t="s">
        <v>3</v>
      </c>
      <c r="AX1" s="68" t="s">
        <v>2</v>
      </c>
      <c r="AY1" s="68" t="s">
        <v>1</v>
      </c>
      <c r="AZ1" s="68" t="s">
        <v>0</v>
      </c>
    </row>
    <row r="2" spans="1:52" x14ac:dyDescent="0.2">
      <c r="A2" s="70">
        <v>41488</v>
      </c>
      <c r="B2">
        <v>1917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1039</v>
      </c>
      <c r="AU2">
        <v>290</v>
      </c>
      <c r="AV2">
        <v>460</v>
      </c>
      <c r="AW2">
        <v>1255</v>
      </c>
      <c r="AX2">
        <v>274</v>
      </c>
      <c r="AY2">
        <v>1219</v>
      </c>
      <c r="AZ2">
        <v>210.72</v>
      </c>
    </row>
    <row r="3" spans="1:52" x14ac:dyDescent="0.2">
      <c r="A3" s="70">
        <v>41489</v>
      </c>
      <c r="B3">
        <v>1067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1221</v>
      </c>
      <c r="AU3">
        <v>408</v>
      </c>
      <c r="AV3">
        <v>540</v>
      </c>
      <c r="AW3">
        <v>1343</v>
      </c>
      <c r="AX3">
        <v>289</v>
      </c>
      <c r="AY3">
        <v>974</v>
      </c>
      <c r="AZ3">
        <v>251.43</v>
      </c>
    </row>
    <row r="4" spans="1:52" x14ac:dyDescent="0.2">
      <c r="A4" s="70">
        <v>41490</v>
      </c>
      <c r="B4">
        <v>1598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1432</v>
      </c>
      <c r="AU4">
        <v>514</v>
      </c>
      <c r="AV4">
        <v>470</v>
      </c>
      <c r="AW4">
        <v>1438</v>
      </c>
      <c r="AX4">
        <v>390</v>
      </c>
      <c r="AY4">
        <v>457</v>
      </c>
      <c r="AZ4">
        <v>99.74</v>
      </c>
    </row>
    <row r="5" spans="1:52" x14ac:dyDescent="0.2">
      <c r="A5" s="70">
        <v>41491</v>
      </c>
      <c r="B5">
        <v>1343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1300</v>
      </c>
      <c r="AU5">
        <v>372</v>
      </c>
      <c r="AV5">
        <v>361</v>
      </c>
      <c r="AW5">
        <v>1733</v>
      </c>
      <c r="AX5">
        <v>478</v>
      </c>
      <c r="AY5">
        <v>62</v>
      </c>
      <c r="AZ5">
        <v>151.33000000000001</v>
      </c>
    </row>
    <row r="6" spans="1:52" x14ac:dyDescent="0.2">
      <c r="A6" s="70">
        <v>41492</v>
      </c>
      <c r="B6">
        <v>949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1276</v>
      </c>
      <c r="AU6">
        <v>309</v>
      </c>
      <c r="AV6">
        <v>300</v>
      </c>
      <c r="AW6">
        <v>1796</v>
      </c>
      <c r="AX6">
        <v>564</v>
      </c>
      <c r="AY6">
        <v>7</v>
      </c>
      <c r="AZ6">
        <v>121.98</v>
      </c>
    </row>
    <row r="7" spans="1:52" x14ac:dyDescent="0.2">
      <c r="A7" s="70">
        <v>41493</v>
      </c>
      <c r="B7">
        <v>1040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1241</v>
      </c>
      <c r="AU7">
        <v>312</v>
      </c>
      <c r="AV7">
        <v>276</v>
      </c>
      <c r="AW7">
        <v>1784</v>
      </c>
      <c r="AX7">
        <v>558</v>
      </c>
      <c r="AY7">
        <v>47</v>
      </c>
      <c r="AZ7">
        <v>155.94999999999999</v>
      </c>
    </row>
    <row r="8" spans="1:52" x14ac:dyDescent="0.2">
      <c r="A8" s="70">
        <v>41494</v>
      </c>
      <c r="B8">
        <v>519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1253</v>
      </c>
      <c r="AU8">
        <v>379</v>
      </c>
      <c r="AV8">
        <v>410</v>
      </c>
      <c r="AW8">
        <v>1652</v>
      </c>
      <c r="AX8">
        <v>580</v>
      </c>
      <c r="AY8">
        <v>156</v>
      </c>
      <c r="AZ8">
        <v>158.49</v>
      </c>
    </row>
    <row r="9" spans="1:52" x14ac:dyDescent="0.2">
      <c r="A9" s="70">
        <v>41495</v>
      </c>
      <c r="B9">
        <v>1531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1443</v>
      </c>
      <c r="AU9">
        <v>585</v>
      </c>
      <c r="AV9">
        <v>611</v>
      </c>
      <c r="AW9">
        <v>1381</v>
      </c>
      <c r="AX9">
        <v>503</v>
      </c>
      <c r="AY9">
        <v>375</v>
      </c>
      <c r="AZ9">
        <v>177.25</v>
      </c>
    </row>
    <row r="10" spans="1:52" x14ac:dyDescent="0.2">
      <c r="A10" s="70">
        <v>41496</v>
      </c>
      <c r="B10">
        <v>1427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1337</v>
      </c>
      <c r="AU10">
        <v>602</v>
      </c>
      <c r="AV10">
        <v>663</v>
      </c>
      <c r="AW10">
        <v>883</v>
      </c>
      <c r="AX10">
        <v>452</v>
      </c>
      <c r="AY10">
        <v>1065</v>
      </c>
      <c r="AZ10">
        <v>286.75</v>
      </c>
    </row>
    <row r="11" spans="1:52" x14ac:dyDescent="0.2">
      <c r="A11" s="70">
        <v>41497</v>
      </c>
      <c r="B11">
        <v>1430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1004</v>
      </c>
      <c r="AU11">
        <v>364</v>
      </c>
      <c r="AV11">
        <v>460</v>
      </c>
      <c r="AW11">
        <v>872</v>
      </c>
      <c r="AX11">
        <v>446</v>
      </c>
      <c r="AY11">
        <v>1373</v>
      </c>
      <c r="AZ11">
        <v>197.24</v>
      </c>
    </row>
    <row r="12" spans="1:52" x14ac:dyDescent="0.2">
      <c r="A12" s="70">
        <v>41498</v>
      </c>
      <c r="B12">
        <v>1053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837</v>
      </c>
      <c r="AU12">
        <v>206</v>
      </c>
      <c r="AV12">
        <v>315</v>
      </c>
      <c r="AW12">
        <v>1194</v>
      </c>
      <c r="AX12">
        <v>507</v>
      </c>
      <c r="AY12">
        <v>1094</v>
      </c>
      <c r="AZ12">
        <v>286.39</v>
      </c>
    </row>
    <row r="13" spans="1:52" x14ac:dyDescent="0.2">
      <c r="A13" s="70">
        <v>41499</v>
      </c>
      <c r="B13">
        <v>1124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869</v>
      </c>
      <c r="AU13">
        <v>197</v>
      </c>
      <c r="AV13">
        <v>245</v>
      </c>
      <c r="AW13">
        <v>1455</v>
      </c>
      <c r="AX13">
        <v>582</v>
      </c>
      <c r="AY13">
        <v>586</v>
      </c>
      <c r="AZ13">
        <v>168.61</v>
      </c>
    </row>
    <row r="14" spans="1:52" x14ac:dyDescent="0.2">
      <c r="A14" s="70">
        <v>41500</v>
      </c>
      <c r="B14">
        <v>1101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1034</v>
      </c>
      <c r="AU14">
        <v>293</v>
      </c>
      <c r="AV14">
        <v>290</v>
      </c>
      <c r="AW14">
        <v>1464</v>
      </c>
      <c r="AX14">
        <v>624</v>
      </c>
      <c r="AY14">
        <v>92</v>
      </c>
      <c r="AZ14">
        <v>116.19</v>
      </c>
    </row>
    <row r="15" spans="1:52" x14ac:dyDescent="0.2">
      <c r="A15" s="70">
        <v>41501</v>
      </c>
      <c r="B15">
        <v>610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1298</v>
      </c>
      <c r="AU15">
        <v>432</v>
      </c>
      <c r="AV15">
        <v>427</v>
      </c>
      <c r="AW15">
        <v>1506</v>
      </c>
      <c r="AX15">
        <v>518</v>
      </c>
      <c r="AY15">
        <v>66</v>
      </c>
      <c r="AZ15">
        <v>141.69999999999999</v>
      </c>
    </row>
    <row r="16" spans="1:52" x14ac:dyDescent="0.2">
      <c r="A16" s="70">
        <v>41502</v>
      </c>
      <c r="B16">
        <v>1845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1640</v>
      </c>
      <c r="AU16">
        <v>712</v>
      </c>
      <c r="AV16">
        <v>745</v>
      </c>
      <c r="AW16">
        <v>1544</v>
      </c>
      <c r="AX16">
        <v>398</v>
      </c>
      <c r="AY16">
        <v>166</v>
      </c>
      <c r="AZ16">
        <v>93.53</v>
      </c>
    </row>
    <row r="17" spans="1:52" x14ac:dyDescent="0.2">
      <c r="A17" s="70">
        <v>41503</v>
      </c>
      <c r="B17">
        <v>1090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1608</v>
      </c>
      <c r="AU17">
        <v>771</v>
      </c>
      <c r="AV17">
        <v>770</v>
      </c>
      <c r="AW17">
        <v>1251</v>
      </c>
      <c r="AX17">
        <v>309</v>
      </c>
      <c r="AY17">
        <v>568</v>
      </c>
      <c r="AZ17">
        <v>159.68</v>
      </c>
    </row>
    <row r="18" spans="1:52" x14ac:dyDescent="0.2">
      <c r="A18" s="70">
        <v>41504</v>
      </c>
      <c r="B18">
        <v>2035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1084</v>
      </c>
      <c r="AU18">
        <v>464</v>
      </c>
      <c r="AV18">
        <v>475</v>
      </c>
      <c r="AW18">
        <v>821</v>
      </c>
      <c r="AX18">
        <v>177</v>
      </c>
      <c r="AY18">
        <v>1627</v>
      </c>
      <c r="AZ18">
        <v>250.26</v>
      </c>
    </row>
    <row r="19" spans="1:52" x14ac:dyDescent="0.2">
      <c r="A19" s="70">
        <v>41505</v>
      </c>
      <c r="B19">
        <v>809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784</v>
      </c>
      <c r="AU19">
        <v>200</v>
      </c>
      <c r="AV19">
        <v>313</v>
      </c>
      <c r="AW19">
        <v>932</v>
      </c>
      <c r="AX19">
        <v>196</v>
      </c>
      <c r="AY19">
        <v>1781</v>
      </c>
      <c r="AZ19">
        <v>246.42</v>
      </c>
    </row>
    <row r="20" spans="1:52" x14ac:dyDescent="0.2">
      <c r="A20" s="70">
        <v>41506</v>
      </c>
      <c r="B20">
        <v>450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684</v>
      </c>
      <c r="AU20">
        <v>160</v>
      </c>
      <c r="AV20">
        <v>247</v>
      </c>
      <c r="AW20">
        <v>1008</v>
      </c>
      <c r="AX20">
        <v>204</v>
      </c>
      <c r="AY20">
        <v>1779</v>
      </c>
      <c r="AZ20">
        <v>252.84</v>
      </c>
    </row>
    <row r="21" spans="1:52" x14ac:dyDescent="0.2">
      <c r="A21" s="70">
        <v>41507</v>
      </c>
      <c r="B21">
        <v>478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715</v>
      </c>
      <c r="AU21">
        <v>174</v>
      </c>
      <c r="AV21">
        <v>302</v>
      </c>
      <c r="AW21">
        <v>1001</v>
      </c>
      <c r="AX21">
        <v>253</v>
      </c>
      <c r="AY21">
        <v>1702</v>
      </c>
      <c r="AZ21">
        <v>220.48</v>
      </c>
    </row>
    <row r="22" spans="1:52" x14ac:dyDescent="0.2">
      <c r="A22" s="70">
        <v>41508</v>
      </c>
      <c r="B22">
        <v>511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1068</v>
      </c>
      <c r="AU22">
        <v>298</v>
      </c>
      <c r="AV22">
        <v>427</v>
      </c>
      <c r="AW22">
        <v>1086</v>
      </c>
      <c r="AX22">
        <v>318</v>
      </c>
      <c r="AY22">
        <v>1077</v>
      </c>
      <c r="AZ22">
        <v>216.96</v>
      </c>
    </row>
    <row r="23" spans="1:52" x14ac:dyDescent="0.2">
      <c r="A23" s="70">
        <v>41509</v>
      </c>
      <c r="B23">
        <v>1955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1463</v>
      </c>
      <c r="AU23">
        <v>446</v>
      </c>
      <c r="AV23">
        <v>613</v>
      </c>
      <c r="AW23">
        <v>1559</v>
      </c>
      <c r="AX23">
        <v>383</v>
      </c>
      <c r="AY23">
        <v>294</v>
      </c>
      <c r="AZ23">
        <v>156.94</v>
      </c>
    </row>
    <row r="24" spans="1:52" x14ac:dyDescent="0.2">
      <c r="A24" s="70">
        <v>41510</v>
      </c>
      <c r="B24">
        <v>1001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1518</v>
      </c>
      <c r="AU24">
        <v>452</v>
      </c>
      <c r="AV24">
        <v>658</v>
      </c>
      <c r="AW24">
        <v>1458</v>
      </c>
      <c r="AX24">
        <v>356</v>
      </c>
      <c r="AY24">
        <v>353</v>
      </c>
      <c r="AZ24">
        <v>157.76</v>
      </c>
    </row>
    <row r="25" spans="1:52" x14ac:dyDescent="0.2">
      <c r="A25" s="70">
        <v>41511</v>
      </c>
      <c r="B25">
        <v>1775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1288</v>
      </c>
      <c r="AU25">
        <v>328</v>
      </c>
      <c r="AV25">
        <v>519</v>
      </c>
      <c r="AW25">
        <v>1149</v>
      </c>
      <c r="AX25">
        <v>392</v>
      </c>
      <c r="AY25">
        <v>703</v>
      </c>
      <c r="AZ25">
        <v>133.59</v>
      </c>
    </row>
    <row r="26" spans="1:52" x14ac:dyDescent="0.2">
      <c r="A26" s="70">
        <v>41512</v>
      </c>
      <c r="B26">
        <v>1068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1032</v>
      </c>
      <c r="AU26">
        <v>174</v>
      </c>
      <c r="AV26">
        <v>329</v>
      </c>
      <c r="AW26">
        <v>1113</v>
      </c>
      <c r="AX26">
        <v>354</v>
      </c>
      <c r="AY26">
        <v>880</v>
      </c>
      <c r="AZ26">
        <v>278.29000000000002</v>
      </c>
    </row>
    <row r="27" spans="1:52" x14ac:dyDescent="0.2">
      <c r="A27" s="70">
        <v>41513</v>
      </c>
      <c r="B27">
        <v>769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985</v>
      </c>
      <c r="AU27">
        <v>171</v>
      </c>
      <c r="AV27">
        <v>272</v>
      </c>
      <c r="AW27">
        <v>1173</v>
      </c>
      <c r="AX27">
        <v>399</v>
      </c>
      <c r="AY27">
        <v>842</v>
      </c>
      <c r="AZ27">
        <v>128.85</v>
      </c>
    </row>
    <row r="28" spans="1:52" x14ac:dyDescent="0.2">
      <c r="A28" s="70">
        <v>41514</v>
      </c>
      <c r="B28">
        <v>887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1063</v>
      </c>
      <c r="AU28">
        <v>206</v>
      </c>
      <c r="AV28">
        <v>284</v>
      </c>
      <c r="AW28">
        <v>1271</v>
      </c>
      <c r="AX28">
        <v>476</v>
      </c>
      <c r="AY28">
        <v>264</v>
      </c>
      <c r="AZ28">
        <v>92.43</v>
      </c>
    </row>
    <row r="29" spans="1:52" x14ac:dyDescent="0.2">
      <c r="A29" s="70">
        <v>41515</v>
      </c>
      <c r="B29">
        <v>517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1307</v>
      </c>
      <c r="AU29">
        <v>265</v>
      </c>
      <c r="AV29">
        <v>429</v>
      </c>
      <c r="AW29">
        <v>1332</v>
      </c>
      <c r="AX29">
        <v>561</v>
      </c>
      <c r="AY29">
        <v>30</v>
      </c>
      <c r="AZ29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2"/>
  <sheetViews>
    <sheetView zoomScale="85" zoomScaleNormal="85" workbookViewId="0"/>
  </sheetViews>
  <sheetFormatPr defaultRowHeight="12.75" x14ac:dyDescent="0.2"/>
  <cols>
    <col min="1" max="1" width="14.42578125" bestFit="1" customWidth="1"/>
    <col min="2" max="2" width="8.42578125" bestFit="1" customWidth="1"/>
    <col min="3" max="3" width="12.28515625" customWidth="1"/>
  </cols>
  <sheetData>
    <row r="1" spans="1:3" x14ac:dyDescent="0.2">
      <c r="A1" t="s">
        <v>48</v>
      </c>
      <c r="B1" t="s">
        <v>47</v>
      </c>
      <c r="C1" t="s">
        <v>92</v>
      </c>
    </row>
    <row r="2" spans="1:3" x14ac:dyDescent="0.2">
      <c r="B2" t="s">
        <v>83</v>
      </c>
      <c r="C2" s="86" t="s">
        <v>85</v>
      </c>
    </row>
    <row r="3" spans="1:3" x14ac:dyDescent="0.2">
      <c r="A3" s="4">
        <f>'Train Dataset'!A2</f>
        <v>40179</v>
      </c>
      <c r="B3" s="5">
        <f>'Train Dataset'!B2</f>
        <v>650</v>
      </c>
    </row>
    <row r="4" spans="1:3" x14ac:dyDescent="0.2">
      <c r="A4" s="4">
        <f>'Train Dataset'!A3</f>
        <v>40180</v>
      </c>
      <c r="B4" s="5">
        <f>'Train Dataset'!B3</f>
        <v>1028</v>
      </c>
    </row>
    <row r="5" spans="1:3" x14ac:dyDescent="0.2">
      <c r="A5" s="4">
        <f>'Train Dataset'!A4</f>
        <v>40181</v>
      </c>
      <c r="B5" s="5">
        <f>'Train Dataset'!B4</f>
        <v>944</v>
      </c>
    </row>
    <row r="6" spans="1:3" x14ac:dyDescent="0.2">
      <c r="A6" s="4">
        <f>'Train Dataset'!A5</f>
        <v>40182</v>
      </c>
      <c r="B6" s="5">
        <f>'Train Dataset'!B5</f>
        <v>1086</v>
      </c>
    </row>
    <row r="7" spans="1:3" x14ac:dyDescent="0.2">
      <c r="A7" s="4">
        <f>'Train Dataset'!A6</f>
        <v>40183</v>
      </c>
      <c r="B7" s="5">
        <f>'Train Dataset'!B6</f>
        <v>1071</v>
      </c>
    </row>
    <row r="8" spans="1:3" x14ac:dyDescent="0.2">
      <c r="A8" s="4">
        <f>'Train Dataset'!A7</f>
        <v>40184</v>
      </c>
      <c r="B8" s="5">
        <f>'Train Dataset'!B7</f>
        <v>1498</v>
      </c>
    </row>
    <row r="9" spans="1:3" x14ac:dyDescent="0.2">
      <c r="A9" s="4">
        <f>'Train Dataset'!A8</f>
        <v>40185</v>
      </c>
      <c r="B9" s="5">
        <f>'Train Dataset'!B8</f>
        <v>977</v>
      </c>
    </row>
    <row r="10" spans="1:3" x14ac:dyDescent="0.2">
      <c r="A10" s="4">
        <f>'Train Dataset'!A9</f>
        <v>40186</v>
      </c>
      <c r="B10" s="5">
        <f>'Train Dataset'!B9</f>
        <v>899</v>
      </c>
    </row>
    <row r="11" spans="1:3" x14ac:dyDescent="0.2">
      <c r="A11" s="4">
        <f>'Train Dataset'!A10</f>
        <v>40187</v>
      </c>
      <c r="B11" s="5">
        <f>'Train Dataset'!B10</f>
        <v>801</v>
      </c>
    </row>
    <row r="12" spans="1:3" x14ac:dyDescent="0.2">
      <c r="A12" s="4">
        <f>'Train Dataset'!A11</f>
        <v>40188</v>
      </c>
      <c r="B12" s="5">
        <f>'Train Dataset'!B11</f>
        <v>1020</v>
      </c>
    </row>
    <row r="13" spans="1:3" x14ac:dyDescent="0.2">
      <c r="A13" s="4">
        <f>'Train Dataset'!A12</f>
        <v>40189</v>
      </c>
      <c r="B13" s="5">
        <f>'Train Dataset'!B12</f>
        <v>1018</v>
      </c>
    </row>
    <row r="14" spans="1:3" x14ac:dyDescent="0.2">
      <c r="A14" s="4">
        <f>'Train Dataset'!A13</f>
        <v>40190</v>
      </c>
      <c r="B14" s="5">
        <f>'Train Dataset'!B13</f>
        <v>958</v>
      </c>
    </row>
    <row r="15" spans="1:3" x14ac:dyDescent="0.2">
      <c r="A15" s="4">
        <f>'Train Dataset'!A14</f>
        <v>40191</v>
      </c>
      <c r="B15" s="5">
        <f>'Train Dataset'!B14</f>
        <v>800</v>
      </c>
    </row>
    <row r="16" spans="1:3" x14ac:dyDescent="0.2">
      <c r="A16" s="4">
        <f>'Train Dataset'!A15</f>
        <v>40192</v>
      </c>
      <c r="B16" s="5">
        <f>'Train Dataset'!B15</f>
        <v>1151</v>
      </c>
    </row>
    <row r="17" spans="1:3" x14ac:dyDescent="0.2">
      <c r="A17" s="4">
        <f>'Train Dataset'!A16</f>
        <v>40193</v>
      </c>
      <c r="B17" s="5">
        <f>'Train Dataset'!B16</f>
        <v>1825</v>
      </c>
    </row>
    <row r="18" spans="1:3" x14ac:dyDescent="0.2">
      <c r="A18" s="4">
        <f>'Train Dataset'!A17</f>
        <v>40194</v>
      </c>
      <c r="B18" s="5">
        <f>'Train Dataset'!B17</f>
        <v>814</v>
      </c>
    </row>
    <row r="19" spans="1:3" x14ac:dyDescent="0.2">
      <c r="A19" s="4">
        <f>'Train Dataset'!A18</f>
        <v>40195</v>
      </c>
      <c r="B19" s="5">
        <f>'Train Dataset'!B18</f>
        <v>1029</v>
      </c>
    </row>
    <row r="20" spans="1:3" x14ac:dyDescent="0.2">
      <c r="A20" s="4">
        <f>'Train Dataset'!A19</f>
        <v>40196</v>
      </c>
      <c r="B20" s="5">
        <f>'Train Dataset'!B19</f>
        <v>1457</v>
      </c>
    </row>
    <row r="21" spans="1:3" x14ac:dyDescent="0.2">
      <c r="A21" s="4">
        <f>'Train Dataset'!A20</f>
        <v>40197</v>
      </c>
      <c r="B21" s="5">
        <f>'Train Dataset'!B20</f>
        <v>1080</v>
      </c>
    </row>
    <row r="22" spans="1:3" x14ac:dyDescent="0.2">
      <c r="A22" s="4">
        <f>'Train Dataset'!A21</f>
        <v>40198</v>
      </c>
      <c r="B22" s="5">
        <f>'Train Dataset'!B21</f>
        <v>634</v>
      </c>
    </row>
    <row r="23" spans="1:3" x14ac:dyDescent="0.2">
      <c r="A23" s="4">
        <f>'Train Dataset'!A22</f>
        <v>40199</v>
      </c>
      <c r="B23" s="5">
        <f>'Train Dataset'!B22</f>
        <v>853</v>
      </c>
    </row>
    <row r="24" spans="1:3" x14ac:dyDescent="0.2">
      <c r="A24" s="4">
        <f>'Train Dataset'!A23</f>
        <v>40200</v>
      </c>
      <c r="B24" s="5">
        <f>'Train Dataset'!B23</f>
        <v>1338</v>
      </c>
      <c r="C24" s="6">
        <f>AVERAGE(B17,B10,B3)</f>
        <v>1124.6666666666667</v>
      </c>
    </row>
    <row r="25" spans="1:3" x14ac:dyDescent="0.2">
      <c r="A25" s="4">
        <f>'Train Dataset'!A24</f>
        <v>40201</v>
      </c>
      <c r="B25" s="5">
        <f>'Train Dataset'!B24</f>
        <v>1181</v>
      </c>
      <c r="C25" s="6">
        <f t="shared" ref="C25:C88" si="0">AVERAGE(B18,B11,B4)</f>
        <v>881</v>
      </c>
    </row>
    <row r="26" spans="1:3" x14ac:dyDescent="0.2">
      <c r="A26" s="4">
        <f>'Train Dataset'!A25</f>
        <v>40202</v>
      </c>
      <c r="B26" s="5">
        <f>'Train Dataset'!B25</f>
        <v>1495</v>
      </c>
      <c r="C26" s="6">
        <f t="shared" si="0"/>
        <v>997.66666666666663</v>
      </c>
    </row>
    <row r="27" spans="1:3" x14ac:dyDescent="0.2">
      <c r="A27" s="4">
        <f>'Train Dataset'!A26</f>
        <v>40203</v>
      </c>
      <c r="B27" s="5">
        <f>'Train Dataset'!B26</f>
        <v>583</v>
      </c>
      <c r="C27" s="6">
        <f t="shared" si="0"/>
        <v>1187</v>
      </c>
    </row>
    <row r="28" spans="1:3" x14ac:dyDescent="0.2">
      <c r="A28" s="4">
        <f>'Train Dataset'!A27</f>
        <v>40204</v>
      </c>
      <c r="B28" s="5">
        <f>'Train Dataset'!B27</f>
        <v>740</v>
      </c>
      <c r="C28" s="6">
        <f t="shared" si="0"/>
        <v>1036.3333333333333</v>
      </c>
    </row>
    <row r="29" spans="1:3" x14ac:dyDescent="0.2">
      <c r="A29" s="4">
        <f>'Train Dataset'!A28</f>
        <v>40205</v>
      </c>
      <c r="B29" s="5">
        <f>'Train Dataset'!B28</f>
        <v>1000</v>
      </c>
      <c r="C29" s="6">
        <f t="shared" si="0"/>
        <v>977.33333333333337</v>
      </c>
    </row>
    <row r="30" spans="1:3" x14ac:dyDescent="0.2">
      <c r="A30" s="4">
        <f>'Train Dataset'!A29</f>
        <v>40206</v>
      </c>
      <c r="B30" s="5">
        <f>'Train Dataset'!B29</f>
        <v>1341</v>
      </c>
      <c r="C30" s="6">
        <f t="shared" si="0"/>
        <v>993.66666666666663</v>
      </c>
    </row>
    <row r="31" spans="1:3" x14ac:dyDescent="0.2">
      <c r="A31" s="4">
        <f>'Train Dataset'!A30</f>
        <v>40207</v>
      </c>
      <c r="B31" s="5">
        <f>'Train Dataset'!B30</f>
        <v>1381</v>
      </c>
      <c r="C31" s="6">
        <f t="shared" si="0"/>
        <v>1354</v>
      </c>
    </row>
    <row r="32" spans="1:3" x14ac:dyDescent="0.2">
      <c r="A32" s="4">
        <f>'Train Dataset'!A31</f>
        <v>40208</v>
      </c>
      <c r="B32" s="5">
        <f>'Train Dataset'!B31</f>
        <v>714</v>
      </c>
      <c r="C32" s="6">
        <f t="shared" si="0"/>
        <v>932</v>
      </c>
    </row>
    <row r="33" spans="1:3" x14ac:dyDescent="0.2">
      <c r="A33" s="4">
        <f>'Train Dataset'!A32</f>
        <v>40209</v>
      </c>
      <c r="B33" s="5">
        <f>'Train Dataset'!B32</f>
        <v>1392</v>
      </c>
      <c r="C33" s="6">
        <f t="shared" si="0"/>
        <v>1181.3333333333333</v>
      </c>
    </row>
    <row r="34" spans="1:3" x14ac:dyDescent="0.2">
      <c r="A34" s="4">
        <f>'Train Dataset'!A33</f>
        <v>40210</v>
      </c>
      <c r="B34" s="5">
        <f>'Train Dataset'!B33</f>
        <v>1345</v>
      </c>
      <c r="C34" s="6">
        <f t="shared" si="0"/>
        <v>1019.3333333333334</v>
      </c>
    </row>
    <row r="35" spans="1:3" x14ac:dyDescent="0.2">
      <c r="A35" s="4">
        <f>'Train Dataset'!A34</f>
        <v>40211</v>
      </c>
      <c r="B35" s="5">
        <f>'Train Dataset'!B34</f>
        <v>912</v>
      </c>
      <c r="C35" s="6">
        <f t="shared" si="0"/>
        <v>926</v>
      </c>
    </row>
    <row r="36" spans="1:3" x14ac:dyDescent="0.2">
      <c r="A36" s="4">
        <f>'Train Dataset'!A35</f>
        <v>40212</v>
      </c>
      <c r="B36" s="5">
        <f>'Train Dataset'!B35</f>
        <v>976</v>
      </c>
      <c r="C36" s="6">
        <f t="shared" si="0"/>
        <v>811.33333333333337</v>
      </c>
    </row>
    <row r="37" spans="1:3" x14ac:dyDescent="0.2">
      <c r="A37" s="4">
        <f>'Train Dataset'!A36</f>
        <v>40213</v>
      </c>
      <c r="B37" s="5">
        <f>'Train Dataset'!B36</f>
        <v>1178</v>
      </c>
      <c r="C37" s="6">
        <f t="shared" si="0"/>
        <v>1115</v>
      </c>
    </row>
    <row r="38" spans="1:3" x14ac:dyDescent="0.2">
      <c r="A38" s="4">
        <f>'Train Dataset'!A37</f>
        <v>40214</v>
      </c>
      <c r="B38" s="5">
        <f>'Train Dataset'!B37</f>
        <v>1594</v>
      </c>
      <c r="C38" s="6">
        <f t="shared" si="0"/>
        <v>1514.6666666666667</v>
      </c>
    </row>
    <row r="39" spans="1:3" x14ac:dyDescent="0.2">
      <c r="A39" s="4">
        <f>'Train Dataset'!A38</f>
        <v>40215</v>
      </c>
      <c r="B39" s="5">
        <f>'Train Dataset'!B38</f>
        <v>729</v>
      </c>
      <c r="C39" s="6">
        <f t="shared" si="0"/>
        <v>903</v>
      </c>
    </row>
    <row r="40" spans="1:3" x14ac:dyDescent="0.2">
      <c r="A40" s="4">
        <f>'Train Dataset'!A39</f>
        <v>40216</v>
      </c>
      <c r="B40" s="5">
        <f>'Train Dataset'!B39</f>
        <v>719</v>
      </c>
      <c r="C40" s="6">
        <f t="shared" si="0"/>
        <v>1305.3333333333333</v>
      </c>
    </row>
    <row r="41" spans="1:3" x14ac:dyDescent="0.2">
      <c r="A41" s="4">
        <f>'Train Dataset'!A40</f>
        <v>40217</v>
      </c>
      <c r="B41" s="5">
        <f>'Train Dataset'!B40</f>
        <v>1831</v>
      </c>
      <c r="C41" s="6">
        <f t="shared" si="0"/>
        <v>1128.3333333333333</v>
      </c>
    </row>
    <row r="42" spans="1:3" x14ac:dyDescent="0.2">
      <c r="A42" s="4">
        <f>'Train Dataset'!A41</f>
        <v>40218</v>
      </c>
      <c r="B42" s="5">
        <f>'Train Dataset'!B41</f>
        <v>2233</v>
      </c>
      <c r="C42" s="6">
        <f t="shared" si="0"/>
        <v>910.66666666666663</v>
      </c>
    </row>
    <row r="43" spans="1:3" x14ac:dyDescent="0.2">
      <c r="A43" s="4">
        <f>'Train Dataset'!A42</f>
        <v>40219</v>
      </c>
      <c r="B43" s="5">
        <f>'Train Dataset'!B42</f>
        <v>636</v>
      </c>
      <c r="C43" s="6">
        <f t="shared" si="0"/>
        <v>870</v>
      </c>
    </row>
    <row r="44" spans="1:3" x14ac:dyDescent="0.2">
      <c r="A44" s="4">
        <f>'Train Dataset'!A43</f>
        <v>40220</v>
      </c>
      <c r="B44" s="5">
        <f>'Train Dataset'!B43</f>
        <v>1148</v>
      </c>
      <c r="C44" s="6">
        <f t="shared" si="0"/>
        <v>1124</v>
      </c>
    </row>
    <row r="45" spans="1:3" x14ac:dyDescent="0.2">
      <c r="A45" s="4">
        <f>'Train Dataset'!A44</f>
        <v>40221</v>
      </c>
      <c r="B45" s="5">
        <f>'Train Dataset'!B44</f>
        <v>1654</v>
      </c>
      <c r="C45" s="6">
        <f t="shared" si="0"/>
        <v>1437.6666666666667</v>
      </c>
    </row>
    <row r="46" spans="1:3" x14ac:dyDescent="0.2">
      <c r="A46" s="4">
        <f>'Train Dataset'!A45</f>
        <v>40222</v>
      </c>
      <c r="B46" s="5">
        <f>'Train Dataset'!B45</f>
        <v>1321</v>
      </c>
      <c r="C46" s="6">
        <f t="shared" si="0"/>
        <v>874.66666666666663</v>
      </c>
    </row>
    <row r="47" spans="1:3" x14ac:dyDescent="0.2">
      <c r="A47" s="4">
        <f>'Train Dataset'!A46</f>
        <v>40223</v>
      </c>
      <c r="B47" s="5">
        <f>'Train Dataset'!B46</f>
        <v>1255</v>
      </c>
      <c r="C47" s="6">
        <f t="shared" si="0"/>
        <v>1202</v>
      </c>
    </row>
    <row r="48" spans="1:3" x14ac:dyDescent="0.2">
      <c r="A48" s="4">
        <f>'Train Dataset'!A47</f>
        <v>40224</v>
      </c>
      <c r="B48" s="5">
        <f>'Train Dataset'!B47</f>
        <v>3232</v>
      </c>
      <c r="C48" s="6">
        <f t="shared" si="0"/>
        <v>1253</v>
      </c>
    </row>
    <row r="49" spans="1:3" x14ac:dyDescent="0.2">
      <c r="A49" s="4">
        <f>'Train Dataset'!A48</f>
        <v>40225</v>
      </c>
      <c r="B49" s="5">
        <f>'Train Dataset'!B48</f>
        <v>520</v>
      </c>
      <c r="C49" s="6">
        <f t="shared" si="0"/>
        <v>1295</v>
      </c>
    </row>
    <row r="50" spans="1:3" x14ac:dyDescent="0.2">
      <c r="A50" s="4">
        <f>'Train Dataset'!A49</f>
        <v>40226</v>
      </c>
      <c r="B50" s="5">
        <f>'Train Dataset'!B49</f>
        <v>610</v>
      </c>
      <c r="C50" s="6">
        <f t="shared" si="0"/>
        <v>870.66666666666663</v>
      </c>
    </row>
    <row r="51" spans="1:3" x14ac:dyDescent="0.2">
      <c r="A51" s="4">
        <f>'Train Dataset'!A50</f>
        <v>40227</v>
      </c>
      <c r="B51" s="5">
        <f>'Train Dataset'!B50</f>
        <v>1420</v>
      </c>
      <c r="C51" s="6">
        <f t="shared" si="0"/>
        <v>1222.3333333333333</v>
      </c>
    </row>
    <row r="52" spans="1:3" x14ac:dyDescent="0.2">
      <c r="A52" s="4">
        <f>'Train Dataset'!A51</f>
        <v>40228</v>
      </c>
      <c r="B52" s="5">
        <f>'Train Dataset'!B51</f>
        <v>1471</v>
      </c>
      <c r="C52" s="6">
        <f t="shared" si="0"/>
        <v>1543</v>
      </c>
    </row>
    <row r="53" spans="1:3" x14ac:dyDescent="0.2">
      <c r="A53" s="4">
        <f>'Train Dataset'!A52</f>
        <v>40229</v>
      </c>
      <c r="B53" s="5">
        <f>'Train Dataset'!B52</f>
        <v>877</v>
      </c>
      <c r="C53" s="6">
        <f t="shared" si="0"/>
        <v>921.33333333333337</v>
      </c>
    </row>
    <row r="54" spans="1:3" x14ac:dyDescent="0.2">
      <c r="A54" s="4">
        <f>'Train Dataset'!A53</f>
        <v>40230</v>
      </c>
      <c r="B54" s="5">
        <f>'Train Dataset'!B53</f>
        <v>1165</v>
      </c>
      <c r="C54" s="6">
        <f t="shared" si="0"/>
        <v>1122</v>
      </c>
    </row>
    <row r="55" spans="1:3" x14ac:dyDescent="0.2">
      <c r="A55" s="4">
        <f>'Train Dataset'!A54</f>
        <v>40231</v>
      </c>
      <c r="B55" s="5">
        <f>'Train Dataset'!B54</f>
        <v>1143</v>
      </c>
      <c r="C55" s="6">
        <f t="shared" si="0"/>
        <v>2136</v>
      </c>
    </row>
    <row r="56" spans="1:3" x14ac:dyDescent="0.2">
      <c r="A56" s="4">
        <f>'Train Dataset'!A55</f>
        <v>40232</v>
      </c>
      <c r="B56" s="5">
        <f>'Train Dataset'!B55</f>
        <v>701</v>
      </c>
      <c r="C56" s="6">
        <f t="shared" si="0"/>
        <v>1221.6666666666667</v>
      </c>
    </row>
    <row r="57" spans="1:3" x14ac:dyDescent="0.2">
      <c r="A57" s="4">
        <f>'Train Dataset'!A56</f>
        <v>40233</v>
      </c>
      <c r="B57" s="5">
        <f>'Train Dataset'!B56</f>
        <v>1228</v>
      </c>
      <c r="C57" s="6">
        <f t="shared" si="0"/>
        <v>740.66666666666663</v>
      </c>
    </row>
    <row r="58" spans="1:3" x14ac:dyDescent="0.2">
      <c r="A58" s="4">
        <f>'Train Dataset'!A57</f>
        <v>40234</v>
      </c>
      <c r="B58" s="5">
        <f>'Train Dataset'!B57</f>
        <v>1322</v>
      </c>
      <c r="C58" s="6">
        <f t="shared" si="0"/>
        <v>1248.6666666666667</v>
      </c>
    </row>
    <row r="59" spans="1:3" x14ac:dyDescent="0.2">
      <c r="A59" s="4">
        <f>'Train Dataset'!A58</f>
        <v>40235</v>
      </c>
      <c r="B59" s="5">
        <f>'Train Dataset'!B58</f>
        <v>1617</v>
      </c>
      <c r="C59" s="6">
        <f t="shared" si="0"/>
        <v>1573</v>
      </c>
    </row>
    <row r="60" spans="1:3" x14ac:dyDescent="0.2">
      <c r="A60" s="4">
        <f>'Train Dataset'!A59</f>
        <v>40236</v>
      </c>
      <c r="B60" s="5">
        <f>'Train Dataset'!B59</f>
        <v>883</v>
      </c>
      <c r="C60" s="6">
        <f t="shared" si="0"/>
        <v>975.66666666666663</v>
      </c>
    </row>
    <row r="61" spans="1:3" x14ac:dyDescent="0.2">
      <c r="A61" s="4">
        <f>'Train Dataset'!A60</f>
        <v>40237</v>
      </c>
      <c r="B61" s="5">
        <f>'Train Dataset'!B60</f>
        <v>1454</v>
      </c>
      <c r="C61" s="6">
        <f t="shared" si="0"/>
        <v>1046.3333333333333</v>
      </c>
    </row>
    <row r="62" spans="1:3" x14ac:dyDescent="0.2">
      <c r="A62" s="4">
        <f>'Train Dataset'!A61</f>
        <v>40238</v>
      </c>
      <c r="B62" s="5">
        <f>'Train Dataset'!B61</f>
        <v>898</v>
      </c>
      <c r="C62" s="6">
        <f t="shared" si="0"/>
        <v>2068.6666666666665</v>
      </c>
    </row>
    <row r="63" spans="1:3" x14ac:dyDescent="0.2">
      <c r="A63" s="4">
        <f>'Train Dataset'!A62</f>
        <v>40239</v>
      </c>
      <c r="B63" s="5">
        <f>'Train Dataset'!B62</f>
        <v>1274</v>
      </c>
      <c r="C63" s="6">
        <f t="shared" si="0"/>
        <v>1151.3333333333333</v>
      </c>
    </row>
    <row r="64" spans="1:3" x14ac:dyDescent="0.2">
      <c r="A64" s="4">
        <f>'Train Dataset'!A63</f>
        <v>40240</v>
      </c>
      <c r="B64" s="5">
        <f>'Train Dataset'!B63</f>
        <v>997</v>
      </c>
      <c r="C64" s="6">
        <f>AVERAGE(B57,B50,B43)</f>
        <v>824.66666666666663</v>
      </c>
    </row>
    <row r="65" spans="1:3" x14ac:dyDescent="0.2">
      <c r="A65" s="4">
        <f>'Train Dataset'!A64</f>
        <v>40241</v>
      </c>
      <c r="B65" s="5">
        <f>'Train Dataset'!B64</f>
        <v>980</v>
      </c>
      <c r="C65" s="6">
        <f t="shared" si="0"/>
        <v>1296.6666666666667</v>
      </c>
    </row>
    <row r="66" spans="1:3" x14ac:dyDescent="0.2">
      <c r="A66" s="4">
        <f>'Train Dataset'!A65</f>
        <v>40242</v>
      </c>
      <c r="B66" s="5">
        <f>'Train Dataset'!B65</f>
        <v>1107</v>
      </c>
      <c r="C66" s="6">
        <f t="shared" si="0"/>
        <v>1580.6666666666667</v>
      </c>
    </row>
    <row r="67" spans="1:3" x14ac:dyDescent="0.2">
      <c r="A67" s="4">
        <f>'Train Dataset'!A66</f>
        <v>40243</v>
      </c>
      <c r="B67" s="5">
        <f>'Train Dataset'!B66</f>
        <v>705</v>
      </c>
      <c r="C67" s="6">
        <f t="shared" si="0"/>
        <v>1027</v>
      </c>
    </row>
    <row r="68" spans="1:3" x14ac:dyDescent="0.2">
      <c r="A68" s="4">
        <f>'Train Dataset'!A67</f>
        <v>40244</v>
      </c>
      <c r="B68" s="5">
        <f>'Train Dataset'!B67</f>
        <v>1110</v>
      </c>
      <c r="C68" s="6">
        <f t="shared" si="0"/>
        <v>1291.3333333333333</v>
      </c>
    </row>
    <row r="69" spans="1:3" x14ac:dyDescent="0.2">
      <c r="A69" s="4">
        <f>'Train Dataset'!A68</f>
        <v>40245</v>
      </c>
      <c r="B69" s="5">
        <f>'Train Dataset'!B68</f>
        <v>774</v>
      </c>
      <c r="C69" s="6">
        <f t="shared" si="0"/>
        <v>1757.6666666666667</v>
      </c>
    </row>
    <row r="70" spans="1:3" x14ac:dyDescent="0.2">
      <c r="A70" s="4">
        <f>'Train Dataset'!A69</f>
        <v>40246</v>
      </c>
      <c r="B70" s="5">
        <f>'Train Dataset'!B69</f>
        <v>1008</v>
      </c>
      <c r="C70" s="6">
        <f t="shared" si="0"/>
        <v>831.66666666666663</v>
      </c>
    </row>
    <row r="71" spans="1:3" x14ac:dyDescent="0.2">
      <c r="A71" s="4">
        <f>'Train Dataset'!A70</f>
        <v>40247</v>
      </c>
      <c r="B71" s="5">
        <f>'Train Dataset'!B70</f>
        <v>1227</v>
      </c>
      <c r="C71" s="6">
        <f t="shared" si="0"/>
        <v>945</v>
      </c>
    </row>
    <row r="72" spans="1:3" x14ac:dyDescent="0.2">
      <c r="A72" s="4">
        <f>'Train Dataset'!A71</f>
        <v>40248</v>
      </c>
      <c r="B72" s="5">
        <f>'Train Dataset'!B71</f>
        <v>949</v>
      </c>
      <c r="C72" s="6">
        <f t="shared" si="0"/>
        <v>1240.6666666666667</v>
      </c>
    </row>
    <row r="73" spans="1:3" x14ac:dyDescent="0.2">
      <c r="A73" s="4">
        <f>'Train Dataset'!A72</f>
        <v>40249</v>
      </c>
      <c r="B73" s="5">
        <f>'Train Dataset'!B72</f>
        <v>1340</v>
      </c>
      <c r="C73" s="6">
        <f t="shared" si="0"/>
        <v>1398.3333333333333</v>
      </c>
    </row>
    <row r="74" spans="1:3" x14ac:dyDescent="0.2">
      <c r="A74" s="4">
        <f>'Train Dataset'!A73</f>
        <v>40250</v>
      </c>
      <c r="B74" s="5">
        <f>'Train Dataset'!B73</f>
        <v>984</v>
      </c>
      <c r="C74" s="6">
        <f t="shared" si="0"/>
        <v>821.66666666666663</v>
      </c>
    </row>
    <row r="75" spans="1:3" x14ac:dyDescent="0.2">
      <c r="A75" s="4">
        <f>'Train Dataset'!A74</f>
        <v>40251</v>
      </c>
      <c r="B75" s="5">
        <f>'Train Dataset'!B74</f>
        <v>1204</v>
      </c>
      <c r="C75" s="6">
        <f t="shared" si="0"/>
        <v>1243</v>
      </c>
    </row>
    <row r="76" spans="1:3" x14ac:dyDescent="0.2">
      <c r="A76" s="4">
        <f>'Train Dataset'!A75</f>
        <v>40252</v>
      </c>
      <c r="B76" s="5">
        <f>'Train Dataset'!B75</f>
        <v>1371</v>
      </c>
      <c r="C76" s="6">
        <f t="shared" si="0"/>
        <v>938.33333333333337</v>
      </c>
    </row>
    <row r="77" spans="1:3" x14ac:dyDescent="0.2">
      <c r="A77" s="4">
        <f>'Train Dataset'!A76</f>
        <v>40253</v>
      </c>
      <c r="B77" s="5">
        <f>'Train Dataset'!B76</f>
        <v>728</v>
      </c>
      <c r="C77" s="6">
        <f t="shared" si="0"/>
        <v>994.33333333333337</v>
      </c>
    </row>
    <row r="78" spans="1:3" x14ac:dyDescent="0.2">
      <c r="A78" s="4">
        <f>'Train Dataset'!A77</f>
        <v>40254</v>
      </c>
      <c r="B78" s="5">
        <f>'Train Dataset'!B77</f>
        <v>1195</v>
      </c>
      <c r="C78" s="6">
        <f t="shared" si="0"/>
        <v>1150.6666666666667</v>
      </c>
    </row>
    <row r="79" spans="1:3" x14ac:dyDescent="0.2">
      <c r="A79" s="4">
        <f>'Train Dataset'!A78</f>
        <v>40255</v>
      </c>
      <c r="B79" s="5">
        <f>'Train Dataset'!B78</f>
        <v>761</v>
      </c>
      <c r="C79" s="6">
        <f t="shared" si="0"/>
        <v>1083.6666666666667</v>
      </c>
    </row>
    <row r="80" spans="1:3" x14ac:dyDescent="0.2">
      <c r="A80" s="4">
        <f>'Train Dataset'!A79</f>
        <v>40256</v>
      </c>
      <c r="B80" s="5">
        <f>'Train Dataset'!B79</f>
        <v>864</v>
      </c>
      <c r="C80" s="6">
        <f t="shared" si="0"/>
        <v>1354.6666666666667</v>
      </c>
    </row>
    <row r="81" spans="1:3" x14ac:dyDescent="0.2">
      <c r="A81" s="4">
        <f>'Train Dataset'!A80</f>
        <v>40257</v>
      </c>
      <c r="B81" s="5">
        <f>'Train Dataset'!B80</f>
        <v>939</v>
      </c>
      <c r="C81" s="6">
        <f t="shared" si="0"/>
        <v>857.33333333333337</v>
      </c>
    </row>
    <row r="82" spans="1:3" x14ac:dyDescent="0.2">
      <c r="A82" s="4">
        <f>'Train Dataset'!A81</f>
        <v>40258</v>
      </c>
      <c r="B82" s="5">
        <f>'Train Dataset'!B81</f>
        <v>1281</v>
      </c>
      <c r="C82" s="6">
        <f t="shared" si="0"/>
        <v>1256</v>
      </c>
    </row>
    <row r="83" spans="1:3" x14ac:dyDescent="0.2">
      <c r="A83" s="4">
        <f>'Train Dataset'!A82</f>
        <v>40259</v>
      </c>
      <c r="B83" s="5">
        <f>'Train Dataset'!B82</f>
        <v>935</v>
      </c>
      <c r="C83" s="6">
        <f t="shared" si="0"/>
        <v>1014.3333333333334</v>
      </c>
    </row>
    <row r="84" spans="1:3" x14ac:dyDescent="0.2">
      <c r="A84" s="4">
        <f>'Train Dataset'!A83</f>
        <v>40260</v>
      </c>
      <c r="B84" s="5">
        <f>'Train Dataset'!B83</f>
        <v>825</v>
      </c>
      <c r="C84" s="6">
        <f t="shared" si="0"/>
        <v>1003.3333333333334</v>
      </c>
    </row>
    <row r="85" spans="1:3" x14ac:dyDescent="0.2">
      <c r="A85" s="4">
        <f>'Train Dataset'!A84</f>
        <v>40261</v>
      </c>
      <c r="B85" s="5">
        <f>'Train Dataset'!B84</f>
        <v>1537</v>
      </c>
      <c r="C85" s="6">
        <f t="shared" si="0"/>
        <v>1139.6666666666667</v>
      </c>
    </row>
    <row r="86" spans="1:3" x14ac:dyDescent="0.2">
      <c r="A86" s="4">
        <f>'Train Dataset'!A85</f>
        <v>40262</v>
      </c>
      <c r="B86" s="5">
        <f>'Train Dataset'!B85</f>
        <v>1425</v>
      </c>
      <c r="C86" s="6">
        <f t="shared" si="0"/>
        <v>896.66666666666663</v>
      </c>
    </row>
    <row r="87" spans="1:3" x14ac:dyDescent="0.2">
      <c r="A87" s="4">
        <f>'Train Dataset'!A86</f>
        <v>40263</v>
      </c>
      <c r="B87" s="5">
        <f>'Train Dataset'!B86</f>
        <v>1337</v>
      </c>
      <c r="C87" s="6">
        <f t="shared" si="0"/>
        <v>1103.6666666666667</v>
      </c>
    </row>
    <row r="88" spans="1:3" x14ac:dyDescent="0.2">
      <c r="A88" s="4">
        <f>'Train Dataset'!A87</f>
        <v>40264</v>
      </c>
      <c r="B88" s="5">
        <f>'Train Dataset'!B87</f>
        <v>795</v>
      </c>
      <c r="C88" s="6">
        <f t="shared" si="0"/>
        <v>876</v>
      </c>
    </row>
    <row r="89" spans="1:3" x14ac:dyDescent="0.2">
      <c r="A89" s="4">
        <f>'Train Dataset'!A88</f>
        <v>40265</v>
      </c>
      <c r="B89" s="5">
        <f>'Train Dataset'!B88</f>
        <v>1468</v>
      </c>
      <c r="C89" s="6">
        <f t="shared" ref="C89:C152" si="1">AVERAGE(B82,B75,B68)</f>
        <v>1198.3333333333333</v>
      </c>
    </row>
    <row r="90" spans="1:3" x14ac:dyDescent="0.2">
      <c r="A90" s="4">
        <f>'Train Dataset'!A89</f>
        <v>40266</v>
      </c>
      <c r="B90" s="5">
        <f>'Train Dataset'!B89</f>
        <v>1354</v>
      </c>
      <c r="C90" s="6">
        <f t="shared" si="1"/>
        <v>1026.6666666666667</v>
      </c>
    </row>
    <row r="91" spans="1:3" x14ac:dyDescent="0.2">
      <c r="A91" s="4">
        <f>'Train Dataset'!A90</f>
        <v>40267</v>
      </c>
      <c r="B91" s="5">
        <f>'Train Dataset'!B90</f>
        <v>930</v>
      </c>
      <c r="C91" s="6">
        <f t="shared" si="1"/>
        <v>853.66666666666663</v>
      </c>
    </row>
    <row r="92" spans="1:3" x14ac:dyDescent="0.2">
      <c r="A92" s="4">
        <f>'Train Dataset'!A91</f>
        <v>40268</v>
      </c>
      <c r="B92" s="5">
        <f>'Train Dataset'!B91</f>
        <v>958</v>
      </c>
      <c r="C92" s="6">
        <f t="shared" si="1"/>
        <v>1319.6666666666667</v>
      </c>
    </row>
    <row r="93" spans="1:3" x14ac:dyDescent="0.2">
      <c r="A93" s="4">
        <f>'Train Dataset'!A92</f>
        <v>40269</v>
      </c>
      <c r="B93" s="5">
        <f>'Train Dataset'!B92</f>
        <v>1291</v>
      </c>
      <c r="C93" s="6">
        <f t="shared" si="1"/>
        <v>1045</v>
      </c>
    </row>
    <row r="94" spans="1:3" x14ac:dyDescent="0.2">
      <c r="A94" s="4">
        <f>'Train Dataset'!A93</f>
        <v>40270</v>
      </c>
      <c r="B94" s="5">
        <f>'Train Dataset'!B93</f>
        <v>1054</v>
      </c>
      <c r="C94" s="6">
        <f t="shared" si="1"/>
        <v>1180.3333333333333</v>
      </c>
    </row>
    <row r="95" spans="1:3" x14ac:dyDescent="0.2">
      <c r="A95" s="4">
        <f>'Train Dataset'!A94</f>
        <v>40271</v>
      </c>
      <c r="B95" s="5">
        <f>'Train Dataset'!B94</f>
        <v>603</v>
      </c>
      <c r="C95" s="6">
        <f t="shared" si="1"/>
        <v>906</v>
      </c>
    </row>
    <row r="96" spans="1:3" x14ac:dyDescent="0.2">
      <c r="A96" s="4">
        <f>'Train Dataset'!A95</f>
        <v>40272</v>
      </c>
      <c r="B96" s="5">
        <f>'Train Dataset'!B95</f>
        <v>953</v>
      </c>
      <c r="C96" s="6">
        <f t="shared" si="1"/>
        <v>1317.6666666666667</v>
      </c>
    </row>
    <row r="97" spans="1:3" x14ac:dyDescent="0.2">
      <c r="A97" s="4">
        <f>'Train Dataset'!A96</f>
        <v>40273</v>
      </c>
      <c r="B97" s="5">
        <f>'Train Dataset'!B96</f>
        <v>1622</v>
      </c>
      <c r="C97" s="6">
        <f t="shared" si="1"/>
        <v>1220</v>
      </c>
    </row>
    <row r="98" spans="1:3" x14ac:dyDescent="0.2">
      <c r="A98" s="4">
        <f>'Train Dataset'!A97</f>
        <v>40274</v>
      </c>
      <c r="B98" s="5">
        <f>'Train Dataset'!B97</f>
        <v>772</v>
      </c>
      <c r="C98" s="6">
        <f t="shared" si="1"/>
        <v>827.66666666666663</v>
      </c>
    </row>
    <row r="99" spans="1:3" x14ac:dyDescent="0.2">
      <c r="A99" s="4">
        <f>'Train Dataset'!A98</f>
        <v>40275</v>
      </c>
      <c r="B99" s="5">
        <f>'Train Dataset'!B98</f>
        <v>821</v>
      </c>
      <c r="C99" s="6">
        <f t="shared" si="1"/>
        <v>1230</v>
      </c>
    </row>
    <row r="100" spans="1:3" x14ac:dyDescent="0.2">
      <c r="A100" s="4">
        <f>'Train Dataset'!A99</f>
        <v>40276</v>
      </c>
      <c r="B100" s="5">
        <f>'Train Dataset'!B99</f>
        <v>1391</v>
      </c>
      <c r="C100" s="6">
        <f t="shared" si="1"/>
        <v>1159</v>
      </c>
    </row>
    <row r="101" spans="1:3" x14ac:dyDescent="0.2">
      <c r="A101" s="4">
        <f>'Train Dataset'!A100</f>
        <v>40277</v>
      </c>
      <c r="B101" s="5">
        <f>'Train Dataset'!B100</f>
        <v>1700</v>
      </c>
      <c r="C101" s="6">
        <f t="shared" si="1"/>
        <v>1085</v>
      </c>
    </row>
    <row r="102" spans="1:3" x14ac:dyDescent="0.2">
      <c r="A102" s="4">
        <f>'Train Dataset'!A101</f>
        <v>40278</v>
      </c>
      <c r="B102" s="5">
        <f>'Train Dataset'!B101</f>
        <v>723</v>
      </c>
      <c r="C102" s="6">
        <f t="shared" si="1"/>
        <v>779</v>
      </c>
    </row>
    <row r="103" spans="1:3" x14ac:dyDescent="0.2">
      <c r="A103" s="4">
        <f>'Train Dataset'!A102</f>
        <v>40279</v>
      </c>
      <c r="B103" s="5">
        <f>'Train Dataset'!B102</f>
        <v>1585</v>
      </c>
      <c r="C103" s="6">
        <f t="shared" si="1"/>
        <v>1234</v>
      </c>
    </row>
    <row r="104" spans="1:3" x14ac:dyDescent="0.2">
      <c r="A104" s="4">
        <f>'Train Dataset'!A103</f>
        <v>40280</v>
      </c>
      <c r="B104" s="5">
        <f>'Train Dataset'!B103</f>
        <v>1051</v>
      </c>
      <c r="C104" s="6">
        <f t="shared" si="1"/>
        <v>1303.6666666666667</v>
      </c>
    </row>
    <row r="105" spans="1:3" x14ac:dyDescent="0.2">
      <c r="A105" s="4">
        <f>'Train Dataset'!A104</f>
        <v>40281</v>
      </c>
      <c r="B105" s="5">
        <f>'Train Dataset'!B104</f>
        <v>1269</v>
      </c>
      <c r="C105" s="6">
        <f t="shared" si="1"/>
        <v>842.33333333333337</v>
      </c>
    </row>
    <row r="106" spans="1:3" x14ac:dyDescent="0.2">
      <c r="A106" s="4">
        <f>'Train Dataset'!A105</f>
        <v>40282</v>
      </c>
      <c r="B106" s="5">
        <f>'Train Dataset'!B105</f>
        <v>760</v>
      </c>
      <c r="C106" s="6">
        <f t="shared" si="1"/>
        <v>1105.3333333333333</v>
      </c>
    </row>
    <row r="107" spans="1:3" x14ac:dyDescent="0.2">
      <c r="A107" s="4">
        <f>'Train Dataset'!A106</f>
        <v>40283</v>
      </c>
      <c r="B107" s="5">
        <f>'Train Dataset'!B106</f>
        <v>1156</v>
      </c>
      <c r="C107" s="6">
        <f t="shared" si="1"/>
        <v>1369</v>
      </c>
    </row>
    <row r="108" spans="1:3" x14ac:dyDescent="0.2">
      <c r="A108" s="4">
        <f>'Train Dataset'!A107</f>
        <v>40284</v>
      </c>
      <c r="B108" s="5">
        <f>'Train Dataset'!B107</f>
        <v>1552</v>
      </c>
      <c r="C108" s="6">
        <f t="shared" si="1"/>
        <v>1363.6666666666667</v>
      </c>
    </row>
    <row r="109" spans="1:3" x14ac:dyDescent="0.2">
      <c r="A109" s="4">
        <f>'Train Dataset'!A108</f>
        <v>40285</v>
      </c>
      <c r="B109" s="5">
        <f>'Train Dataset'!B108</f>
        <v>816</v>
      </c>
      <c r="C109" s="6">
        <f t="shared" si="1"/>
        <v>707</v>
      </c>
    </row>
    <row r="110" spans="1:3" x14ac:dyDescent="0.2">
      <c r="A110" s="4">
        <f>'Train Dataset'!A109</f>
        <v>40286</v>
      </c>
      <c r="B110" s="5">
        <f>'Train Dataset'!B109</f>
        <v>1192</v>
      </c>
      <c r="C110" s="6">
        <f t="shared" si="1"/>
        <v>1335.3333333333333</v>
      </c>
    </row>
    <row r="111" spans="1:3" x14ac:dyDescent="0.2">
      <c r="A111" s="4">
        <f>'Train Dataset'!A110</f>
        <v>40287</v>
      </c>
      <c r="B111" s="5">
        <f>'Train Dataset'!B110</f>
        <v>971</v>
      </c>
      <c r="C111" s="6">
        <f t="shared" si="1"/>
        <v>1342.3333333333333</v>
      </c>
    </row>
    <row r="112" spans="1:3" x14ac:dyDescent="0.2">
      <c r="A112" s="4">
        <f>'Train Dataset'!A111</f>
        <v>40288</v>
      </c>
      <c r="B112" s="5">
        <f>'Train Dataset'!B111</f>
        <v>633</v>
      </c>
      <c r="C112" s="6">
        <f t="shared" si="1"/>
        <v>990.33333333333337</v>
      </c>
    </row>
    <row r="113" spans="1:3" x14ac:dyDescent="0.2">
      <c r="A113" s="4">
        <f>'Train Dataset'!A112</f>
        <v>40289</v>
      </c>
      <c r="B113" s="5">
        <f>'Train Dataset'!B112</f>
        <v>989</v>
      </c>
      <c r="C113" s="6">
        <f t="shared" si="1"/>
        <v>846.33333333333337</v>
      </c>
    </row>
    <row r="114" spans="1:3" x14ac:dyDescent="0.2">
      <c r="A114" s="4">
        <f>'Train Dataset'!A113</f>
        <v>40290</v>
      </c>
      <c r="B114" s="5">
        <f>'Train Dataset'!B113</f>
        <v>1007</v>
      </c>
      <c r="C114" s="6">
        <f t="shared" si="1"/>
        <v>1279.3333333333333</v>
      </c>
    </row>
    <row r="115" spans="1:3" x14ac:dyDescent="0.2">
      <c r="A115" s="4">
        <f>'Train Dataset'!A114</f>
        <v>40291</v>
      </c>
      <c r="B115" s="5">
        <f>'Train Dataset'!B114</f>
        <v>1825</v>
      </c>
      <c r="C115" s="6">
        <f t="shared" si="1"/>
        <v>1435.3333333333333</v>
      </c>
    </row>
    <row r="116" spans="1:3" x14ac:dyDescent="0.2">
      <c r="A116" s="4">
        <f>'Train Dataset'!A115</f>
        <v>40292</v>
      </c>
      <c r="B116" s="5">
        <f>'Train Dataset'!B115</f>
        <v>885</v>
      </c>
      <c r="C116" s="6">
        <f t="shared" si="1"/>
        <v>714</v>
      </c>
    </row>
    <row r="117" spans="1:3" x14ac:dyDescent="0.2">
      <c r="A117" s="4">
        <f>'Train Dataset'!A116</f>
        <v>40293</v>
      </c>
      <c r="B117" s="5">
        <f>'Train Dataset'!B116</f>
        <v>1619</v>
      </c>
      <c r="C117" s="6">
        <f t="shared" si="1"/>
        <v>1243.3333333333333</v>
      </c>
    </row>
    <row r="118" spans="1:3" x14ac:dyDescent="0.2">
      <c r="A118" s="4">
        <f>'Train Dataset'!A117</f>
        <v>40294</v>
      </c>
      <c r="B118" s="5">
        <f>'Train Dataset'!B117</f>
        <v>755</v>
      </c>
      <c r="C118" s="6">
        <f t="shared" si="1"/>
        <v>1214.6666666666667</v>
      </c>
    </row>
    <row r="119" spans="1:3" x14ac:dyDescent="0.2">
      <c r="A119" s="4">
        <f>'Train Dataset'!A118</f>
        <v>40295</v>
      </c>
      <c r="B119" s="5">
        <f>'Train Dataset'!B118</f>
        <v>924</v>
      </c>
      <c r="C119" s="6">
        <f t="shared" si="1"/>
        <v>891.33333333333337</v>
      </c>
    </row>
    <row r="120" spans="1:3" x14ac:dyDescent="0.2">
      <c r="A120" s="4">
        <f>'Train Dataset'!A119</f>
        <v>40296</v>
      </c>
      <c r="B120" s="5">
        <f>'Train Dataset'!B119</f>
        <v>1335</v>
      </c>
      <c r="C120" s="6">
        <f t="shared" si="1"/>
        <v>856.66666666666663</v>
      </c>
    </row>
    <row r="121" spans="1:3" x14ac:dyDescent="0.2">
      <c r="A121" s="4">
        <f>'Train Dataset'!A120</f>
        <v>40297</v>
      </c>
      <c r="B121" s="5">
        <f>'Train Dataset'!B120</f>
        <v>969</v>
      </c>
      <c r="C121" s="6">
        <f t="shared" si="1"/>
        <v>1184.6666666666667</v>
      </c>
    </row>
    <row r="122" spans="1:3" x14ac:dyDescent="0.2">
      <c r="A122" s="4">
        <f>'Train Dataset'!A121</f>
        <v>40298</v>
      </c>
      <c r="B122" s="5">
        <f>'Train Dataset'!B121</f>
        <v>1021</v>
      </c>
      <c r="C122" s="6">
        <f t="shared" si="1"/>
        <v>1692.3333333333333</v>
      </c>
    </row>
    <row r="123" spans="1:3" x14ac:dyDescent="0.2">
      <c r="A123" s="4">
        <f>'Train Dataset'!A122</f>
        <v>40299</v>
      </c>
      <c r="B123" s="5">
        <f>'Train Dataset'!B122</f>
        <v>1018</v>
      </c>
      <c r="C123" s="6">
        <f t="shared" si="1"/>
        <v>808</v>
      </c>
    </row>
    <row r="124" spans="1:3" x14ac:dyDescent="0.2">
      <c r="A124" s="4">
        <f>'Train Dataset'!A123</f>
        <v>40300</v>
      </c>
      <c r="B124" s="5">
        <f>'Train Dataset'!B123</f>
        <v>1386</v>
      </c>
      <c r="C124" s="6">
        <f t="shared" si="1"/>
        <v>1465.3333333333333</v>
      </c>
    </row>
    <row r="125" spans="1:3" x14ac:dyDescent="0.2">
      <c r="A125" s="4">
        <f>'Train Dataset'!A124</f>
        <v>40301</v>
      </c>
      <c r="B125" s="5">
        <f>'Train Dataset'!B124</f>
        <v>899</v>
      </c>
      <c r="C125" s="6">
        <f t="shared" si="1"/>
        <v>925.66666666666663</v>
      </c>
    </row>
    <row r="126" spans="1:3" x14ac:dyDescent="0.2">
      <c r="A126" s="4">
        <f>'Train Dataset'!A125</f>
        <v>40302</v>
      </c>
      <c r="B126" s="5">
        <f>'Train Dataset'!B125</f>
        <v>685</v>
      </c>
      <c r="C126" s="6">
        <f t="shared" si="1"/>
        <v>942</v>
      </c>
    </row>
    <row r="127" spans="1:3" x14ac:dyDescent="0.2">
      <c r="A127" s="4">
        <f>'Train Dataset'!A126</f>
        <v>40303</v>
      </c>
      <c r="B127" s="5">
        <f>'Train Dataset'!B126</f>
        <v>1189</v>
      </c>
      <c r="C127" s="6">
        <f t="shared" si="1"/>
        <v>1028</v>
      </c>
    </row>
    <row r="128" spans="1:3" x14ac:dyDescent="0.2">
      <c r="A128" s="4">
        <f>'Train Dataset'!A127</f>
        <v>40304</v>
      </c>
      <c r="B128" s="5">
        <f>'Train Dataset'!B127</f>
        <v>1045</v>
      </c>
      <c r="C128" s="6">
        <f t="shared" si="1"/>
        <v>1044</v>
      </c>
    </row>
    <row r="129" spans="1:3" x14ac:dyDescent="0.2">
      <c r="A129" s="4">
        <f>'Train Dataset'!A128</f>
        <v>40305</v>
      </c>
      <c r="B129" s="5">
        <f>'Train Dataset'!B128</f>
        <v>1464</v>
      </c>
      <c r="C129" s="6">
        <f t="shared" si="1"/>
        <v>1466</v>
      </c>
    </row>
    <row r="130" spans="1:3" x14ac:dyDescent="0.2">
      <c r="A130" s="4">
        <f>'Train Dataset'!A129</f>
        <v>40306</v>
      </c>
      <c r="B130" s="5">
        <f>'Train Dataset'!B129</f>
        <v>786</v>
      </c>
      <c r="C130" s="6">
        <f t="shared" si="1"/>
        <v>906.33333333333337</v>
      </c>
    </row>
    <row r="131" spans="1:3" x14ac:dyDescent="0.2">
      <c r="A131" s="4">
        <f>'Train Dataset'!A130</f>
        <v>40307</v>
      </c>
      <c r="B131" s="5">
        <f>'Train Dataset'!B130</f>
        <v>1107</v>
      </c>
      <c r="C131" s="6">
        <f t="shared" si="1"/>
        <v>1399</v>
      </c>
    </row>
    <row r="132" spans="1:3" x14ac:dyDescent="0.2">
      <c r="A132" s="4">
        <f>'Train Dataset'!A131</f>
        <v>40308</v>
      </c>
      <c r="B132" s="5">
        <f>'Train Dataset'!B131</f>
        <v>1147</v>
      </c>
      <c r="C132" s="6">
        <f t="shared" si="1"/>
        <v>875</v>
      </c>
    </row>
    <row r="133" spans="1:3" x14ac:dyDescent="0.2">
      <c r="A133" s="4">
        <f>'Train Dataset'!A132</f>
        <v>40309</v>
      </c>
      <c r="B133" s="5">
        <f>'Train Dataset'!B132</f>
        <v>1110</v>
      </c>
      <c r="C133" s="6">
        <f t="shared" si="1"/>
        <v>747.33333333333337</v>
      </c>
    </row>
    <row r="134" spans="1:3" x14ac:dyDescent="0.2">
      <c r="A134" s="4">
        <f>'Train Dataset'!A133</f>
        <v>40310</v>
      </c>
      <c r="B134" s="5">
        <f>'Train Dataset'!B133</f>
        <v>827</v>
      </c>
      <c r="C134" s="6">
        <f t="shared" si="1"/>
        <v>1171</v>
      </c>
    </row>
    <row r="135" spans="1:3" x14ac:dyDescent="0.2">
      <c r="A135" s="4">
        <f>'Train Dataset'!A134</f>
        <v>40311</v>
      </c>
      <c r="B135" s="5">
        <f>'Train Dataset'!B134</f>
        <v>1141</v>
      </c>
      <c r="C135" s="6">
        <f t="shared" si="1"/>
        <v>1007</v>
      </c>
    </row>
    <row r="136" spans="1:3" x14ac:dyDescent="0.2">
      <c r="A136" s="4">
        <f>'Train Dataset'!A135</f>
        <v>40312</v>
      </c>
      <c r="B136" s="5">
        <f>'Train Dataset'!B135</f>
        <v>1171</v>
      </c>
      <c r="C136" s="6">
        <f t="shared" si="1"/>
        <v>1436.6666666666667</v>
      </c>
    </row>
    <row r="137" spans="1:3" x14ac:dyDescent="0.2">
      <c r="A137" s="4">
        <f>'Train Dataset'!A136</f>
        <v>40313</v>
      </c>
      <c r="B137" s="5">
        <f>'Train Dataset'!B136</f>
        <v>756</v>
      </c>
      <c r="C137" s="6">
        <f t="shared" si="1"/>
        <v>896.33333333333337</v>
      </c>
    </row>
    <row r="138" spans="1:3" x14ac:dyDescent="0.2">
      <c r="A138" s="4">
        <f>'Train Dataset'!A137</f>
        <v>40314</v>
      </c>
      <c r="B138" s="5">
        <f>'Train Dataset'!B137</f>
        <v>1369</v>
      </c>
      <c r="C138" s="6">
        <f t="shared" si="1"/>
        <v>1370.6666666666667</v>
      </c>
    </row>
    <row r="139" spans="1:3" x14ac:dyDescent="0.2">
      <c r="A139" s="4">
        <f>'Train Dataset'!A138</f>
        <v>40315</v>
      </c>
      <c r="B139" s="5">
        <f>'Train Dataset'!B138</f>
        <v>748</v>
      </c>
      <c r="C139" s="6">
        <f t="shared" si="1"/>
        <v>933.66666666666663</v>
      </c>
    </row>
    <row r="140" spans="1:3" x14ac:dyDescent="0.2">
      <c r="A140" s="4">
        <f>'Train Dataset'!A139</f>
        <v>40316</v>
      </c>
      <c r="B140" s="5">
        <f>'Train Dataset'!B139</f>
        <v>771</v>
      </c>
      <c r="C140" s="6">
        <f t="shared" si="1"/>
        <v>906.33333333333337</v>
      </c>
    </row>
    <row r="141" spans="1:3" x14ac:dyDescent="0.2">
      <c r="A141" s="4">
        <f>'Train Dataset'!A140</f>
        <v>40317</v>
      </c>
      <c r="B141" s="5">
        <f>'Train Dataset'!B140</f>
        <v>1307</v>
      </c>
      <c r="C141" s="6">
        <f t="shared" si="1"/>
        <v>1117</v>
      </c>
    </row>
    <row r="142" spans="1:3" x14ac:dyDescent="0.2">
      <c r="A142" s="4">
        <f>'Train Dataset'!A141</f>
        <v>40318</v>
      </c>
      <c r="B142" s="5">
        <f>'Train Dataset'!B141</f>
        <v>1448</v>
      </c>
      <c r="C142" s="6">
        <f t="shared" si="1"/>
        <v>1051.6666666666667</v>
      </c>
    </row>
    <row r="143" spans="1:3" x14ac:dyDescent="0.2">
      <c r="A143" s="4">
        <f>'Train Dataset'!A142</f>
        <v>40319</v>
      </c>
      <c r="B143" s="5">
        <f>'Train Dataset'!B142</f>
        <v>1117</v>
      </c>
      <c r="C143" s="6">
        <f t="shared" si="1"/>
        <v>1218.6666666666667</v>
      </c>
    </row>
    <row r="144" spans="1:3" x14ac:dyDescent="0.2">
      <c r="A144" s="4">
        <f>'Train Dataset'!A143</f>
        <v>40320</v>
      </c>
      <c r="B144" s="5">
        <f>'Train Dataset'!B143</f>
        <v>986</v>
      </c>
      <c r="C144" s="6">
        <f t="shared" si="1"/>
        <v>853.33333333333337</v>
      </c>
    </row>
    <row r="145" spans="1:3" x14ac:dyDescent="0.2">
      <c r="A145" s="4">
        <f>'Train Dataset'!A144</f>
        <v>40321</v>
      </c>
      <c r="B145" s="5">
        <f>'Train Dataset'!B144</f>
        <v>1329</v>
      </c>
      <c r="C145" s="6">
        <f t="shared" si="1"/>
        <v>1287.3333333333333</v>
      </c>
    </row>
    <row r="146" spans="1:3" x14ac:dyDescent="0.2">
      <c r="A146" s="4">
        <f>'Train Dataset'!A145</f>
        <v>40322</v>
      </c>
      <c r="B146" s="5">
        <f>'Train Dataset'!B145</f>
        <v>987</v>
      </c>
      <c r="C146" s="6">
        <f t="shared" si="1"/>
        <v>931.33333333333337</v>
      </c>
    </row>
    <row r="147" spans="1:3" x14ac:dyDescent="0.2">
      <c r="A147" s="4">
        <f>'Train Dataset'!A146</f>
        <v>40323</v>
      </c>
      <c r="B147" s="5">
        <f>'Train Dataset'!B146</f>
        <v>1058</v>
      </c>
      <c r="C147" s="6">
        <f t="shared" si="1"/>
        <v>855.33333333333337</v>
      </c>
    </row>
    <row r="148" spans="1:3" x14ac:dyDescent="0.2">
      <c r="A148" s="4">
        <f>'Train Dataset'!A147</f>
        <v>40324</v>
      </c>
      <c r="B148" s="5">
        <f>'Train Dataset'!B147</f>
        <v>983</v>
      </c>
      <c r="C148" s="6">
        <f t="shared" si="1"/>
        <v>1107.6666666666667</v>
      </c>
    </row>
    <row r="149" spans="1:3" x14ac:dyDescent="0.2">
      <c r="A149" s="4">
        <f>'Train Dataset'!A148</f>
        <v>40325</v>
      </c>
      <c r="B149" s="5">
        <f>'Train Dataset'!B148</f>
        <v>1112</v>
      </c>
      <c r="C149" s="6">
        <f t="shared" si="1"/>
        <v>1211.3333333333333</v>
      </c>
    </row>
    <row r="150" spans="1:3" x14ac:dyDescent="0.2">
      <c r="A150" s="4">
        <f>'Train Dataset'!A149</f>
        <v>40326</v>
      </c>
      <c r="B150" s="5">
        <f>'Train Dataset'!B149</f>
        <v>1402</v>
      </c>
      <c r="C150" s="6">
        <f t="shared" si="1"/>
        <v>1250.6666666666667</v>
      </c>
    </row>
    <row r="151" spans="1:3" x14ac:dyDescent="0.2">
      <c r="A151" s="4">
        <f>'Train Dataset'!A150</f>
        <v>40327</v>
      </c>
      <c r="B151" s="5">
        <f>'Train Dataset'!B150</f>
        <v>827</v>
      </c>
      <c r="C151" s="6">
        <f t="shared" si="1"/>
        <v>842.66666666666663</v>
      </c>
    </row>
    <row r="152" spans="1:3" x14ac:dyDescent="0.2">
      <c r="A152" s="4">
        <f>'Train Dataset'!A151</f>
        <v>40328</v>
      </c>
      <c r="B152" s="5">
        <f>'Train Dataset'!B151</f>
        <v>934</v>
      </c>
      <c r="C152" s="6">
        <f t="shared" si="1"/>
        <v>1268.3333333333333</v>
      </c>
    </row>
    <row r="153" spans="1:3" x14ac:dyDescent="0.2">
      <c r="A153" s="4">
        <f>'Train Dataset'!A152</f>
        <v>40329</v>
      </c>
      <c r="B153" s="5">
        <f>'Train Dataset'!B152</f>
        <v>902</v>
      </c>
      <c r="C153" s="6">
        <f t="shared" ref="C153:C216" si="2">AVERAGE(B146,B139,B132)</f>
        <v>960.66666666666663</v>
      </c>
    </row>
    <row r="154" spans="1:3" x14ac:dyDescent="0.2">
      <c r="A154" s="4">
        <f>'Train Dataset'!A153</f>
        <v>40330</v>
      </c>
      <c r="B154" s="5">
        <f>'Train Dataset'!B153</f>
        <v>1156</v>
      </c>
      <c r="C154" s="6">
        <f t="shared" si="2"/>
        <v>979.66666666666663</v>
      </c>
    </row>
    <row r="155" spans="1:3" x14ac:dyDescent="0.2">
      <c r="A155" s="4">
        <f>'Train Dataset'!A154</f>
        <v>40331</v>
      </c>
      <c r="B155" s="5">
        <f>'Train Dataset'!B154</f>
        <v>674</v>
      </c>
      <c r="C155" s="6">
        <f t="shared" si="2"/>
        <v>1039</v>
      </c>
    </row>
    <row r="156" spans="1:3" x14ac:dyDescent="0.2">
      <c r="A156" s="4">
        <f>'Train Dataset'!A155</f>
        <v>40332</v>
      </c>
      <c r="B156" s="5">
        <f>'Train Dataset'!B155</f>
        <v>1246</v>
      </c>
      <c r="C156" s="6">
        <f t="shared" si="2"/>
        <v>1233.6666666666667</v>
      </c>
    </row>
    <row r="157" spans="1:3" x14ac:dyDescent="0.2">
      <c r="A157" s="4">
        <f>'Train Dataset'!A156</f>
        <v>40333</v>
      </c>
      <c r="B157" s="5">
        <f>'Train Dataset'!B156</f>
        <v>1359</v>
      </c>
      <c r="C157" s="6">
        <f t="shared" si="2"/>
        <v>1230</v>
      </c>
    </row>
    <row r="158" spans="1:3" x14ac:dyDescent="0.2">
      <c r="A158" s="4">
        <f>'Train Dataset'!A157</f>
        <v>40334</v>
      </c>
      <c r="B158" s="5">
        <f>'Train Dataset'!B157</f>
        <v>761</v>
      </c>
      <c r="C158" s="6">
        <f t="shared" si="2"/>
        <v>856.33333333333337</v>
      </c>
    </row>
    <row r="159" spans="1:3" x14ac:dyDescent="0.2">
      <c r="A159" s="4">
        <f>'Train Dataset'!A158</f>
        <v>40335</v>
      </c>
      <c r="B159" s="5">
        <f>'Train Dataset'!B158</f>
        <v>1534</v>
      </c>
      <c r="C159" s="6">
        <f t="shared" si="2"/>
        <v>1210.6666666666667</v>
      </c>
    </row>
    <row r="160" spans="1:3" x14ac:dyDescent="0.2">
      <c r="A160" s="4">
        <f>'Train Dataset'!A159</f>
        <v>40336</v>
      </c>
      <c r="B160" s="5">
        <f>'Train Dataset'!B159</f>
        <v>714</v>
      </c>
      <c r="C160" s="6">
        <f t="shared" si="2"/>
        <v>879</v>
      </c>
    </row>
    <row r="161" spans="1:3" x14ac:dyDescent="0.2">
      <c r="A161" s="4">
        <f>'Train Dataset'!A160</f>
        <v>40337</v>
      </c>
      <c r="B161" s="5">
        <f>'Train Dataset'!B160</f>
        <v>1142</v>
      </c>
      <c r="C161" s="6">
        <f t="shared" si="2"/>
        <v>995</v>
      </c>
    </row>
    <row r="162" spans="1:3" x14ac:dyDescent="0.2">
      <c r="A162" s="4">
        <f>'Train Dataset'!A161</f>
        <v>40338</v>
      </c>
      <c r="B162" s="5">
        <f>'Train Dataset'!B161</f>
        <v>974</v>
      </c>
      <c r="C162" s="6">
        <f t="shared" si="2"/>
        <v>988</v>
      </c>
    </row>
    <row r="163" spans="1:3" x14ac:dyDescent="0.2">
      <c r="A163" s="4">
        <f>'Train Dataset'!A162</f>
        <v>40339</v>
      </c>
      <c r="B163" s="5">
        <f>'Train Dataset'!B162</f>
        <v>776</v>
      </c>
      <c r="C163" s="6">
        <f t="shared" si="2"/>
        <v>1268.6666666666667</v>
      </c>
    </row>
    <row r="164" spans="1:3" x14ac:dyDescent="0.2">
      <c r="A164" s="4">
        <f>'Train Dataset'!A163</f>
        <v>40340</v>
      </c>
      <c r="B164" s="5">
        <f>'Train Dataset'!B163</f>
        <v>1701</v>
      </c>
      <c r="C164" s="6">
        <f t="shared" si="2"/>
        <v>1292.6666666666667</v>
      </c>
    </row>
    <row r="165" spans="1:3" x14ac:dyDescent="0.2">
      <c r="A165" s="4">
        <f>'Train Dataset'!A164</f>
        <v>40341</v>
      </c>
      <c r="B165" s="5">
        <f>'Train Dataset'!B164</f>
        <v>827</v>
      </c>
      <c r="C165" s="6">
        <f t="shared" si="2"/>
        <v>858</v>
      </c>
    </row>
    <row r="166" spans="1:3" x14ac:dyDescent="0.2">
      <c r="A166" s="4">
        <f>'Train Dataset'!A165</f>
        <v>40342</v>
      </c>
      <c r="B166" s="5">
        <f>'Train Dataset'!B165</f>
        <v>1000</v>
      </c>
      <c r="C166" s="6">
        <f t="shared" si="2"/>
        <v>1265.6666666666667</v>
      </c>
    </row>
    <row r="167" spans="1:3" x14ac:dyDescent="0.2">
      <c r="A167" s="4">
        <f>'Train Dataset'!A166</f>
        <v>40343</v>
      </c>
      <c r="B167" s="5">
        <f>'Train Dataset'!B166</f>
        <v>977</v>
      </c>
      <c r="C167" s="6">
        <f t="shared" si="2"/>
        <v>867.66666666666663</v>
      </c>
    </row>
    <row r="168" spans="1:3" x14ac:dyDescent="0.2">
      <c r="A168" s="4">
        <f>'Train Dataset'!A167</f>
        <v>40344</v>
      </c>
      <c r="B168" s="5">
        <f>'Train Dataset'!B167</f>
        <v>907</v>
      </c>
      <c r="C168" s="6">
        <f t="shared" si="2"/>
        <v>1118.6666666666667</v>
      </c>
    </row>
    <row r="169" spans="1:3" x14ac:dyDescent="0.2">
      <c r="A169" s="4">
        <f>'Train Dataset'!A168</f>
        <v>40345</v>
      </c>
      <c r="B169" s="5">
        <f>'Train Dataset'!B168</f>
        <v>901</v>
      </c>
      <c r="C169" s="6">
        <f t="shared" si="2"/>
        <v>877</v>
      </c>
    </row>
    <row r="170" spans="1:3" x14ac:dyDescent="0.2">
      <c r="A170" s="4">
        <f>'Train Dataset'!A169</f>
        <v>40346</v>
      </c>
      <c r="B170" s="5">
        <f>'Train Dataset'!B169</f>
        <v>1384</v>
      </c>
      <c r="C170" s="6">
        <f t="shared" si="2"/>
        <v>1044.6666666666667</v>
      </c>
    </row>
    <row r="171" spans="1:3" x14ac:dyDescent="0.2">
      <c r="A171" s="4">
        <f>'Train Dataset'!A170</f>
        <v>40347</v>
      </c>
      <c r="B171" s="5">
        <f>'Train Dataset'!B170</f>
        <v>1316</v>
      </c>
      <c r="C171" s="6">
        <f t="shared" si="2"/>
        <v>1487.3333333333333</v>
      </c>
    </row>
    <row r="172" spans="1:3" x14ac:dyDescent="0.2">
      <c r="A172" s="4">
        <f>'Train Dataset'!A171</f>
        <v>40348</v>
      </c>
      <c r="B172" s="5">
        <f>'Train Dataset'!B171</f>
        <v>655</v>
      </c>
      <c r="C172" s="6">
        <f t="shared" si="2"/>
        <v>805</v>
      </c>
    </row>
    <row r="173" spans="1:3" x14ac:dyDescent="0.2">
      <c r="A173" s="4">
        <f>'Train Dataset'!A172</f>
        <v>40349</v>
      </c>
      <c r="B173" s="5">
        <f>'Train Dataset'!B172</f>
        <v>1286</v>
      </c>
      <c r="C173" s="6">
        <f t="shared" si="2"/>
        <v>1156</v>
      </c>
    </row>
    <row r="174" spans="1:3" x14ac:dyDescent="0.2">
      <c r="A174" s="4">
        <f>'Train Dataset'!A173</f>
        <v>40350</v>
      </c>
      <c r="B174" s="5">
        <f>'Train Dataset'!B173</f>
        <v>1346</v>
      </c>
      <c r="C174" s="6">
        <f t="shared" si="2"/>
        <v>864.33333333333337</v>
      </c>
    </row>
    <row r="175" spans="1:3" x14ac:dyDescent="0.2">
      <c r="A175" s="4">
        <f>'Train Dataset'!A174</f>
        <v>40351</v>
      </c>
      <c r="B175" s="5">
        <f>'Train Dataset'!B174</f>
        <v>919</v>
      </c>
      <c r="C175" s="6">
        <f t="shared" si="2"/>
        <v>1068.3333333333333</v>
      </c>
    </row>
    <row r="176" spans="1:3" x14ac:dyDescent="0.2">
      <c r="A176" s="4">
        <f>'Train Dataset'!A175</f>
        <v>40352</v>
      </c>
      <c r="B176" s="5">
        <f>'Train Dataset'!B175</f>
        <v>1104</v>
      </c>
      <c r="C176" s="6">
        <f t="shared" si="2"/>
        <v>849.66666666666663</v>
      </c>
    </row>
    <row r="177" spans="1:3" x14ac:dyDescent="0.2">
      <c r="A177" s="4">
        <f>'Train Dataset'!A176</f>
        <v>40353</v>
      </c>
      <c r="B177" s="5">
        <f>'Train Dataset'!B176</f>
        <v>1132</v>
      </c>
      <c r="C177" s="6">
        <f t="shared" si="2"/>
        <v>1135.3333333333333</v>
      </c>
    </row>
    <row r="178" spans="1:3" x14ac:dyDescent="0.2">
      <c r="A178" s="4">
        <f>'Train Dataset'!A177</f>
        <v>40354</v>
      </c>
      <c r="B178" s="5">
        <f>'Train Dataset'!B177</f>
        <v>920</v>
      </c>
      <c r="C178" s="6">
        <f t="shared" si="2"/>
        <v>1458.6666666666667</v>
      </c>
    </row>
    <row r="179" spans="1:3" x14ac:dyDescent="0.2">
      <c r="A179" s="4">
        <f>'Train Dataset'!A178</f>
        <v>40355</v>
      </c>
      <c r="B179" s="5">
        <f>'Train Dataset'!B178</f>
        <v>688</v>
      </c>
      <c r="C179" s="6">
        <f t="shared" si="2"/>
        <v>747.66666666666663</v>
      </c>
    </row>
    <row r="180" spans="1:3" x14ac:dyDescent="0.2">
      <c r="A180" s="4">
        <f>'Train Dataset'!A179</f>
        <v>40356</v>
      </c>
      <c r="B180" s="5">
        <f>'Train Dataset'!B179</f>
        <v>1313</v>
      </c>
      <c r="C180" s="6">
        <f t="shared" si="2"/>
        <v>1273.3333333333333</v>
      </c>
    </row>
    <row r="181" spans="1:3" x14ac:dyDescent="0.2">
      <c r="A181" s="4">
        <f>'Train Dataset'!A180</f>
        <v>40357</v>
      </c>
      <c r="B181" s="5">
        <f>'Train Dataset'!B180</f>
        <v>1040</v>
      </c>
      <c r="C181" s="6">
        <f t="shared" si="2"/>
        <v>1012.3333333333334</v>
      </c>
    </row>
    <row r="182" spans="1:3" x14ac:dyDescent="0.2">
      <c r="A182" s="4">
        <f>'Train Dataset'!A181</f>
        <v>40358</v>
      </c>
      <c r="B182" s="5">
        <f>'Train Dataset'!B181</f>
        <v>860</v>
      </c>
      <c r="C182" s="6">
        <f t="shared" si="2"/>
        <v>989.33333333333337</v>
      </c>
    </row>
    <row r="183" spans="1:3" x14ac:dyDescent="0.2">
      <c r="A183" s="4">
        <f>'Train Dataset'!A182</f>
        <v>40359</v>
      </c>
      <c r="B183" s="5">
        <f>'Train Dataset'!B182</f>
        <v>912</v>
      </c>
      <c r="C183" s="6">
        <f t="shared" si="2"/>
        <v>993</v>
      </c>
    </row>
    <row r="184" spans="1:3" x14ac:dyDescent="0.2">
      <c r="A184" s="4">
        <f>'Train Dataset'!A183</f>
        <v>40360</v>
      </c>
      <c r="B184" s="5">
        <f>'Train Dataset'!B183</f>
        <v>1147</v>
      </c>
      <c r="C184" s="6">
        <f t="shared" si="2"/>
        <v>1097.3333333333333</v>
      </c>
    </row>
    <row r="185" spans="1:3" x14ac:dyDescent="0.2">
      <c r="A185" s="4">
        <f>'Train Dataset'!A184</f>
        <v>40361</v>
      </c>
      <c r="B185" s="5">
        <f>'Train Dataset'!B184</f>
        <v>1339</v>
      </c>
      <c r="C185" s="6">
        <f t="shared" si="2"/>
        <v>1312.3333333333333</v>
      </c>
    </row>
    <row r="186" spans="1:3" x14ac:dyDescent="0.2">
      <c r="A186" s="4">
        <f>'Train Dataset'!A185</f>
        <v>40362</v>
      </c>
      <c r="B186" s="5">
        <f>'Train Dataset'!B185</f>
        <v>807</v>
      </c>
      <c r="C186" s="6">
        <f t="shared" si="2"/>
        <v>723.33333333333337</v>
      </c>
    </row>
    <row r="187" spans="1:3" x14ac:dyDescent="0.2">
      <c r="A187" s="4">
        <f>'Train Dataset'!A186</f>
        <v>40363</v>
      </c>
      <c r="B187" s="5">
        <f>'Train Dataset'!B186</f>
        <v>770</v>
      </c>
      <c r="C187" s="6">
        <f t="shared" si="2"/>
        <v>1199.6666666666667</v>
      </c>
    </row>
    <row r="188" spans="1:3" x14ac:dyDescent="0.2">
      <c r="A188" s="4">
        <f>'Train Dataset'!A187</f>
        <v>40364</v>
      </c>
      <c r="B188" s="5">
        <f>'Train Dataset'!B187</f>
        <v>1340</v>
      </c>
      <c r="C188" s="6">
        <f t="shared" si="2"/>
        <v>1121</v>
      </c>
    </row>
    <row r="189" spans="1:3" x14ac:dyDescent="0.2">
      <c r="A189" s="4">
        <f>'Train Dataset'!A188</f>
        <v>40365</v>
      </c>
      <c r="B189" s="5">
        <f>'Train Dataset'!B188</f>
        <v>777</v>
      </c>
      <c r="C189" s="6">
        <f t="shared" si="2"/>
        <v>895.33333333333337</v>
      </c>
    </row>
    <row r="190" spans="1:3" x14ac:dyDescent="0.2">
      <c r="A190" s="4">
        <f>'Train Dataset'!A189</f>
        <v>40366</v>
      </c>
      <c r="B190" s="5">
        <f>'Train Dataset'!B189</f>
        <v>957</v>
      </c>
      <c r="C190" s="6">
        <f t="shared" si="2"/>
        <v>972.33333333333337</v>
      </c>
    </row>
    <row r="191" spans="1:3" x14ac:dyDescent="0.2">
      <c r="A191" s="4">
        <f>'Train Dataset'!A190</f>
        <v>40367</v>
      </c>
      <c r="B191" s="5">
        <f>'Train Dataset'!B190</f>
        <v>1305</v>
      </c>
      <c r="C191" s="6">
        <f t="shared" si="2"/>
        <v>1221</v>
      </c>
    </row>
    <row r="192" spans="1:3" x14ac:dyDescent="0.2">
      <c r="A192" s="4">
        <f>'Train Dataset'!A191</f>
        <v>40368</v>
      </c>
      <c r="B192" s="5">
        <f>'Train Dataset'!B191</f>
        <v>1207</v>
      </c>
      <c r="C192" s="6">
        <f t="shared" si="2"/>
        <v>1191.6666666666667</v>
      </c>
    </row>
    <row r="193" spans="1:3" x14ac:dyDescent="0.2">
      <c r="A193" s="4">
        <f>'Train Dataset'!A192</f>
        <v>40369</v>
      </c>
      <c r="B193" s="5">
        <f>'Train Dataset'!B192</f>
        <v>710</v>
      </c>
      <c r="C193" s="6">
        <f t="shared" si="2"/>
        <v>716.66666666666663</v>
      </c>
    </row>
    <row r="194" spans="1:3" x14ac:dyDescent="0.2">
      <c r="A194" s="4">
        <f>'Train Dataset'!A193</f>
        <v>40370</v>
      </c>
      <c r="B194" s="5">
        <f>'Train Dataset'!B193</f>
        <v>1108</v>
      </c>
      <c r="C194" s="6">
        <f t="shared" si="2"/>
        <v>1123</v>
      </c>
    </row>
    <row r="195" spans="1:3" x14ac:dyDescent="0.2">
      <c r="A195" s="4">
        <f>'Train Dataset'!A194</f>
        <v>40371</v>
      </c>
      <c r="B195" s="5">
        <f>'Train Dataset'!B194</f>
        <v>1214</v>
      </c>
      <c r="C195" s="6">
        <f t="shared" si="2"/>
        <v>1242</v>
      </c>
    </row>
    <row r="196" spans="1:3" x14ac:dyDescent="0.2">
      <c r="A196" s="4">
        <f>'Train Dataset'!A195</f>
        <v>40372</v>
      </c>
      <c r="B196" s="5">
        <f>'Train Dataset'!B195</f>
        <v>445</v>
      </c>
      <c r="C196" s="6">
        <f t="shared" si="2"/>
        <v>852</v>
      </c>
    </row>
    <row r="197" spans="1:3" x14ac:dyDescent="0.2">
      <c r="A197" s="4">
        <f>'Train Dataset'!A196</f>
        <v>40373</v>
      </c>
      <c r="B197" s="5">
        <f>'Train Dataset'!B196</f>
        <v>689</v>
      </c>
      <c r="C197" s="6">
        <f t="shared" si="2"/>
        <v>991</v>
      </c>
    </row>
    <row r="198" spans="1:3" x14ac:dyDescent="0.2">
      <c r="A198" s="4">
        <f>'Train Dataset'!A197</f>
        <v>40374</v>
      </c>
      <c r="B198" s="5">
        <f>'Train Dataset'!B197</f>
        <v>794</v>
      </c>
      <c r="C198" s="6">
        <f t="shared" si="2"/>
        <v>1194.6666666666667</v>
      </c>
    </row>
    <row r="199" spans="1:3" x14ac:dyDescent="0.2">
      <c r="A199" s="4">
        <f>'Train Dataset'!A198</f>
        <v>40375</v>
      </c>
      <c r="B199" s="5">
        <f>'Train Dataset'!B198</f>
        <v>3067</v>
      </c>
      <c r="C199" s="6">
        <f t="shared" si="2"/>
        <v>1155.3333333333333</v>
      </c>
    </row>
    <row r="200" spans="1:3" x14ac:dyDescent="0.2">
      <c r="A200" s="4">
        <f>'Train Dataset'!A199</f>
        <v>40376</v>
      </c>
      <c r="B200" s="5">
        <f>'Train Dataset'!B199</f>
        <v>482</v>
      </c>
      <c r="C200" s="6">
        <f t="shared" si="2"/>
        <v>735</v>
      </c>
    </row>
    <row r="201" spans="1:3" x14ac:dyDescent="0.2">
      <c r="A201" s="4">
        <f>'Train Dataset'!A200</f>
        <v>40377</v>
      </c>
      <c r="B201" s="5">
        <f>'Train Dataset'!B200</f>
        <v>1919</v>
      </c>
      <c r="C201" s="6">
        <f t="shared" si="2"/>
        <v>1063.6666666666667</v>
      </c>
    </row>
    <row r="202" spans="1:3" x14ac:dyDescent="0.2">
      <c r="A202" s="4">
        <f>'Train Dataset'!A201</f>
        <v>40378</v>
      </c>
      <c r="B202" s="5">
        <f>'Train Dataset'!B201</f>
        <v>1369</v>
      </c>
      <c r="C202" s="6">
        <f t="shared" si="2"/>
        <v>1198</v>
      </c>
    </row>
    <row r="203" spans="1:3" x14ac:dyDescent="0.2">
      <c r="A203" s="4">
        <f>'Train Dataset'!A202</f>
        <v>40379</v>
      </c>
      <c r="B203" s="5">
        <f>'Train Dataset'!B202</f>
        <v>520</v>
      </c>
      <c r="C203" s="6">
        <f t="shared" si="2"/>
        <v>694</v>
      </c>
    </row>
    <row r="204" spans="1:3" x14ac:dyDescent="0.2">
      <c r="A204" s="4">
        <f>'Train Dataset'!A203</f>
        <v>40380</v>
      </c>
      <c r="B204" s="5">
        <f>'Train Dataset'!B203</f>
        <v>562</v>
      </c>
      <c r="C204" s="6">
        <f t="shared" si="2"/>
        <v>852.66666666666663</v>
      </c>
    </row>
    <row r="205" spans="1:3" x14ac:dyDescent="0.2">
      <c r="A205" s="4">
        <f>'Train Dataset'!A204</f>
        <v>40381</v>
      </c>
      <c r="B205" s="5">
        <f>'Train Dataset'!B204</f>
        <v>1095</v>
      </c>
      <c r="C205" s="6">
        <f t="shared" si="2"/>
        <v>1082</v>
      </c>
    </row>
    <row r="206" spans="1:3" x14ac:dyDescent="0.2">
      <c r="A206" s="4">
        <f>'Train Dataset'!A205</f>
        <v>40382</v>
      </c>
      <c r="B206" s="5">
        <f>'Train Dataset'!B205</f>
        <v>1574</v>
      </c>
      <c r="C206" s="6">
        <f t="shared" si="2"/>
        <v>1871</v>
      </c>
    </row>
    <row r="207" spans="1:3" x14ac:dyDescent="0.2">
      <c r="A207" s="4">
        <f>'Train Dataset'!A206</f>
        <v>40383</v>
      </c>
      <c r="B207" s="5">
        <f>'Train Dataset'!B206</f>
        <v>658</v>
      </c>
      <c r="C207" s="6">
        <f t="shared" si="2"/>
        <v>666.33333333333337</v>
      </c>
    </row>
    <row r="208" spans="1:3" x14ac:dyDescent="0.2">
      <c r="A208" s="4">
        <f>'Train Dataset'!A207</f>
        <v>40384</v>
      </c>
      <c r="B208" s="5">
        <f>'Train Dataset'!B207</f>
        <v>1103</v>
      </c>
      <c r="C208" s="6">
        <f t="shared" si="2"/>
        <v>1265.6666666666667</v>
      </c>
    </row>
    <row r="209" spans="1:3" x14ac:dyDescent="0.2">
      <c r="A209" s="4">
        <f>'Train Dataset'!A208</f>
        <v>40385</v>
      </c>
      <c r="B209" s="5">
        <f>'Train Dataset'!B208</f>
        <v>629</v>
      </c>
      <c r="C209" s="6">
        <f t="shared" si="2"/>
        <v>1307.6666666666667</v>
      </c>
    </row>
    <row r="210" spans="1:3" x14ac:dyDescent="0.2">
      <c r="A210" s="4">
        <f>'Train Dataset'!A209</f>
        <v>40386</v>
      </c>
      <c r="B210" s="5">
        <f>'Train Dataset'!B209</f>
        <v>1407</v>
      </c>
      <c r="C210" s="6">
        <f t="shared" si="2"/>
        <v>580.66666666666663</v>
      </c>
    </row>
    <row r="211" spans="1:3" x14ac:dyDescent="0.2">
      <c r="A211" s="4">
        <f>'Train Dataset'!A210</f>
        <v>40387</v>
      </c>
      <c r="B211" s="5">
        <f>'Train Dataset'!B210</f>
        <v>568</v>
      </c>
      <c r="C211" s="6">
        <f t="shared" si="2"/>
        <v>736</v>
      </c>
    </row>
    <row r="212" spans="1:3" x14ac:dyDescent="0.2">
      <c r="A212" s="4">
        <f>'Train Dataset'!A211</f>
        <v>40388</v>
      </c>
      <c r="B212" s="5">
        <f>'Train Dataset'!B211</f>
        <v>975</v>
      </c>
      <c r="C212" s="6">
        <f t="shared" si="2"/>
        <v>1064.6666666666667</v>
      </c>
    </row>
    <row r="213" spans="1:3" x14ac:dyDescent="0.2">
      <c r="A213" s="4">
        <f>'Train Dataset'!A212</f>
        <v>40389</v>
      </c>
      <c r="B213" s="5">
        <f>'Train Dataset'!B212</f>
        <v>1251</v>
      </c>
      <c r="C213" s="6">
        <f t="shared" si="2"/>
        <v>1949.3333333333333</v>
      </c>
    </row>
    <row r="214" spans="1:3" x14ac:dyDescent="0.2">
      <c r="A214" s="4">
        <f>'Train Dataset'!A213</f>
        <v>40390</v>
      </c>
      <c r="B214" s="5">
        <f>'Train Dataset'!B213</f>
        <v>535</v>
      </c>
      <c r="C214" s="6">
        <f t="shared" si="2"/>
        <v>616.66666666666663</v>
      </c>
    </row>
    <row r="215" spans="1:3" x14ac:dyDescent="0.2">
      <c r="A215" s="4">
        <f>'Train Dataset'!A214</f>
        <v>40391</v>
      </c>
      <c r="B215" s="5">
        <f>'Train Dataset'!B214</f>
        <v>1513</v>
      </c>
      <c r="C215" s="6">
        <f t="shared" si="2"/>
        <v>1376.6666666666667</v>
      </c>
    </row>
    <row r="216" spans="1:3" x14ac:dyDescent="0.2">
      <c r="A216" s="4">
        <f>'Train Dataset'!A215</f>
        <v>40392</v>
      </c>
      <c r="B216" s="5">
        <f>'Train Dataset'!B215</f>
        <v>1140</v>
      </c>
      <c r="C216" s="6">
        <f t="shared" si="2"/>
        <v>1070.6666666666667</v>
      </c>
    </row>
    <row r="217" spans="1:3" x14ac:dyDescent="0.2">
      <c r="A217" s="4">
        <f>'Train Dataset'!A216</f>
        <v>40393</v>
      </c>
      <c r="B217" s="5">
        <f>'Train Dataset'!B216</f>
        <v>981</v>
      </c>
      <c r="C217" s="6">
        <f t="shared" ref="C217:C280" si="3">AVERAGE(B210,B203,B196)</f>
        <v>790.66666666666663</v>
      </c>
    </row>
    <row r="218" spans="1:3" x14ac:dyDescent="0.2">
      <c r="A218" s="4">
        <f>'Train Dataset'!A217</f>
        <v>40394</v>
      </c>
      <c r="B218" s="5">
        <f>'Train Dataset'!B217</f>
        <v>943</v>
      </c>
      <c r="C218" s="6">
        <f t="shared" si="3"/>
        <v>606.33333333333337</v>
      </c>
    </row>
    <row r="219" spans="1:3" x14ac:dyDescent="0.2">
      <c r="A219" s="4">
        <f>'Train Dataset'!A218</f>
        <v>40395</v>
      </c>
      <c r="B219" s="5">
        <f>'Train Dataset'!B218</f>
        <v>1279</v>
      </c>
      <c r="C219" s="6">
        <f t="shared" si="3"/>
        <v>954.66666666666663</v>
      </c>
    </row>
    <row r="220" spans="1:3" x14ac:dyDescent="0.2">
      <c r="A220" s="4">
        <f>'Train Dataset'!A219</f>
        <v>40396</v>
      </c>
      <c r="B220" s="5">
        <f>'Train Dataset'!B219</f>
        <v>1202</v>
      </c>
      <c r="C220" s="6">
        <f t="shared" si="3"/>
        <v>1964</v>
      </c>
    </row>
    <row r="221" spans="1:3" x14ac:dyDescent="0.2">
      <c r="A221" s="4">
        <f>'Train Dataset'!A220</f>
        <v>40397</v>
      </c>
      <c r="B221" s="5">
        <f>'Train Dataset'!B220</f>
        <v>642</v>
      </c>
      <c r="C221" s="6">
        <f t="shared" si="3"/>
        <v>558.33333333333337</v>
      </c>
    </row>
    <row r="222" spans="1:3" x14ac:dyDescent="0.2">
      <c r="A222" s="4">
        <f>'Train Dataset'!A221</f>
        <v>40398</v>
      </c>
      <c r="B222" s="5">
        <f>'Train Dataset'!B221</f>
        <v>1265</v>
      </c>
      <c r="C222" s="6">
        <f t="shared" si="3"/>
        <v>1511.6666666666667</v>
      </c>
    </row>
    <row r="223" spans="1:3" x14ac:dyDescent="0.2">
      <c r="A223" s="4">
        <f>'Train Dataset'!A222</f>
        <v>40399</v>
      </c>
      <c r="B223" s="5">
        <f>'Train Dataset'!B222</f>
        <v>1265</v>
      </c>
      <c r="C223" s="6">
        <f t="shared" si="3"/>
        <v>1046</v>
      </c>
    </row>
    <row r="224" spans="1:3" x14ac:dyDescent="0.2">
      <c r="A224" s="4">
        <f>'Train Dataset'!A223</f>
        <v>40400</v>
      </c>
      <c r="B224" s="5">
        <f>'Train Dataset'!B223</f>
        <v>556</v>
      </c>
      <c r="C224" s="6">
        <f t="shared" si="3"/>
        <v>969.33333333333337</v>
      </c>
    </row>
    <row r="225" spans="1:3" x14ac:dyDescent="0.2">
      <c r="A225" s="4">
        <f>'Train Dataset'!A224</f>
        <v>40401</v>
      </c>
      <c r="B225" s="5">
        <f>'Train Dataset'!B224</f>
        <v>599</v>
      </c>
      <c r="C225" s="6">
        <f t="shared" si="3"/>
        <v>691</v>
      </c>
    </row>
    <row r="226" spans="1:3" x14ac:dyDescent="0.2">
      <c r="A226" s="4">
        <f>'Train Dataset'!A225</f>
        <v>40402</v>
      </c>
      <c r="B226" s="5">
        <f>'Train Dataset'!B225</f>
        <v>1064</v>
      </c>
      <c r="C226" s="6">
        <f t="shared" si="3"/>
        <v>1116.3333333333333</v>
      </c>
    </row>
    <row r="227" spans="1:3" x14ac:dyDescent="0.2">
      <c r="A227" s="4">
        <f>'Train Dataset'!A226</f>
        <v>40403</v>
      </c>
      <c r="B227" s="5">
        <f>'Train Dataset'!B226</f>
        <v>1862</v>
      </c>
      <c r="C227" s="6">
        <f t="shared" si="3"/>
        <v>1342.3333333333333</v>
      </c>
    </row>
    <row r="228" spans="1:3" x14ac:dyDescent="0.2">
      <c r="A228" s="4">
        <f>'Train Dataset'!A227</f>
        <v>40404</v>
      </c>
      <c r="B228" s="5">
        <f>'Train Dataset'!B227</f>
        <v>742</v>
      </c>
      <c r="C228" s="6">
        <f t="shared" si="3"/>
        <v>611.66666666666663</v>
      </c>
    </row>
    <row r="229" spans="1:3" x14ac:dyDescent="0.2">
      <c r="A229" s="4">
        <f>'Train Dataset'!A228</f>
        <v>40405</v>
      </c>
      <c r="B229" s="5">
        <f>'Train Dataset'!B228</f>
        <v>1570</v>
      </c>
      <c r="C229" s="6">
        <f t="shared" si="3"/>
        <v>1293.6666666666667</v>
      </c>
    </row>
    <row r="230" spans="1:3" x14ac:dyDescent="0.2">
      <c r="A230" s="4">
        <f>'Train Dataset'!A229</f>
        <v>40406</v>
      </c>
      <c r="B230" s="5">
        <f>'Train Dataset'!B229</f>
        <v>1187</v>
      </c>
      <c r="C230" s="6">
        <f t="shared" si="3"/>
        <v>1011.3333333333334</v>
      </c>
    </row>
    <row r="231" spans="1:3" x14ac:dyDescent="0.2">
      <c r="A231" s="4">
        <f>'Train Dataset'!A230</f>
        <v>40407</v>
      </c>
      <c r="B231" s="5">
        <f>'Train Dataset'!B230</f>
        <v>1197</v>
      </c>
      <c r="C231" s="6">
        <f t="shared" si="3"/>
        <v>981.33333333333337</v>
      </c>
    </row>
    <row r="232" spans="1:3" x14ac:dyDescent="0.2">
      <c r="A232" s="4">
        <f>'Train Dataset'!A231</f>
        <v>40408</v>
      </c>
      <c r="B232" s="5">
        <f>'Train Dataset'!B231</f>
        <v>889</v>
      </c>
      <c r="C232" s="6">
        <f t="shared" si="3"/>
        <v>703.33333333333337</v>
      </c>
    </row>
    <row r="233" spans="1:3" x14ac:dyDescent="0.2">
      <c r="A233" s="4">
        <f>'Train Dataset'!A232</f>
        <v>40409</v>
      </c>
      <c r="B233" s="5">
        <f>'Train Dataset'!B232</f>
        <v>1051</v>
      </c>
      <c r="C233" s="6">
        <f t="shared" si="3"/>
        <v>1106</v>
      </c>
    </row>
    <row r="234" spans="1:3" x14ac:dyDescent="0.2">
      <c r="A234" s="4">
        <f>'Train Dataset'!A233</f>
        <v>40410</v>
      </c>
      <c r="B234" s="5">
        <f>'Train Dataset'!B233</f>
        <v>1465</v>
      </c>
      <c r="C234" s="6">
        <f t="shared" si="3"/>
        <v>1438.3333333333333</v>
      </c>
    </row>
    <row r="235" spans="1:3" x14ac:dyDescent="0.2">
      <c r="A235" s="4">
        <f>'Train Dataset'!A234</f>
        <v>40411</v>
      </c>
      <c r="B235" s="5">
        <f>'Train Dataset'!B234</f>
        <v>684</v>
      </c>
      <c r="C235" s="6">
        <f t="shared" si="3"/>
        <v>639.66666666666663</v>
      </c>
    </row>
    <row r="236" spans="1:3" x14ac:dyDescent="0.2">
      <c r="A236" s="4">
        <f>'Train Dataset'!A235</f>
        <v>40412</v>
      </c>
      <c r="B236" s="5">
        <f>'Train Dataset'!B235</f>
        <v>1239</v>
      </c>
      <c r="C236" s="6">
        <f t="shared" si="3"/>
        <v>1449.3333333333333</v>
      </c>
    </row>
    <row r="237" spans="1:3" x14ac:dyDescent="0.2">
      <c r="A237" s="4">
        <f>'Train Dataset'!A236</f>
        <v>40413</v>
      </c>
      <c r="B237" s="5">
        <f>'Train Dataset'!B236</f>
        <v>1040</v>
      </c>
      <c r="C237" s="6">
        <f t="shared" si="3"/>
        <v>1197.3333333333333</v>
      </c>
    </row>
    <row r="238" spans="1:3" x14ac:dyDescent="0.2">
      <c r="A238" s="4">
        <f>'Train Dataset'!A237</f>
        <v>40414</v>
      </c>
      <c r="B238" s="5">
        <f>'Train Dataset'!B237</f>
        <v>965</v>
      </c>
      <c r="C238" s="6">
        <f t="shared" si="3"/>
        <v>911.33333333333337</v>
      </c>
    </row>
    <row r="239" spans="1:3" x14ac:dyDescent="0.2">
      <c r="A239" s="4">
        <f>'Train Dataset'!A238</f>
        <v>40415</v>
      </c>
      <c r="B239" s="5">
        <f>'Train Dataset'!B238</f>
        <v>1407</v>
      </c>
      <c r="C239" s="6">
        <f t="shared" si="3"/>
        <v>810.33333333333337</v>
      </c>
    </row>
    <row r="240" spans="1:3" x14ac:dyDescent="0.2">
      <c r="A240" s="4">
        <f>'Train Dataset'!A239</f>
        <v>40416</v>
      </c>
      <c r="B240" s="5">
        <f>'Train Dataset'!B239</f>
        <v>1024</v>
      </c>
      <c r="C240" s="6">
        <f t="shared" si="3"/>
        <v>1131.3333333333333</v>
      </c>
    </row>
    <row r="241" spans="1:3" x14ac:dyDescent="0.2">
      <c r="A241" s="4">
        <f>'Train Dataset'!A240</f>
        <v>40417</v>
      </c>
      <c r="B241" s="5">
        <f>'Train Dataset'!B240</f>
        <v>1048</v>
      </c>
      <c r="C241" s="6">
        <f t="shared" si="3"/>
        <v>1509.6666666666667</v>
      </c>
    </row>
    <row r="242" spans="1:3" x14ac:dyDescent="0.2">
      <c r="A242" s="4">
        <f>'Train Dataset'!A241</f>
        <v>40418</v>
      </c>
      <c r="B242" s="5">
        <f>'Train Dataset'!B241</f>
        <v>620</v>
      </c>
      <c r="C242" s="6">
        <f t="shared" si="3"/>
        <v>689.33333333333337</v>
      </c>
    </row>
    <row r="243" spans="1:3" x14ac:dyDescent="0.2">
      <c r="A243" s="4">
        <f>'Train Dataset'!A242</f>
        <v>40419</v>
      </c>
      <c r="B243" s="5">
        <f>'Train Dataset'!B242</f>
        <v>1234</v>
      </c>
      <c r="C243" s="6">
        <f t="shared" si="3"/>
        <v>1358</v>
      </c>
    </row>
    <row r="244" spans="1:3" x14ac:dyDescent="0.2">
      <c r="A244" s="4">
        <f>'Train Dataset'!A243</f>
        <v>40420</v>
      </c>
      <c r="B244" s="5">
        <f>'Train Dataset'!B243</f>
        <v>758</v>
      </c>
      <c r="C244" s="6">
        <f t="shared" si="3"/>
        <v>1164</v>
      </c>
    </row>
    <row r="245" spans="1:3" x14ac:dyDescent="0.2">
      <c r="A245" s="4">
        <f>'Train Dataset'!A244</f>
        <v>40421</v>
      </c>
      <c r="B245" s="5">
        <f>'Train Dataset'!B244</f>
        <v>888</v>
      </c>
      <c r="C245" s="6">
        <f t="shared" si="3"/>
        <v>906</v>
      </c>
    </row>
    <row r="246" spans="1:3" x14ac:dyDescent="0.2">
      <c r="A246" s="4">
        <f>'Train Dataset'!A245</f>
        <v>40422</v>
      </c>
      <c r="B246" s="5">
        <f>'Train Dataset'!B245</f>
        <v>802</v>
      </c>
      <c r="C246" s="6">
        <f t="shared" si="3"/>
        <v>965</v>
      </c>
    </row>
    <row r="247" spans="1:3" x14ac:dyDescent="0.2">
      <c r="A247" s="4">
        <f>'Train Dataset'!A246</f>
        <v>40423</v>
      </c>
      <c r="B247" s="5">
        <f>'Train Dataset'!B246</f>
        <v>996</v>
      </c>
      <c r="C247" s="6">
        <f t="shared" si="3"/>
        <v>1046.3333333333333</v>
      </c>
    </row>
    <row r="248" spans="1:3" x14ac:dyDescent="0.2">
      <c r="A248" s="4">
        <f>'Train Dataset'!A247</f>
        <v>40424</v>
      </c>
      <c r="B248" s="5">
        <f>'Train Dataset'!B247</f>
        <v>1553</v>
      </c>
      <c r="C248" s="6">
        <f t="shared" si="3"/>
        <v>1458.3333333333333</v>
      </c>
    </row>
    <row r="249" spans="1:3" x14ac:dyDescent="0.2">
      <c r="A249" s="4">
        <f>'Train Dataset'!A248</f>
        <v>40425</v>
      </c>
      <c r="B249" s="5">
        <f>'Train Dataset'!B248</f>
        <v>730</v>
      </c>
      <c r="C249" s="6">
        <f t="shared" si="3"/>
        <v>682</v>
      </c>
    </row>
    <row r="250" spans="1:3" x14ac:dyDescent="0.2">
      <c r="A250" s="4">
        <f>'Train Dataset'!A249</f>
        <v>40426</v>
      </c>
      <c r="B250" s="5">
        <f>'Train Dataset'!B249</f>
        <v>970</v>
      </c>
      <c r="C250" s="6">
        <f t="shared" si="3"/>
        <v>1347.6666666666667</v>
      </c>
    </row>
    <row r="251" spans="1:3" x14ac:dyDescent="0.2">
      <c r="A251" s="4">
        <f>'Train Dataset'!A250</f>
        <v>40427</v>
      </c>
      <c r="B251" s="5">
        <f>'Train Dataset'!B250</f>
        <v>821</v>
      </c>
      <c r="C251" s="6">
        <f t="shared" si="3"/>
        <v>995</v>
      </c>
    </row>
    <row r="252" spans="1:3" x14ac:dyDescent="0.2">
      <c r="A252" s="4">
        <f>'Train Dataset'!A251</f>
        <v>40428</v>
      </c>
      <c r="B252" s="5">
        <f>'Train Dataset'!B251</f>
        <v>1587</v>
      </c>
      <c r="C252" s="6">
        <f t="shared" si="3"/>
        <v>1016.6666666666666</v>
      </c>
    </row>
    <row r="253" spans="1:3" x14ac:dyDescent="0.2">
      <c r="A253" s="4">
        <f>'Train Dataset'!A252</f>
        <v>40429</v>
      </c>
      <c r="B253" s="5">
        <f>'Train Dataset'!B252</f>
        <v>605</v>
      </c>
      <c r="C253" s="6">
        <f t="shared" si="3"/>
        <v>1032.6666666666667</v>
      </c>
    </row>
    <row r="254" spans="1:3" x14ac:dyDescent="0.2">
      <c r="A254" s="4">
        <f>'Train Dataset'!A253</f>
        <v>40430</v>
      </c>
      <c r="B254" s="5">
        <f>'Train Dataset'!B253</f>
        <v>1003</v>
      </c>
      <c r="C254" s="6">
        <f t="shared" si="3"/>
        <v>1023.6666666666666</v>
      </c>
    </row>
    <row r="255" spans="1:3" x14ac:dyDescent="0.2">
      <c r="A255" s="4">
        <f>'Train Dataset'!A254</f>
        <v>40431</v>
      </c>
      <c r="B255" s="5">
        <f>'Train Dataset'!B254</f>
        <v>1962</v>
      </c>
      <c r="C255" s="6">
        <f t="shared" si="3"/>
        <v>1355.3333333333333</v>
      </c>
    </row>
    <row r="256" spans="1:3" x14ac:dyDescent="0.2">
      <c r="A256" s="4">
        <f>'Train Dataset'!A255</f>
        <v>40432</v>
      </c>
      <c r="B256" s="5">
        <f>'Train Dataset'!B255</f>
        <v>522</v>
      </c>
      <c r="C256" s="6">
        <f t="shared" si="3"/>
        <v>678</v>
      </c>
    </row>
    <row r="257" spans="1:3" x14ac:dyDescent="0.2">
      <c r="A257" s="4">
        <f>'Train Dataset'!A256</f>
        <v>40433</v>
      </c>
      <c r="B257" s="5">
        <f>'Train Dataset'!B256</f>
        <v>993</v>
      </c>
      <c r="C257" s="6">
        <f t="shared" si="3"/>
        <v>1147.6666666666667</v>
      </c>
    </row>
    <row r="258" spans="1:3" x14ac:dyDescent="0.2">
      <c r="A258" s="4">
        <f>'Train Dataset'!A257</f>
        <v>40434</v>
      </c>
      <c r="B258" s="5">
        <f>'Train Dataset'!B257</f>
        <v>1504</v>
      </c>
      <c r="C258" s="6">
        <f t="shared" si="3"/>
        <v>873</v>
      </c>
    </row>
    <row r="259" spans="1:3" x14ac:dyDescent="0.2">
      <c r="A259" s="4">
        <f>'Train Dataset'!A258</f>
        <v>40435</v>
      </c>
      <c r="B259" s="5">
        <f>'Train Dataset'!B258</f>
        <v>867</v>
      </c>
      <c r="C259" s="6">
        <f t="shared" si="3"/>
        <v>1146.6666666666667</v>
      </c>
    </row>
    <row r="260" spans="1:3" x14ac:dyDescent="0.2">
      <c r="A260" s="4">
        <f>'Train Dataset'!A259</f>
        <v>40436</v>
      </c>
      <c r="B260" s="5">
        <f>'Train Dataset'!B259</f>
        <v>1227</v>
      </c>
      <c r="C260" s="6">
        <f t="shared" si="3"/>
        <v>938</v>
      </c>
    </row>
    <row r="261" spans="1:3" x14ac:dyDescent="0.2">
      <c r="A261" s="4">
        <f>'Train Dataset'!A260</f>
        <v>40437</v>
      </c>
      <c r="B261" s="5">
        <f>'Train Dataset'!B260</f>
        <v>1040</v>
      </c>
      <c r="C261" s="6">
        <f t="shared" si="3"/>
        <v>1007.6666666666666</v>
      </c>
    </row>
    <row r="262" spans="1:3" x14ac:dyDescent="0.2">
      <c r="A262" s="4">
        <f>'Train Dataset'!A261</f>
        <v>40438</v>
      </c>
      <c r="B262" s="5">
        <f>'Train Dataset'!B261</f>
        <v>1066</v>
      </c>
      <c r="C262" s="6">
        <f t="shared" si="3"/>
        <v>1521</v>
      </c>
    </row>
    <row r="263" spans="1:3" x14ac:dyDescent="0.2">
      <c r="A263" s="4">
        <f>'Train Dataset'!A262</f>
        <v>40439</v>
      </c>
      <c r="B263" s="5">
        <f>'Train Dataset'!B262</f>
        <v>754</v>
      </c>
      <c r="C263" s="6">
        <f t="shared" si="3"/>
        <v>624</v>
      </c>
    </row>
    <row r="264" spans="1:3" x14ac:dyDescent="0.2">
      <c r="A264" s="4">
        <f>'Train Dataset'!A263</f>
        <v>40440</v>
      </c>
      <c r="B264" s="5">
        <f>'Train Dataset'!B263</f>
        <v>1208</v>
      </c>
      <c r="C264" s="6">
        <f t="shared" si="3"/>
        <v>1065.6666666666667</v>
      </c>
    </row>
    <row r="265" spans="1:3" x14ac:dyDescent="0.2">
      <c r="A265" s="4">
        <f>'Train Dataset'!A264</f>
        <v>40441</v>
      </c>
      <c r="B265" s="5">
        <f>'Train Dataset'!B264</f>
        <v>811</v>
      </c>
      <c r="C265" s="6">
        <f t="shared" si="3"/>
        <v>1027.6666666666667</v>
      </c>
    </row>
    <row r="266" spans="1:3" x14ac:dyDescent="0.2">
      <c r="A266" s="4">
        <f>'Train Dataset'!A265</f>
        <v>40442</v>
      </c>
      <c r="B266" s="5">
        <f>'Train Dataset'!B265</f>
        <v>865</v>
      </c>
      <c r="C266" s="6">
        <f t="shared" si="3"/>
        <v>1114</v>
      </c>
    </row>
    <row r="267" spans="1:3" x14ac:dyDescent="0.2">
      <c r="A267" s="4">
        <f>'Train Dataset'!A266</f>
        <v>40443</v>
      </c>
      <c r="B267" s="5">
        <f>'Train Dataset'!B266</f>
        <v>860</v>
      </c>
      <c r="C267" s="6">
        <f t="shared" si="3"/>
        <v>878</v>
      </c>
    </row>
    <row r="268" spans="1:3" x14ac:dyDescent="0.2">
      <c r="A268" s="4">
        <f>'Train Dataset'!A267</f>
        <v>40444</v>
      </c>
      <c r="B268" s="5">
        <f>'Train Dataset'!B267</f>
        <v>1233</v>
      </c>
      <c r="C268" s="6">
        <f t="shared" si="3"/>
        <v>1013</v>
      </c>
    </row>
    <row r="269" spans="1:3" x14ac:dyDescent="0.2">
      <c r="A269" s="4">
        <f>'Train Dataset'!A268</f>
        <v>40445</v>
      </c>
      <c r="B269" s="5">
        <f>'Train Dataset'!B268</f>
        <v>1327</v>
      </c>
      <c r="C269" s="6">
        <f t="shared" si="3"/>
        <v>1527</v>
      </c>
    </row>
    <row r="270" spans="1:3" x14ac:dyDescent="0.2">
      <c r="A270" s="4">
        <f>'Train Dataset'!A269</f>
        <v>40446</v>
      </c>
      <c r="B270" s="5">
        <f>'Train Dataset'!B269</f>
        <v>939</v>
      </c>
      <c r="C270" s="6">
        <f t="shared" si="3"/>
        <v>668.66666666666663</v>
      </c>
    </row>
    <row r="271" spans="1:3" x14ac:dyDescent="0.2">
      <c r="A271" s="4">
        <f>'Train Dataset'!A270</f>
        <v>40447</v>
      </c>
      <c r="B271" s="5">
        <f>'Train Dataset'!B270</f>
        <v>1577</v>
      </c>
      <c r="C271" s="6">
        <f t="shared" si="3"/>
        <v>1057</v>
      </c>
    </row>
    <row r="272" spans="1:3" x14ac:dyDescent="0.2">
      <c r="A272" s="4">
        <f>'Train Dataset'!A271</f>
        <v>40448</v>
      </c>
      <c r="B272" s="5">
        <f>'Train Dataset'!B271</f>
        <v>1235</v>
      </c>
      <c r="C272" s="6">
        <f t="shared" si="3"/>
        <v>1045.3333333333333</v>
      </c>
    </row>
    <row r="273" spans="1:3" x14ac:dyDescent="0.2">
      <c r="A273" s="4">
        <f>'Train Dataset'!A272</f>
        <v>40449</v>
      </c>
      <c r="B273" s="5">
        <f>'Train Dataset'!B272</f>
        <v>1002</v>
      </c>
      <c r="C273" s="6">
        <f t="shared" si="3"/>
        <v>1106.3333333333333</v>
      </c>
    </row>
    <row r="274" spans="1:3" x14ac:dyDescent="0.2">
      <c r="A274" s="4">
        <f>'Train Dataset'!A273</f>
        <v>40450</v>
      </c>
      <c r="B274" s="5">
        <f>'Train Dataset'!B273</f>
        <v>1195</v>
      </c>
      <c r="C274" s="6">
        <f t="shared" si="3"/>
        <v>897.33333333333337</v>
      </c>
    </row>
    <row r="275" spans="1:3" x14ac:dyDescent="0.2">
      <c r="A275" s="4">
        <f>'Train Dataset'!A274</f>
        <v>40451</v>
      </c>
      <c r="B275" s="5">
        <f>'Train Dataset'!B274</f>
        <v>999</v>
      </c>
      <c r="C275" s="6">
        <f t="shared" si="3"/>
        <v>1092</v>
      </c>
    </row>
    <row r="276" spans="1:3" x14ac:dyDescent="0.2">
      <c r="A276" s="4">
        <f>'Train Dataset'!A275</f>
        <v>40452</v>
      </c>
      <c r="B276" s="5">
        <f>'Train Dataset'!B275</f>
        <v>1040</v>
      </c>
      <c r="C276" s="6">
        <f t="shared" si="3"/>
        <v>1451.6666666666667</v>
      </c>
    </row>
    <row r="277" spans="1:3" x14ac:dyDescent="0.2">
      <c r="A277" s="4">
        <f>'Train Dataset'!A276</f>
        <v>40453</v>
      </c>
      <c r="B277" s="5">
        <f>'Train Dataset'!B276</f>
        <v>910</v>
      </c>
      <c r="C277" s="6">
        <f t="shared" si="3"/>
        <v>738.33333333333337</v>
      </c>
    </row>
    <row r="278" spans="1:3" x14ac:dyDescent="0.2">
      <c r="A278" s="4">
        <f>'Train Dataset'!A277</f>
        <v>40454</v>
      </c>
      <c r="B278" s="5">
        <f>'Train Dataset'!B277</f>
        <v>1313</v>
      </c>
      <c r="C278" s="6">
        <f t="shared" si="3"/>
        <v>1259.3333333333333</v>
      </c>
    </row>
    <row r="279" spans="1:3" x14ac:dyDescent="0.2">
      <c r="A279" s="4">
        <f>'Train Dataset'!A278</f>
        <v>40455</v>
      </c>
      <c r="B279" s="5">
        <f>'Train Dataset'!B278</f>
        <v>1000</v>
      </c>
      <c r="C279" s="6">
        <f t="shared" si="3"/>
        <v>1183.3333333333333</v>
      </c>
    </row>
    <row r="280" spans="1:3" x14ac:dyDescent="0.2">
      <c r="A280" s="4">
        <f>'Train Dataset'!A279</f>
        <v>40456</v>
      </c>
      <c r="B280" s="5">
        <f>'Train Dataset'!B279</f>
        <v>850</v>
      </c>
      <c r="C280" s="6">
        <f t="shared" si="3"/>
        <v>911.33333333333337</v>
      </c>
    </row>
    <row r="281" spans="1:3" x14ac:dyDescent="0.2">
      <c r="A281" s="4">
        <f>'Train Dataset'!A280</f>
        <v>40457</v>
      </c>
      <c r="B281" s="5">
        <f>'Train Dataset'!B280</f>
        <v>929</v>
      </c>
      <c r="C281" s="6">
        <f t="shared" ref="C281:C344" si="4">AVERAGE(B274,B267,B260)</f>
        <v>1094</v>
      </c>
    </row>
    <row r="282" spans="1:3" x14ac:dyDescent="0.2">
      <c r="A282" s="4">
        <f>'Train Dataset'!A281</f>
        <v>40458</v>
      </c>
      <c r="B282" s="5">
        <f>'Train Dataset'!B281</f>
        <v>1166</v>
      </c>
      <c r="C282" s="6">
        <f t="shared" si="4"/>
        <v>1090.6666666666667</v>
      </c>
    </row>
    <row r="283" spans="1:3" x14ac:dyDescent="0.2">
      <c r="A283" s="4">
        <f>'Train Dataset'!A282</f>
        <v>40459</v>
      </c>
      <c r="B283" s="5">
        <f>'Train Dataset'!B282</f>
        <v>1406</v>
      </c>
      <c r="C283" s="6">
        <f t="shared" si="4"/>
        <v>1144.3333333333333</v>
      </c>
    </row>
    <row r="284" spans="1:3" x14ac:dyDescent="0.2">
      <c r="A284" s="4">
        <f>'Train Dataset'!A283</f>
        <v>40460</v>
      </c>
      <c r="B284" s="5">
        <f>'Train Dataset'!B283</f>
        <v>889</v>
      </c>
      <c r="C284" s="6">
        <f t="shared" si="4"/>
        <v>867.66666666666663</v>
      </c>
    </row>
    <row r="285" spans="1:3" x14ac:dyDescent="0.2">
      <c r="A285" s="4">
        <f>'Train Dataset'!A284</f>
        <v>40461</v>
      </c>
      <c r="B285" s="5">
        <f>'Train Dataset'!B284</f>
        <v>1489</v>
      </c>
      <c r="C285" s="6">
        <f t="shared" si="4"/>
        <v>1366</v>
      </c>
    </row>
    <row r="286" spans="1:3" x14ac:dyDescent="0.2">
      <c r="A286" s="4">
        <f>'Train Dataset'!A285</f>
        <v>40462</v>
      </c>
      <c r="B286" s="5">
        <f>'Train Dataset'!B285</f>
        <v>1103</v>
      </c>
      <c r="C286" s="6">
        <f t="shared" si="4"/>
        <v>1015.3333333333334</v>
      </c>
    </row>
    <row r="287" spans="1:3" x14ac:dyDescent="0.2">
      <c r="A287" s="4">
        <f>'Train Dataset'!A286</f>
        <v>40463</v>
      </c>
      <c r="B287" s="5">
        <f>'Train Dataset'!B286</f>
        <v>720</v>
      </c>
      <c r="C287" s="6">
        <f t="shared" si="4"/>
        <v>905.66666666666663</v>
      </c>
    </row>
    <row r="288" spans="1:3" x14ac:dyDescent="0.2">
      <c r="A288" s="4">
        <f>'Train Dataset'!A287</f>
        <v>40464</v>
      </c>
      <c r="B288" s="5">
        <f>'Train Dataset'!B287</f>
        <v>1158</v>
      </c>
      <c r="C288" s="6">
        <f t="shared" si="4"/>
        <v>994.66666666666663</v>
      </c>
    </row>
    <row r="289" spans="1:3" x14ac:dyDescent="0.2">
      <c r="A289" s="4">
        <f>'Train Dataset'!A288</f>
        <v>40465</v>
      </c>
      <c r="B289" s="5">
        <f>'Train Dataset'!B288</f>
        <v>1094</v>
      </c>
      <c r="C289" s="6">
        <f t="shared" si="4"/>
        <v>1132.6666666666667</v>
      </c>
    </row>
    <row r="290" spans="1:3" x14ac:dyDescent="0.2">
      <c r="A290" s="4">
        <f>'Train Dataset'!A289</f>
        <v>40466</v>
      </c>
      <c r="B290" s="5">
        <f>'Train Dataset'!B289</f>
        <v>1178</v>
      </c>
      <c r="C290" s="6">
        <f t="shared" si="4"/>
        <v>1257.6666666666667</v>
      </c>
    </row>
    <row r="291" spans="1:3" x14ac:dyDescent="0.2">
      <c r="A291" s="4">
        <f>'Train Dataset'!A290</f>
        <v>40467</v>
      </c>
      <c r="B291" s="5">
        <f>'Train Dataset'!B290</f>
        <v>813</v>
      </c>
      <c r="C291" s="6">
        <f t="shared" si="4"/>
        <v>912.66666666666663</v>
      </c>
    </row>
    <row r="292" spans="1:3" x14ac:dyDescent="0.2">
      <c r="A292" s="4">
        <f>'Train Dataset'!A291</f>
        <v>40468</v>
      </c>
      <c r="B292" s="5">
        <f>'Train Dataset'!B291</f>
        <v>1354</v>
      </c>
      <c r="C292" s="6">
        <f t="shared" si="4"/>
        <v>1459.6666666666667</v>
      </c>
    </row>
    <row r="293" spans="1:3" x14ac:dyDescent="0.2">
      <c r="A293" s="4">
        <f>'Train Dataset'!A292</f>
        <v>40469</v>
      </c>
      <c r="B293" s="5">
        <f>'Train Dataset'!B292</f>
        <v>839</v>
      </c>
      <c r="C293" s="6">
        <f t="shared" si="4"/>
        <v>1112.6666666666667</v>
      </c>
    </row>
    <row r="294" spans="1:3" x14ac:dyDescent="0.2">
      <c r="A294" s="4">
        <f>'Train Dataset'!A293</f>
        <v>40470</v>
      </c>
      <c r="B294" s="5">
        <f>'Train Dataset'!B293</f>
        <v>783</v>
      </c>
      <c r="C294" s="6">
        <f t="shared" si="4"/>
        <v>857.33333333333337</v>
      </c>
    </row>
    <row r="295" spans="1:3" x14ac:dyDescent="0.2">
      <c r="A295" s="4">
        <f>'Train Dataset'!A294</f>
        <v>40471</v>
      </c>
      <c r="B295" s="5">
        <f>'Train Dataset'!B294</f>
        <v>1582</v>
      </c>
      <c r="C295" s="6">
        <f t="shared" si="4"/>
        <v>1094</v>
      </c>
    </row>
    <row r="296" spans="1:3" x14ac:dyDescent="0.2">
      <c r="A296" s="4">
        <f>'Train Dataset'!A295</f>
        <v>40472</v>
      </c>
      <c r="B296" s="5">
        <f>'Train Dataset'!B295</f>
        <v>1093</v>
      </c>
      <c r="C296" s="6">
        <f t="shared" si="4"/>
        <v>1086.3333333333333</v>
      </c>
    </row>
    <row r="297" spans="1:3" x14ac:dyDescent="0.2">
      <c r="A297" s="4">
        <f>'Train Dataset'!A296</f>
        <v>40473</v>
      </c>
      <c r="B297" s="5">
        <f>'Train Dataset'!B296</f>
        <v>1307</v>
      </c>
      <c r="C297" s="6">
        <f t="shared" si="4"/>
        <v>1208</v>
      </c>
    </row>
    <row r="298" spans="1:3" x14ac:dyDescent="0.2">
      <c r="A298" s="4">
        <f>'Train Dataset'!A297</f>
        <v>40474</v>
      </c>
      <c r="B298" s="5">
        <f>'Train Dataset'!B297</f>
        <v>1152</v>
      </c>
      <c r="C298" s="6">
        <f t="shared" si="4"/>
        <v>870.66666666666663</v>
      </c>
    </row>
    <row r="299" spans="1:3" x14ac:dyDescent="0.2">
      <c r="A299" s="4">
        <f>'Train Dataset'!A298</f>
        <v>40475</v>
      </c>
      <c r="B299" s="5">
        <f>'Train Dataset'!B298</f>
        <v>1718</v>
      </c>
      <c r="C299" s="6">
        <f t="shared" si="4"/>
        <v>1385.3333333333333</v>
      </c>
    </row>
    <row r="300" spans="1:3" x14ac:dyDescent="0.2">
      <c r="A300" s="4">
        <f>'Train Dataset'!A299</f>
        <v>40476</v>
      </c>
      <c r="B300" s="5">
        <f>'Train Dataset'!B299</f>
        <v>911</v>
      </c>
      <c r="C300" s="6">
        <f t="shared" si="4"/>
        <v>980.66666666666663</v>
      </c>
    </row>
    <row r="301" spans="1:3" x14ac:dyDescent="0.2">
      <c r="A301" s="4">
        <f>'Train Dataset'!A300</f>
        <v>40477</v>
      </c>
      <c r="B301" s="5">
        <f>'Train Dataset'!B300</f>
        <v>779</v>
      </c>
      <c r="C301" s="6">
        <f t="shared" si="4"/>
        <v>784.33333333333337</v>
      </c>
    </row>
    <row r="302" spans="1:3" x14ac:dyDescent="0.2">
      <c r="A302" s="4">
        <f>'Train Dataset'!A301</f>
        <v>40478</v>
      </c>
      <c r="B302" s="5">
        <f>'Train Dataset'!B301</f>
        <v>845</v>
      </c>
      <c r="C302" s="6">
        <f t="shared" si="4"/>
        <v>1223</v>
      </c>
    </row>
    <row r="303" spans="1:3" x14ac:dyDescent="0.2">
      <c r="A303" s="4">
        <f>'Train Dataset'!A302</f>
        <v>40479</v>
      </c>
      <c r="B303" s="5">
        <f>'Train Dataset'!B302</f>
        <v>1168</v>
      </c>
      <c r="C303" s="6">
        <f t="shared" si="4"/>
        <v>1117.6666666666667</v>
      </c>
    </row>
    <row r="304" spans="1:3" x14ac:dyDescent="0.2">
      <c r="A304" s="4">
        <f>'Train Dataset'!A303</f>
        <v>40480</v>
      </c>
      <c r="B304" s="5">
        <f>'Train Dataset'!B303</f>
        <v>1388</v>
      </c>
      <c r="C304" s="6">
        <f t="shared" si="4"/>
        <v>1297</v>
      </c>
    </row>
    <row r="305" spans="1:3" x14ac:dyDescent="0.2">
      <c r="A305" s="4">
        <f>'Train Dataset'!A304</f>
        <v>40481</v>
      </c>
      <c r="B305" s="5">
        <f>'Train Dataset'!B304</f>
        <v>796</v>
      </c>
      <c r="C305" s="6">
        <f t="shared" si="4"/>
        <v>951.33333333333337</v>
      </c>
    </row>
    <row r="306" spans="1:3" x14ac:dyDescent="0.2">
      <c r="A306" s="4">
        <f>'Train Dataset'!A305</f>
        <v>40482</v>
      </c>
      <c r="B306" s="5">
        <f>'Train Dataset'!B305</f>
        <v>926</v>
      </c>
      <c r="C306" s="6">
        <f t="shared" si="4"/>
        <v>1520.3333333333333</v>
      </c>
    </row>
    <row r="307" spans="1:3" x14ac:dyDescent="0.2">
      <c r="A307" s="4">
        <f>'Train Dataset'!A306</f>
        <v>40483</v>
      </c>
      <c r="B307" s="5">
        <f>'Train Dataset'!B306</f>
        <v>1220</v>
      </c>
      <c r="C307" s="6">
        <f t="shared" si="4"/>
        <v>951</v>
      </c>
    </row>
    <row r="308" spans="1:3" x14ac:dyDescent="0.2">
      <c r="A308" s="4">
        <f>'Train Dataset'!A307</f>
        <v>40484</v>
      </c>
      <c r="B308" s="5">
        <f>'Train Dataset'!B307</f>
        <v>945</v>
      </c>
      <c r="C308" s="6">
        <f t="shared" si="4"/>
        <v>760.66666666666663</v>
      </c>
    </row>
    <row r="309" spans="1:3" x14ac:dyDescent="0.2">
      <c r="A309" s="4">
        <f>'Train Dataset'!A308</f>
        <v>40485</v>
      </c>
      <c r="B309" s="5">
        <f>'Train Dataset'!B308</f>
        <v>1266</v>
      </c>
      <c r="C309" s="6">
        <f t="shared" si="4"/>
        <v>1195</v>
      </c>
    </row>
    <row r="310" spans="1:3" x14ac:dyDescent="0.2">
      <c r="A310" s="4">
        <f>'Train Dataset'!A309</f>
        <v>40486</v>
      </c>
      <c r="B310" s="5">
        <f>'Train Dataset'!B309</f>
        <v>1018</v>
      </c>
      <c r="C310" s="6">
        <f t="shared" si="4"/>
        <v>1118.3333333333333</v>
      </c>
    </row>
    <row r="311" spans="1:3" x14ac:dyDescent="0.2">
      <c r="A311" s="4">
        <f>'Train Dataset'!A310</f>
        <v>40487</v>
      </c>
      <c r="B311" s="5">
        <f>'Train Dataset'!B310</f>
        <v>1375</v>
      </c>
      <c r="C311" s="6">
        <f t="shared" si="4"/>
        <v>1291</v>
      </c>
    </row>
    <row r="312" spans="1:3" x14ac:dyDescent="0.2">
      <c r="A312" s="4">
        <f>'Train Dataset'!A311</f>
        <v>40488</v>
      </c>
      <c r="B312" s="5">
        <f>'Train Dataset'!B311</f>
        <v>938</v>
      </c>
      <c r="C312" s="6">
        <f t="shared" si="4"/>
        <v>920.33333333333337</v>
      </c>
    </row>
    <row r="313" spans="1:3" x14ac:dyDescent="0.2">
      <c r="A313" s="4">
        <f>'Train Dataset'!A312</f>
        <v>40489</v>
      </c>
      <c r="B313" s="5">
        <f>'Train Dataset'!B312</f>
        <v>1344</v>
      </c>
      <c r="C313" s="6">
        <f t="shared" si="4"/>
        <v>1332.6666666666667</v>
      </c>
    </row>
    <row r="314" spans="1:3" x14ac:dyDescent="0.2">
      <c r="A314" s="4">
        <f>'Train Dataset'!A313</f>
        <v>40490</v>
      </c>
      <c r="B314" s="5">
        <f>'Train Dataset'!B313</f>
        <v>1392</v>
      </c>
      <c r="C314" s="6">
        <f t="shared" si="4"/>
        <v>990</v>
      </c>
    </row>
    <row r="315" spans="1:3" x14ac:dyDescent="0.2">
      <c r="A315" s="4">
        <f>'Train Dataset'!A314</f>
        <v>40491</v>
      </c>
      <c r="B315" s="5">
        <f>'Train Dataset'!B314</f>
        <v>863</v>
      </c>
      <c r="C315" s="6">
        <f t="shared" si="4"/>
        <v>835.66666666666663</v>
      </c>
    </row>
    <row r="316" spans="1:3" x14ac:dyDescent="0.2">
      <c r="A316" s="4">
        <f>'Train Dataset'!A315</f>
        <v>40492</v>
      </c>
      <c r="B316" s="5">
        <f>'Train Dataset'!B315</f>
        <v>675</v>
      </c>
      <c r="C316" s="6">
        <f t="shared" si="4"/>
        <v>1231</v>
      </c>
    </row>
    <row r="317" spans="1:3" x14ac:dyDescent="0.2">
      <c r="A317" s="4">
        <f>'Train Dataset'!A316</f>
        <v>40493</v>
      </c>
      <c r="B317" s="5">
        <f>'Train Dataset'!B316</f>
        <v>1360</v>
      </c>
      <c r="C317" s="6">
        <f t="shared" si="4"/>
        <v>1093</v>
      </c>
    </row>
    <row r="318" spans="1:3" x14ac:dyDescent="0.2">
      <c r="A318" s="4">
        <f>'Train Dataset'!A317</f>
        <v>40494</v>
      </c>
      <c r="B318" s="5">
        <f>'Train Dataset'!B317</f>
        <v>1350</v>
      </c>
      <c r="C318" s="6">
        <f t="shared" si="4"/>
        <v>1356.6666666666667</v>
      </c>
    </row>
    <row r="319" spans="1:3" x14ac:dyDescent="0.2">
      <c r="A319" s="4">
        <f>'Train Dataset'!A318</f>
        <v>40495</v>
      </c>
      <c r="B319" s="5">
        <f>'Train Dataset'!B318</f>
        <v>802</v>
      </c>
      <c r="C319" s="6">
        <f t="shared" si="4"/>
        <v>962</v>
      </c>
    </row>
    <row r="320" spans="1:3" x14ac:dyDescent="0.2">
      <c r="A320" s="4">
        <f>'Train Dataset'!A319</f>
        <v>40496</v>
      </c>
      <c r="B320" s="5">
        <f>'Train Dataset'!B319</f>
        <v>1376</v>
      </c>
      <c r="C320" s="6">
        <f t="shared" si="4"/>
        <v>1329.3333333333333</v>
      </c>
    </row>
    <row r="321" spans="1:3" x14ac:dyDescent="0.2">
      <c r="A321" s="4">
        <f>'Train Dataset'!A320</f>
        <v>40497</v>
      </c>
      <c r="B321" s="5">
        <f>'Train Dataset'!B320</f>
        <v>1040</v>
      </c>
      <c r="C321" s="6">
        <f t="shared" si="4"/>
        <v>1174.3333333333333</v>
      </c>
    </row>
    <row r="322" spans="1:3" x14ac:dyDescent="0.2">
      <c r="A322" s="4">
        <f>'Train Dataset'!A321</f>
        <v>40498</v>
      </c>
      <c r="B322" s="5">
        <f>'Train Dataset'!B321</f>
        <v>726</v>
      </c>
      <c r="C322" s="6">
        <f t="shared" si="4"/>
        <v>862.33333333333337</v>
      </c>
    </row>
    <row r="323" spans="1:3" x14ac:dyDescent="0.2">
      <c r="A323" s="4">
        <f>'Train Dataset'!A322</f>
        <v>40499</v>
      </c>
      <c r="B323" s="5">
        <f>'Train Dataset'!B322</f>
        <v>1114</v>
      </c>
      <c r="C323" s="6">
        <f t="shared" si="4"/>
        <v>928.66666666666663</v>
      </c>
    </row>
    <row r="324" spans="1:3" x14ac:dyDescent="0.2">
      <c r="A324" s="4">
        <f>'Train Dataset'!A323</f>
        <v>40500</v>
      </c>
      <c r="B324" s="5">
        <f>'Train Dataset'!B323</f>
        <v>1128</v>
      </c>
      <c r="C324" s="6">
        <f t="shared" si="4"/>
        <v>1182</v>
      </c>
    </row>
    <row r="325" spans="1:3" x14ac:dyDescent="0.2">
      <c r="A325" s="4">
        <f>'Train Dataset'!A324</f>
        <v>40501</v>
      </c>
      <c r="B325" s="5">
        <f>'Train Dataset'!B324</f>
        <v>1430</v>
      </c>
      <c r="C325" s="6">
        <f t="shared" si="4"/>
        <v>1371</v>
      </c>
    </row>
    <row r="326" spans="1:3" x14ac:dyDescent="0.2">
      <c r="A326" s="4">
        <f>'Train Dataset'!A325</f>
        <v>40502</v>
      </c>
      <c r="B326" s="5">
        <f>'Train Dataset'!B325</f>
        <v>915</v>
      </c>
      <c r="C326" s="6">
        <f t="shared" si="4"/>
        <v>845.33333333333337</v>
      </c>
    </row>
    <row r="327" spans="1:3" x14ac:dyDescent="0.2">
      <c r="A327" s="4">
        <f>'Train Dataset'!A326</f>
        <v>40503</v>
      </c>
      <c r="B327" s="5">
        <f>'Train Dataset'!B326</f>
        <v>1377</v>
      </c>
      <c r="C327" s="6">
        <f t="shared" si="4"/>
        <v>1215.3333333333333</v>
      </c>
    </row>
    <row r="328" spans="1:3" x14ac:dyDescent="0.2">
      <c r="A328" s="4">
        <f>'Train Dataset'!A327</f>
        <v>40504</v>
      </c>
      <c r="B328" s="5">
        <f>'Train Dataset'!B327</f>
        <v>1105</v>
      </c>
      <c r="C328" s="6">
        <f t="shared" si="4"/>
        <v>1217.3333333333333</v>
      </c>
    </row>
    <row r="329" spans="1:3" x14ac:dyDescent="0.2">
      <c r="A329" s="4">
        <f>'Train Dataset'!A328</f>
        <v>40505</v>
      </c>
      <c r="B329" s="5">
        <f>'Train Dataset'!B328</f>
        <v>637</v>
      </c>
      <c r="C329" s="6">
        <f t="shared" si="4"/>
        <v>844.66666666666663</v>
      </c>
    </row>
    <row r="330" spans="1:3" x14ac:dyDescent="0.2">
      <c r="A330" s="4">
        <f>'Train Dataset'!A329</f>
        <v>40506</v>
      </c>
      <c r="B330" s="5">
        <f>'Train Dataset'!B329</f>
        <v>1148</v>
      </c>
      <c r="C330" s="6">
        <f t="shared" si="4"/>
        <v>1018.3333333333334</v>
      </c>
    </row>
    <row r="331" spans="1:3" x14ac:dyDescent="0.2">
      <c r="A331" s="4">
        <f>'Train Dataset'!A330</f>
        <v>40507</v>
      </c>
      <c r="B331" s="5">
        <f>'Train Dataset'!B330</f>
        <v>1264</v>
      </c>
      <c r="C331" s="6">
        <f t="shared" si="4"/>
        <v>1168.6666666666667</v>
      </c>
    </row>
    <row r="332" spans="1:3" x14ac:dyDescent="0.2">
      <c r="A332" s="4">
        <f>'Train Dataset'!A331</f>
        <v>40508</v>
      </c>
      <c r="B332" s="5">
        <f>'Train Dataset'!B331</f>
        <v>1183</v>
      </c>
      <c r="C332" s="6">
        <f t="shared" si="4"/>
        <v>1385</v>
      </c>
    </row>
    <row r="333" spans="1:3" x14ac:dyDescent="0.2">
      <c r="A333" s="4">
        <f>'Train Dataset'!A332</f>
        <v>40509</v>
      </c>
      <c r="B333" s="5">
        <f>'Train Dataset'!B332</f>
        <v>644</v>
      </c>
      <c r="C333" s="6">
        <f t="shared" si="4"/>
        <v>885</v>
      </c>
    </row>
    <row r="334" spans="1:3" x14ac:dyDescent="0.2">
      <c r="A334" s="4">
        <f>'Train Dataset'!A333</f>
        <v>40510</v>
      </c>
      <c r="B334" s="5">
        <f>'Train Dataset'!B333</f>
        <v>732</v>
      </c>
      <c r="C334" s="6">
        <f t="shared" si="4"/>
        <v>1365.6666666666667</v>
      </c>
    </row>
    <row r="335" spans="1:3" x14ac:dyDescent="0.2">
      <c r="A335" s="4">
        <f>'Train Dataset'!A334</f>
        <v>40511</v>
      </c>
      <c r="B335" s="5">
        <f>'Train Dataset'!B334</f>
        <v>767</v>
      </c>
      <c r="C335" s="6">
        <f t="shared" si="4"/>
        <v>1179</v>
      </c>
    </row>
    <row r="336" spans="1:3" x14ac:dyDescent="0.2">
      <c r="A336" s="4">
        <f>'Train Dataset'!A335</f>
        <v>40512</v>
      </c>
      <c r="B336" s="5">
        <f>'Train Dataset'!B335</f>
        <v>1099</v>
      </c>
      <c r="C336" s="6">
        <f t="shared" si="4"/>
        <v>742</v>
      </c>
    </row>
    <row r="337" spans="1:3" x14ac:dyDescent="0.2">
      <c r="A337" s="4">
        <f>'Train Dataset'!A336</f>
        <v>40513</v>
      </c>
      <c r="B337" s="5">
        <f>'Train Dataset'!B336</f>
        <v>979</v>
      </c>
      <c r="C337" s="6">
        <f t="shared" si="4"/>
        <v>979</v>
      </c>
    </row>
    <row r="338" spans="1:3" x14ac:dyDescent="0.2">
      <c r="A338" s="4">
        <f>'Train Dataset'!A337</f>
        <v>40514</v>
      </c>
      <c r="B338" s="5">
        <f>'Train Dataset'!B337</f>
        <v>1438</v>
      </c>
      <c r="C338" s="6">
        <f t="shared" si="4"/>
        <v>1250.6666666666667</v>
      </c>
    </row>
    <row r="339" spans="1:3" x14ac:dyDescent="0.2">
      <c r="A339" s="4">
        <f>'Train Dataset'!A338</f>
        <v>40515</v>
      </c>
      <c r="B339" s="5">
        <f>'Train Dataset'!B338</f>
        <v>1419</v>
      </c>
      <c r="C339" s="6">
        <f t="shared" si="4"/>
        <v>1321</v>
      </c>
    </row>
    <row r="340" spans="1:3" x14ac:dyDescent="0.2">
      <c r="A340" s="4">
        <f>'Train Dataset'!A339</f>
        <v>40516</v>
      </c>
      <c r="B340" s="5">
        <f>'Train Dataset'!B339</f>
        <v>894</v>
      </c>
      <c r="C340" s="6">
        <f t="shared" si="4"/>
        <v>787</v>
      </c>
    </row>
    <row r="341" spans="1:3" x14ac:dyDescent="0.2">
      <c r="A341" s="4">
        <f>'Train Dataset'!A340</f>
        <v>40517</v>
      </c>
      <c r="B341" s="5">
        <f>'Train Dataset'!B340</f>
        <v>1797</v>
      </c>
      <c r="C341" s="6">
        <f t="shared" si="4"/>
        <v>1161.6666666666667</v>
      </c>
    </row>
    <row r="342" spans="1:3" x14ac:dyDescent="0.2">
      <c r="A342" s="4">
        <f>'Train Dataset'!A341</f>
        <v>40518</v>
      </c>
      <c r="B342" s="5">
        <f>'Train Dataset'!B341</f>
        <v>997</v>
      </c>
      <c r="C342" s="6">
        <f t="shared" si="4"/>
        <v>970.66666666666663</v>
      </c>
    </row>
    <row r="343" spans="1:3" x14ac:dyDescent="0.2">
      <c r="A343" s="4">
        <f>'Train Dataset'!A342</f>
        <v>40519</v>
      </c>
      <c r="B343" s="5">
        <f>'Train Dataset'!B342</f>
        <v>371</v>
      </c>
      <c r="C343" s="6">
        <f t="shared" si="4"/>
        <v>820.66666666666663</v>
      </c>
    </row>
    <row r="344" spans="1:3" x14ac:dyDescent="0.2">
      <c r="A344" s="4">
        <f>'Train Dataset'!A343</f>
        <v>40520</v>
      </c>
      <c r="B344" s="5">
        <f>'Train Dataset'!B343</f>
        <v>540</v>
      </c>
      <c r="C344" s="6">
        <f t="shared" si="4"/>
        <v>1080.3333333333333</v>
      </c>
    </row>
    <row r="345" spans="1:3" x14ac:dyDescent="0.2">
      <c r="A345" s="4">
        <f>'Train Dataset'!A344</f>
        <v>40521</v>
      </c>
      <c r="B345" s="5">
        <f>'Train Dataset'!B344</f>
        <v>1073</v>
      </c>
      <c r="C345" s="6">
        <f t="shared" ref="C345:C408" si="5">AVERAGE(B338,B331,B324)</f>
        <v>1276.6666666666667</v>
      </c>
    </row>
    <row r="346" spans="1:3" x14ac:dyDescent="0.2">
      <c r="A346" s="4">
        <f>'Train Dataset'!A345</f>
        <v>40522</v>
      </c>
      <c r="B346" s="5">
        <f>'Train Dataset'!B345</f>
        <v>1547</v>
      </c>
      <c r="C346" s="6">
        <f t="shared" si="5"/>
        <v>1344</v>
      </c>
    </row>
    <row r="347" spans="1:3" x14ac:dyDescent="0.2">
      <c r="A347" s="4">
        <f>'Train Dataset'!A346</f>
        <v>40523</v>
      </c>
      <c r="B347" s="5">
        <f>'Train Dataset'!B346</f>
        <v>860</v>
      </c>
      <c r="C347" s="6">
        <f t="shared" si="5"/>
        <v>817.66666666666663</v>
      </c>
    </row>
    <row r="348" spans="1:3" x14ac:dyDescent="0.2">
      <c r="A348" s="4">
        <f>'Train Dataset'!A347</f>
        <v>40524</v>
      </c>
      <c r="B348" s="5">
        <f>'Train Dataset'!B347</f>
        <v>943</v>
      </c>
      <c r="C348" s="6">
        <f t="shared" si="5"/>
        <v>1302</v>
      </c>
    </row>
    <row r="349" spans="1:3" x14ac:dyDescent="0.2">
      <c r="A349" s="4">
        <f>'Train Dataset'!A348</f>
        <v>40525</v>
      </c>
      <c r="B349" s="5">
        <f>'Train Dataset'!B348</f>
        <v>598</v>
      </c>
      <c r="C349" s="6">
        <f t="shared" si="5"/>
        <v>956.33333333333337</v>
      </c>
    </row>
    <row r="350" spans="1:3" x14ac:dyDescent="0.2">
      <c r="A350" s="4">
        <f>'Train Dataset'!A349</f>
        <v>40526</v>
      </c>
      <c r="B350" s="5">
        <f>'Train Dataset'!B349</f>
        <v>771</v>
      </c>
      <c r="C350" s="6">
        <f t="shared" si="5"/>
        <v>702.33333333333337</v>
      </c>
    </row>
    <row r="351" spans="1:3" x14ac:dyDescent="0.2">
      <c r="A351" s="4">
        <f>'Train Dataset'!A350</f>
        <v>40527</v>
      </c>
      <c r="B351" s="5">
        <f>'Train Dataset'!B350</f>
        <v>1017</v>
      </c>
      <c r="C351" s="6">
        <f t="shared" si="5"/>
        <v>889</v>
      </c>
    </row>
    <row r="352" spans="1:3" x14ac:dyDescent="0.2">
      <c r="A352" s="4">
        <f>'Train Dataset'!A351</f>
        <v>40528</v>
      </c>
      <c r="B352" s="5">
        <f>'Train Dataset'!B351</f>
        <v>1075</v>
      </c>
      <c r="C352" s="6">
        <f t="shared" si="5"/>
        <v>1258.3333333333333</v>
      </c>
    </row>
    <row r="353" spans="1:3" x14ac:dyDescent="0.2">
      <c r="A353" s="4">
        <f>'Train Dataset'!A352</f>
        <v>40529</v>
      </c>
      <c r="B353" s="5">
        <f>'Train Dataset'!B352</f>
        <v>1567</v>
      </c>
      <c r="C353" s="6">
        <f t="shared" si="5"/>
        <v>1383</v>
      </c>
    </row>
    <row r="354" spans="1:3" x14ac:dyDescent="0.2">
      <c r="A354" s="4">
        <f>'Train Dataset'!A353</f>
        <v>40530</v>
      </c>
      <c r="B354" s="5">
        <f>'Train Dataset'!B353</f>
        <v>847</v>
      </c>
      <c r="C354" s="6">
        <f t="shared" si="5"/>
        <v>799.33333333333337</v>
      </c>
    </row>
    <row r="355" spans="1:3" x14ac:dyDescent="0.2">
      <c r="A355" s="4">
        <f>'Train Dataset'!A354</f>
        <v>40531</v>
      </c>
      <c r="B355" s="5">
        <f>'Train Dataset'!B354</f>
        <v>1066</v>
      </c>
      <c r="C355" s="6">
        <f t="shared" si="5"/>
        <v>1157.3333333333333</v>
      </c>
    </row>
    <row r="356" spans="1:3" x14ac:dyDescent="0.2">
      <c r="A356" s="4">
        <f>'Train Dataset'!A355</f>
        <v>40532</v>
      </c>
      <c r="B356" s="5">
        <f>'Train Dataset'!B355</f>
        <v>838</v>
      </c>
      <c r="C356" s="6">
        <f t="shared" si="5"/>
        <v>787.33333333333337</v>
      </c>
    </row>
    <row r="357" spans="1:3" x14ac:dyDescent="0.2">
      <c r="A357" s="4">
        <f>'Train Dataset'!A356</f>
        <v>40533</v>
      </c>
      <c r="B357" s="5">
        <f>'Train Dataset'!B356</f>
        <v>723</v>
      </c>
      <c r="C357" s="6">
        <f t="shared" si="5"/>
        <v>747</v>
      </c>
    </row>
    <row r="358" spans="1:3" x14ac:dyDescent="0.2">
      <c r="A358" s="4">
        <f>'Train Dataset'!A357</f>
        <v>40534</v>
      </c>
      <c r="B358" s="5">
        <f>'Train Dataset'!B357</f>
        <v>791</v>
      </c>
      <c r="C358" s="6">
        <f t="shared" si="5"/>
        <v>845.33333333333337</v>
      </c>
    </row>
    <row r="359" spans="1:3" x14ac:dyDescent="0.2">
      <c r="A359" s="4">
        <f>'Train Dataset'!A358</f>
        <v>40535</v>
      </c>
      <c r="B359" s="5">
        <f>'Train Dataset'!B358</f>
        <v>1156</v>
      </c>
      <c r="C359" s="6">
        <f t="shared" si="5"/>
        <v>1195.3333333333333</v>
      </c>
    </row>
    <row r="360" spans="1:3" x14ac:dyDescent="0.2">
      <c r="A360" s="4">
        <f>'Train Dataset'!A359</f>
        <v>40536</v>
      </c>
      <c r="B360" s="5">
        <f>'Train Dataset'!B359</f>
        <v>1207</v>
      </c>
      <c r="C360" s="6">
        <f t="shared" si="5"/>
        <v>1511</v>
      </c>
    </row>
    <row r="361" spans="1:3" x14ac:dyDescent="0.2">
      <c r="A361" s="4">
        <f>'Train Dataset'!A360</f>
        <v>40537</v>
      </c>
      <c r="B361" s="5">
        <f>'Train Dataset'!B360</f>
        <v>638</v>
      </c>
      <c r="C361" s="6">
        <f t="shared" si="5"/>
        <v>867</v>
      </c>
    </row>
    <row r="362" spans="1:3" x14ac:dyDescent="0.2">
      <c r="A362" s="4">
        <f>'Train Dataset'!A361</f>
        <v>40538</v>
      </c>
      <c r="B362" s="5">
        <f>'Train Dataset'!B361</f>
        <v>1082</v>
      </c>
      <c r="C362" s="6">
        <f t="shared" si="5"/>
        <v>1268.6666666666667</v>
      </c>
    </row>
    <row r="363" spans="1:3" x14ac:dyDescent="0.2">
      <c r="A363" s="4">
        <f>'Train Dataset'!A362</f>
        <v>40539</v>
      </c>
      <c r="B363" s="5">
        <f>'Train Dataset'!B362</f>
        <v>856</v>
      </c>
      <c r="C363" s="6">
        <f t="shared" si="5"/>
        <v>811</v>
      </c>
    </row>
    <row r="364" spans="1:3" x14ac:dyDescent="0.2">
      <c r="A364" s="4">
        <f>'Train Dataset'!A363</f>
        <v>40540</v>
      </c>
      <c r="B364" s="5">
        <f>'Train Dataset'!B363</f>
        <v>816</v>
      </c>
      <c r="C364" s="6">
        <f t="shared" si="5"/>
        <v>621.66666666666663</v>
      </c>
    </row>
    <row r="365" spans="1:3" x14ac:dyDescent="0.2">
      <c r="A365" s="4">
        <f>'Train Dataset'!A364</f>
        <v>40541</v>
      </c>
      <c r="B365" s="5">
        <f>'Train Dataset'!B364</f>
        <v>1032</v>
      </c>
      <c r="C365" s="6">
        <f t="shared" si="5"/>
        <v>782.66666666666663</v>
      </c>
    </row>
    <row r="366" spans="1:3" x14ac:dyDescent="0.2">
      <c r="A366" s="4">
        <f>'Train Dataset'!A365</f>
        <v>40542</v>
      </c>
      <c r="B366" s="5">
        <f>'Train Dataset'!B365</f>
        <v>1601</v>
      </c>
      <c r="C366" s="6">
        <f t="shared" si="5"/>
        <v>1101.3333333333333</v>
      </c>
    </row>
    <row r="367" spans="1:3" x14ac:dyDescent="0.2">
      <c r="A367" s="4">
        <f>'Train Dataset'!A366</f>
        <v>40543</v>
      </c>
      <c r="B367" s="5">
        <f>'Train Dataset'!B366</f>
        <v>775</v>
      </c>
      <c r="C367" s="6">
        <f t="shared" si="5"/>
        <v>1440.3333333333333</v>
      </c>
    </row>
    <row r="368" spans="1:3" x14ac:dyDescent="0.2">
      <c r="A368" s="4">
        <f>'Train Dataset'!A367</f>
        <v>40544</v>
      </c>
      <c r="B368" s="5">
        <f>'Train Dataset'!B367</f>
        <v>364</v>
      </c>
      <c r="C368" s="6">
        <f t="shared" si="5"/>
        <v>781.66666666666663</v>
      </c>
    </row>
    <row r="369" spans="1:3" x14ac:dyDescent="0.2">
      <c r="A369" s="4">
        <f>'Train Dataset'!A368</f>
        <v>40545</v>
      </c>
      <c r="B369" s="5">
        <f>'Train Dataset'!B368</f>
        <v>1338</v>
      </c>
      <c r="C369" s="6">
        <f t="shared" si="5"/>
        <v>1030.3333333333333</v>
      </c>
    </row>
    <row r="370" spans="1:3" x14ac:dyDescent="0.2">
      <c r="A370" s="4">
        <f>'Train Dataset'!A369</f>
        <v>40546</v>
      </c>
      <c r="B370" s="5">
        <f>'Train Dataset'!B369</f>
        <v>739</v>
      </c>
      <c r="C370" s="6">
        <f t="shared" si="5"/>
        <v>764</v>
      </c>
    </row>
    <row r="371" spans="1:3" x14ac:dyDescent="0.2">
      <c r="A371" s="4">
        <f>'Train Dataset'!A370</f>
        <v>40547</v>
      </c>
      <c r="B371" s="5">
        <f>'Train Dataset'!B370</f>
        <v>1115</v>
      </c>
      <c r="C371" s="6">
        <f t="shared" si="5"/>
        <v>770</v>
      </c>
    </row>
    <row r="372" spans="1:3" x14ac:dyDescent="0.2">
      <c r="A372" s="4">
        <f>'Train Dataset'!A371</f>
        <v>40548</v>
      </c>
      <c r="B372" s="5">
        <f>'Train Dataset'!B371</f>
        <v>1317</v>
      </c>
      <c r="C372" s="6">
        <f t="shared" si="5"/>
        <v>946.66666666666663</v>
      </c>
    </row>
    <row r="373" spans="1:3" x14ac:dyDescent="0.2">
      <c r="A373" s="4">
        <f>'Train Dataset'!A372</f>
        <v>40549</v>
      </c>
      <c r="B373" s="5">
        <f>'Train Dataset'!B372</f>
        <v>881</v>
      </c>
      <c r="C373" s="6">
        <f t="shared" si="5"/>
        <v>1277.3333333333333</v>
      </c>
    </row>
    <row r="374" spans="1:3" x14ac:dyDescent="0.2">
      <c r="A374" s="4">
        <f>'Train Dataset'!A373</f>
        <v>40550</v>
      </c>
      <c r="B374" s="5">
        <f>'Train Dataset'!B373</f>
        <v>737</v>
      </c>
      <c r="C374" s="6">
        <f t="shared" si="5"/>
        <v>1183</v>
      </c>
    </row>
    <row r="375" spans="1:3" x14ac:dyDescent="0.2">
      <c r="A375" s="4">
        <f>'Train Dataset'!A374</f>
        <v>40551</v>
      </c>
      <c r="B375" s="5">
        <f>'Train Dataset'!B374</f>
        <v>843</v>
      </c>
      <c r="C375" s="6">
        <f t="shared" si="5"/>
        <v>616.33333333333337</v>
      </c>
    </row>
    <row r="376" spans="1:3" x14ac:dyDescent="0.2">
      <c r="A376" s="4">
        <f>'Train Dataset'!A375</f>
        <v>40552</v>
      </c>
      <c r="B376" s="5">
        <f>'Train Dataset'!B375</f>
        <v>1205</v>
      </c>
      <c r="C376" s="6">
        <f t="shared" si="5"/>
        <v>1162</v>
      </c>
    </row>
    <row r="377" spans="1:3" x14ac:dyDescent="0.2">
      <c r="A377" s="4">
        <f>'Train Dataset'!A376</f>
        <v>40553</v>
      </c>
      <c r="B377" s="5">
        <f>'Train Dataset'!B376</f>
        <v>1410</v>
      </c>
      <c r="C377" s="6">
        <f t="shared" si="5"/>
        <v>811</v>
      </c>
    </row>
    <row r="378" spans="1:3" x14ac:dyDescent="0.2">
      <c r="A378" s="4">
        <f>'Train Dataset'!A377</f>
        <v>40554</v>
      </c>
      <c r="B378" s="5">
        <f>'Train Dataset'!B377</f>
        <v>576</v>
      </c>
      <c r="C378" s="6">
        <f t="shared" si="5"/>
        <v>884.66666666666663</v>
      </c>
    </row>
    <row r="379" spans="1:3" x14ac:dyDescent="0.2">
      <c r="A379" s="4">
        <f>'Train Dataset'!A378</f>
        <v>40555</v>
      </c>
      <c r="B379" s="5">
        <f>'Train Dataset'!B378</f>
        <v>507</v>
      </c>
      <c r="C379" s="6">
        <f t="shared" si="5"/>
        <v>1046.6666666666667</v>
      </c>
    </row>
    <row r="380" spans="1:3" x14ac:dyDescent="0.2">
      <c r="A380" s="4">
        <f>'Train Dataset'!A379</f>
        <v>40556</v>
      </c>
      <c r="B380" s="5">
        <f>'Train Dataset'!B379</f>
        <v>1204</v>
      </c>
      <c r="C380" s="6">
        <f t="shared" si="5"/>
        <v>1212.6666666666667</v>
      </c>
    </row>
    <row r="381" spans="1:3" x14ac:dyDescent="0.2">
      <c r="A381" s="4">
        <f>'Train Dataset'!A380</f>
        <v>40557</v>
      </c>
      <c r="B381" s="5">
        <f>'Train Dataset'!B380</f>
        <v>1963</v>
      </c>
      <c r="C381" s="6">
        <f t="shared" si="5"/>
        <v>906.33333333333337</v>
      </c>
    </row>
    <row r="382" spans="1:3" x14ac:dyDescent="0.2">
      <c r="A382" s="4">
        <f>'Train Dataset'!A381</f>
        <v>40558</v>
      </c>
      <c r="B382" s="5">
        <f>'Train Dataset'!B381</f>
        <v>809</v>
      </c>
      <c r="C382" s="6">
        <f t="shared" si="5"/>
        <v>615</v>
      </c>
    </row>
    <row r="383" spans="1:3" x14ac:dyDescent="0.2">
      <c r="A383" s="4">
        <f>'Train Dataset'!A382</f>
        <v>40559</v>
      </c>
      <c r="B383" s="5">
        <f>'Train Dataset'!B382</f>
        <v>1136</v>
      </c>
      <c r="C383" s="6">
        <f t="shared" si="5"/>
        <v>1208.3333333333333</v>
      </c>
    </row>
    <row r="384" spans="1:3" x14ac:dyDescent="0.2">
      <c r="A384" s="4">
        <f>'Train Dataset'!A383</f>
        <v>40560</v>
      </c>
      <c r="B384" s="5">
        <f>'Train Dataset'!B383</f>
        <v>1902</v>
      </c>
      <c r="C384" s="6">
        <f t="shared" si="5"/>
        <v>1001.6666666666666</v>
      </c>
    </row>
    <row r="385" spans="1:3" x14ac:dyDescent="0.2">
      <c r="A385" s="4">
        <f>'Train Dataset'!A384</f>
        <v>40561</v>
      </c>
      <c r="B385" s="5">
        <f>'Train Dataset'!B384</f>
        <v>430</v>
      </c>
      <c r="C385" s="6">
        <f t="shared" si="5"/>
        <v>835.66666666666663</v>
      </c>
    </row>
    <row r="386" spans="1:3" x14ac:dyDescent="0.2">
      <c r="A386" s="4">
        <f>'Train Dataset'!A385</f>
        <v>40562</v>
      </c>
      <c r="B386" s="5">
        <f>'Train Dataset'!B385</f>
        <v>396</v>
      </c>
      <c r="C386" s="6">
        <f t="shared" si="5"/>
        <v>952</v>
      </c>
    </row>
    <row r="387" spans="1:3" x14ac:dyDescent="0.2">
      <c r="A387" s="4">
        <f>'Train Dataset'!A386</f>
        <v>40563</v>
      </c>
      <c r="B387" s="5">
        <f>'Train Dataset'!B386</f>
        <v>1181</v>
      </c>
      <c r="C387" s="6">
        <f t="shared" si="5"/>
        <v>1228.6666666666667</v>
      </c>
    </row>
    <row r="388" spans="1:3" x14ac:dyDescent="0.2">
      <c r="A388" s="4">
        <f>'Train Dataset'!A387</f>
        <v>40564</v>
      </c>
      <c r="B388" s="5">
        <f>'Train Dataset'!B387</f>
        <v>1524</v>
      </c>
      <c r="C388" s="6">
        <f t="shared" si="5"/>
        <v>1158.3333333333333</v>
      </c>
    </row>
    <row r="389" spans="1:3" x14ac:dyDescent="0.2">
      <c r="A389" s="4">
        <f>'Train Dataset'!A388</f>
        <v>40565</v>
      </c>
      <c r="B389" s="5">
        <f>'Train Dataset'!B388</f>
        <v>782</v>
      </c>
      <c r="C389" s="6">
        <f t="shared" si="5"/>
        <v>672</v>
      </c>
    </row>
    <row r="390" spans="1:3" x14ac:dyDescent="0.2">
      <c r="A390" s="4">
        <f>'Train Dataset'!A389</f>
        <v>40566</v>
      </c>
      <c r="B390" s="5">
        <f>'Train Dataset'!B389</f>
        <v>1262</v>
      </c>
      <c r="C390" s="6">
        <f t="shared" si="5"/>
        <v>1226.3333333333333</v>
      </c>
    </row>
    <row r="391" spans="1:3" x14ac:dyDescent="0.2">
      <c r="A391" s="4">
        <f>'Train Dataset'!A390</f>
        <v>40567</v>
      </c>
      <c r="B391" s="5">
        <f>'Train Dataset'!B390</f>
        <v>800</v>
      </c>
      <c r="C391" s="6">
        <f t="shared" si="5"/>
        <v>1350.3333333333333</v>
      </c>
    </row>
    <row r="392" spans="1:3" x14ac:dyDescent="0.2">
      <c r="A392" s="4">
        <f>'Train Dataset'!A391</f>
        <v>40568</v>
      </c>
      <c r="B392" s="5">
        <f>'Train Dataset'!B391</f>
        <v>556</v>
      </c>
      <c r="C392" s="6">
        <f t="shared" si="5"/>
        <v>707</v>
      </c>
    </row>
    <row r="393" spans="1:3" x14ac:dyDescent="0.2">
      <c r="A393" s="4">
        <f>'Train Dataset'!A392</f>
        <v>40569</v>
      </c>
      <c r="B393" s="5">
        <f>'Train Dataset'!B392</f>
        <v>1264</v>
      </c>
      <c r="C393" s="6">
        <f t="shared" si="5"/>
        <v>740</v>
      </c>
    </row>
    <row r="394" spans="1:3" x14ac:dyDescent="0.2">
      <c r="A394" s="4">
        <f>'Train Dataset'!A393</f>
        <v>40570</v>
      </c>
      <c r="B394" s="5">
        <f>'Train Dataset'!B393</f>
        <v>1306</v>
      </c>
      <c r="C394" s="6">
        <f t="shared" si="5"/>
        <v>1088.6666666666667</v>
      </c>
    </row>
    <row r="395" spans="1:3" x14ac:dyDescent="0.2">
      <c r="A395" s="4">
        <f>'Train Dataset'!A394</f>
        <v>40571</v>
      </c>
      <c r="B395" s="5">
        <f>'Train Dataset'!B394</f>
        <v>1492</v>
      </c>
      <c r="C395" s="6">
        <f t="shared" si="5"/>
        <v>1408</v>
      </c>
    </row>
    <row r="396" spans="1:3" x14ac:dyDescent="0.2">
      <c r="A396" s="4">
        <f>'Train Dataset'!A395</f>
        <v>40572</v>
      </c>
      <c r="B396" s="5">
        <f>'Train Dataset'!B395</f>
        <v>944</v>
      </c>
      <c r="C396" s="6">
        <f t="shared" si="5"/>
        <v>811.33333333333337</v>
      </c>
    </row>
    <row r="397" spans="1:3" x14ac:dyDescent="0.2">
      <c r="A397" s="4">
        <f>'Train Dataset'!A396</f>
        <v>40573</v>
      </c>
      <c r="B397" s="5">
        <f>'Train Dataset'!B396</f>
        <v>1373</v>
      </c>
      <c r="C397" s="6">
        <f t="shared" si="5"/>
        <v>1201</v>
      </c>
    </row>
    <row r="398" spans="1:3" x14ac:dyDescent="0.2">
      <c r="A398" s="4">
        <f>'Train Dataset'!A397</f>
        <v>40574</v>
      </c>
      <c r="B398" s="5">
        <f>'Train Dataset'!B397</f>
        <v>1063</v>
      </c>
      <c r="C398" s="6">
        <f t="shared" si="5"/>
        <v>1370.6666666666667</v>
      </c>
    </row>
    <row r="399" spans="1:3" x14ac:dyDescent="0.2">
      <c r="A399" s="4">
        <f>'Train Dataset'!A398</f>
        <v>40575</v>
      </c>
      <c r="B399" s="5">
        <f>'Train Dataset'!B398</f>
        <v>1081</v>
      </c>
      <c r="C399" s="6">
        <f t="shared" si="5"/>
        <v>520.66666666666663</v>
      </c>
    </row>
    <row r="400" spans="1:3" x14ac:dyDescent="0.2">
      <c r="A400" s="4">
        <f>'Train Dataset'!A399</f>
        <v>40576</v>
      </c>
      <c r="B400" s="5">
        <f>'Train Dataset'!B399</f>
        <v>907</v>
      </c>
      <c r="C400" s="6">
        <f t="shared" si="5"/>
        <v>722.33333333333337</v>
      </c>
    </row>
    <row r="401" spans="1:3" x14ac:dyDescent="0.2">
      <c r="A401" s="4">
        <f>'Train Dataset'!A400</f>
        <v>40577</v>
      </c>
      <c r="B401" s="5">
        <f>'Train Dataset'!B400</f>
        <v>1322</v>
      </c>
      <c r="C401" s="6">
        <f t="shared" si="5"/>
        <v>1230.3333333333333</v>
      </c>
    </row>
    <row r="402" spans="1:3" x14ac:dyDescent="0.2">
      <c r="A402" s="4">
        <f>'Train Dataset'!A401</f>
        <v>40578</v>
      </c>
      <c r="B402" s="5">
        <f>'Train Dataset'!B401</f>
        <v>1339</v>
      </c>
      <c r="C402" s="6">
        <f t="shared" si="5"/>
        <v>1659.6666666666667</v>
      </c>
    </row>
    <row r="403" spans="1:3" x14ac:dyDescent="0.2">
      <c r="A403" s="4">
        <f>'Train Dataset'!A402</f>
        <v>40579</v>
      </c>
      <c r="B403" s="5">
        <f>'Train Dataset'!B402</f>
        <v>741</v>
      </c>
      <c r="C403" s="6">
        <f t="shared" si="5"/>
        <v>845</v>
      </c>
    </row>
    <row r="404" spans="1:3" x14ac:dyDescent="0.2">
      <c r="A404" s="4">
        <f>'Train Dataset'!A403</f>
        <v>40580</v>
      </c>
      <c r="B404" s="5">
        <f>'Train Dataset'!B403</f>
        <v>811</v>
      </c>
      <c r="C404" s="6">
        <f t="shared" si="5"/>
        <v>1257</v>
      </c>
    </row>
    <row r="405" spans="1:3" x14ac:dyDescent="0.2">
      <c r="A405" s="4">
        <f>'Train Dataset'!A404</f>
        <v>40581</v>
      </c>
      <c r="B405" s="5">
        <f>'Train Dataset'!B404</f>
        <v>1123</v>
      </c>
      <c r="C405" s="6">
        <f t="shared" si="5"/>
        <v>1255</v>
      </c>
    </row>
    <row r="406" spans="1:3" x14ac:dyDescent="0.2">
      <c r="A406" s="4">
        <f>'Train Dataset'!A405</f>
        <v>40582</v>
      </c>
      <c r="B406" s="5">
        <f>'Train Dataset'!B405</f>
        <v>3123</v>
      </c>
      <c r="C406" s="6">
        <f t="shared" si="5"/>
        <v>689</v>
      </c>
    </row>
    <row r="407" spans="1:3" x14ac:dyDescent="0.2">
      <c r="A407" s="4">
        <f>'Train Dataset'!A406</f>
        <v>40583</v>
      </c>
      <c r="B407" s="5">
        <f>'Train Dataset'!B406</f>
        <v>562</v>
      </c>
      <c r="C407" s="6">
        <f t="shared" si="5"/>
        <v>855.66666666666663</v>
      </c>
    </row>
    <row r="408" spans="1:3" x14ac:dyDescent="0.2">
      <c r="A408" s="4">
        <f>'Train Dataset'!A407</f>
        <v>40584</v>
      </c>
      <c r="B408" s="5">
        <f>'Train Dataset'!B407</f>
        <v>1496</v>
      </c>
      <c r="C408" s="6">
        <f t="shared" si="5"/>
        <v>1269.6666666666667</v>
      </c>
    </row>
    <row r="409" spans="1:3" x14ac:dyDescent="0.2">
      <c r="A409" s="4">
        <f>'Train Dataset'!A408</f>
        <v>40585</v>
      </c>
      <c r="B409" s="5">
        <f>'Train Dataset'!B408</f>
        <v>1323</v>
      </c>
      <c r="C409" s="6">
        <f t="shared" ref="C409:C472" si="6">AVERAGE(B402,B395,B388)</f>
        <v>1451.6666666666667</v>
      </c>
    </row>
    <row r="410" spans="1:3" x14ac:dyDescent="0.2">
      <c r="A410" s="4">
        <f>'Train Dataset'!A409</f>
        <v>40586</v>
      </c>
      <c r="B410" s="5">
        <f>'Train Dataset'!B409</f>
        <v>940</v>
      </c>
      <c r="C410" s="6">
        <f t="shared" si="6"/>
        <v>822.33333333333337</v>
      </c>
    </row>
    <row r="411" spans="1:3" x14ac:dyDescent="0.2">
      <c r="A411" s="4">
        <f>'Train Dataset'!A410</f>
        <v>40587</v>
      </c>
      <c r="B411" s="5">
        <f>'Train Dataset'!B410</f>
        <v>1595</v>
      </c>
      <c r="C411" s="6">
        <f t="shared" si="6"/>
        <v>1148.6666666666667</v>
      </c>
    </row>
    <row r="412" spans="1:3" x14ac:dyDescent="0.2">
      <c r="A412" s="4">
        <f>'Train Dataset'!A411</f>
        <v>40588</v>
      </c>
      <c r="B412" s="5">
        <f>'Train Dataset'!B411</f>
        <v>1039</v>
      </c>
      <c r="C412" s="6">
        <f t="shared" si="6"/>
        <v>995.33333333333337</v>
      </c>
    </row>
    <row r="413" spans="1:3" x14ac:dyDescent="0.2">
      <c r="A413" s="4">
        <f>'Train Dataset'!A412</f>
        <v>40589</v>
      </c>
      <c r="B413" s="5">
        <f>'Train Dataset'!B412</f>
        <v>708</v>
      </c>
      <c r="C413" s="6">
        <f t="shared" si="6"/>
        <v>1586.6666666666667</v>
      </c>
    </row>
    <row r="414" spans="1:3" x14ac:dyDescent="0.2">
      <c r="A414" s="4">
        <f>'Train Dataset'!A413</f>
        <v>40590</v>
      </c>
      <c r="B414" s="5">
        <f>'Train Dataset'!B413</f>
        <v>1032</v>
      </c>
      <c r="C414" s="6">
        <f t="shared" si="6"/>
        <v>911</v>
      </c>
    </row>
    <row r="415" spans="1:3" x14ac:dyDescent="0.2">
      <c r="A415" s="4">
        <f>'Train Dataset'!A414</f>
        <v>40591</v>
      </c>
      <c r="B415" s="5">
        <f>'Train Dataset'!B414</f>
        <v>1118</v>
      </c>
      <c r="C415" s="6">
        <f t="shared" si="6"/>
        <v>1374.6666666666667</v>
      </c>
    </row>
    <row r="416" spans="1:3" x14ac:dyDescent="0.2">
      <c r="A416" s="4">
        <f>'Train Dataset'!A415</f>
        <v>40592</v>
      </c>
      <c r="B416" s="5">
        <f>'Train Dataset'!B415</f>
        <v>1349</v>
      </c>
      <c r="C416" s="6">
        <f t="shared" si="6"/>
        <v>1384.6666666666667</v>
      </c>
    </row>
    <row r="417" spans="1:3" x14ac:dyDescent="0.2">
      <c r="A417" s="4">
        <f>'Train Dataset'!A416</f>
        <v>40593</v>
      </c>
      <c r="B417" s="5">
        <f>'Train Dataset'!B416</f>
        <v>650</v>
      </c>
      <c r="C417" s="6">
        <f t="shared" si="6"/>
        <v>875</v>
      </c>
    </row>
    <row r="418" spans="1:3" x14ac:dyDescent="0.2">
      <c r="A418" s="4">
        <f>'Train Dataset'!A417</f>
        <v>40594</v>
      </c>
      <c r="B418" s="5">
        <f>'Train Dataset'!B417</f>
        <v>1257</v>
      </c>
      <c r="C418" s="6">
        <f t="shared" si="6"/>
        <v>1259.6666666666667</v>
      </c>
    </row>
    <row r="419" spans="1:3" x14ac:dyDescent="0.2">
      <c r="A419" s="4">
        <f>'Train Dataset'!A418</f>
        <v>40595</v>
      </c>
      <c r="B419" s="5">
        <f>'Train Dataset'!B418</f>
        <v>2224</v>
      </c>
      <c r="C419" s="6">
        <f t="shared" si="6"/>
        <v>1075</v>
      </c>
    </row>
    <row r="420" spans="1:3" x14ac:dyDescent="0.2">
      <c r="A420" s="4">
        <f>'Train Dataset'!A419</f>
        <v>40596</v>
      </c>
      <c r="B420" s="5">
        <f>'Train Dataset'!B419</f>
        <v>675</v>
      </c>
      <c r="C420" s="6">
        <f t="shared" si="6"/>
        <v>1637.3333333333333</v>
      </c>
    </row>
    <row r="421" spans="1:3" x14ac:dyDescent="0.2">
      <c r="A421" s="4">
        <f>'Train Dataset'!A420</f>
        <v>40597</v>
      </c>
      <c r="B421" s="5">
        <f>'Train Dataset'!B420</f>
        <v>495</v>
      </c>
      <c r="C421" s="6">
        <f t="shared" si="6"/>
        <v>833.66666666666663</v>
      </c>
    </row>
    <row r="422" spans="1:3" x14ac:dyDescent="0.2">
      <c r="A422" s="4">
        <f>'Train Dataset'!A421</f>
        <v>40598</v>
      </c>
      <c r="B422" s="5">
        <f>'Train Dataset'!B421</f>
        <v>943</v>
      </c>
      <c r="C422" s="6">
        <f t="shared" si="6"/>
        <v>1312</v>
      </c>
    </row>
    <row r="423" spans="1:3" x14ac:dyDescent="0.2">
      <c r="A423" s="4">
        <f>'Train Dataset'!A422</f>
        <v>40599</v>
      </c>
      <c r="B423" s="5">
        <f>'Train Dataset'!B422</f>
        <v>1789</v>
      </c>
      <c r="C423" s="6">
        <f t="shared" si="6"/>
        <v>1337</v>
      </c>
    </row>
    <row r="424" spans="1:3" x14ac:dyDescent="0.2">
      <c r="A424" s="4">
        <f>'Train Dataset'!A423</f>
        <v>40600</v>
      </c>
      <c r="B424" s="5">
        <f>'Train Dataset'!B423</f>
        <v>920</v>
      </c>
      <c r="C424" s="6">
        <f t="shared" si="6"/>
        <v>777</v>
      </c>
    </row>
    <row r="425" spans="1:3" x14ac:dyDescent="0.2">
      <c r="A425" s="4">
        <f>'Train Dataset'!A424</f>
        <v>40601</v>
      </c>
      <c r="B425" s="5">
        <f>'Train Dataset'!B424</f>
        <v>1446</v>
      </c>
      <c r="C425" s="6">
        <f t="shared" si="6"/>
        <v>1221</v>
      </c>
    </row>
    <row r="426" spans="1:3" x14ac:dyDescent="0.2">
      <c r="A426" s="4">
        <f>'Train Dataset'!A425</f>
        <v>40602</v>
      </c>
      <c r="B426" s="5">
        <f>'Train Dataset'!B425</f>
        <v>1067</v>
      </c>
      <c r="C426" s="6">
        <f t="shared" si="6"/>
        <v>1462</v>
      </c>
    </row>
    <row r="427" spans="1:3" x14ac:dyDescent="0.2">
      <c r="A427" s="4">
        <f>'Train Dataset'!A426</f>
        <v>40603</v>
      </c>
      <c r="B427" s="5">
        <f>'Train Dataset'!B426</f>
        <v>727</v>
      </c>
      <c r="C427" s="6">
        <f t="shared" si="6"/>
        <v>1502</v>
      </c>
    </row>
    <row r="428" spans="1:3" x14ac:dyDescent="0.2">
      <c r="A428" s="4">
        <f>'Train Dataset'!A427</f>
        <v>40604</v>
      </c>
      <c r="B428" s="5">
        <f>'Train Dataset'!B427</f>
        <v>1058</v>
      </c>
      <c r="C428" s="6">
        <f t="shared" si="6"/>
        <v>696.33333333333337</v>
      </c>
    </row>
    <row r="429" spans="1:3" x14ac:dyDescent="0.2">
      <c r="A429" s="4">
        <f>'Train Dataset'!A428</f>
        <v>40605</v>
      </c>
      <c r="B429" s="5">
        <f>'Train Dataset'!B428</f>
        <v>1346</v>
      </c>
      <c r="C429" s="6">
        <f t="shared" si="6"/>
        <v>1185.6666666666667</v>
      </c>
    </row>
    <row r="430" spans="1:3" x14ac:dyDescent="0.2">
      <c r="A430" s="4">
        <f>'Train Dataset'!A429</f>
        <v>40606</v>
      </c>
      <c r="B430" s="5">
        <f>'Train Dataset'!B429</f>
        <v>1441</v>
      </c>
      <c r="C430" s="6">
        <f t="shared" si="6"/>
        <v>1487</v>
      </c>
    </row>
    <row r="431" spans="1:3" x14ac:dyDescent="0.2">
      <c r="A431" s="4">
        <f>'Train Dataset'!A430</f>
        <v>40607</v>
      </c>
      <c r="B431" s="5">
        <f>'Train Dataset'!B430</f>
        <v>823</v>
      </c>
      <c r="C431" s="6">
        <f t="shared" si="6"/>
        <v>836.66666666666663</v>
      </c>
    </row>
    <row r="432" spans="1:3" x14ac:dyDescent="0.2">
      <c r="A432" s="4">
        <f>'Train Dataset'!A431</f>
        <v>40608</v>
      </c>
      <c r="B432" s="5">
        <f>'Train Dataset'!B431</f>
        <v>1168</v>
      </c>
      <c r="C432" s="6">
        <f t="shared" si="6"/>
        <v>1432.6666666666667</v>
      </c>
    </row>
    <row r="433" spans="1:3" x14ac:dyDescent="0.2">
      <c r="A433" s="4">
        <f>'Train Dataset'!A432</f>
        <v>40609</v>
      </c>
      <c r="B433" s="5">
        <f>'Train Dataset'!B432</f>
        <v>1021</v>
      </c>
      <c r="C433" s="6">
        <f t="shared" si="6"/>
        <v>1443.3333333333333</v>
      </c>
    </row>
    <row r="434" spans="1:3" x14ac:dyDescent="0.2">
      <c r="A434" s="4">
        <f>'Train Dataset'!A433</f>
        <v>40610</v>
      </c>
      <c r="B434" s="5">
        <f>'Train Dataset'!B433</f>
        <v>1150</v>
      </c>
      <c r="C434" s="6">
        <f t="shared" si="6"/>
        <v>703.33333333333337</v>
      </c>
    </row>
    <row r="435" spans="1:3" x14ac:dyDescent="0.2">
      <c r="A435" s="4">
        <f>'Train Dataset'!A434</f>
        <v>40611</v>
      </c>
      <c r="B435" s="5">
        <f>'Train Dataset'!B434</f>
        <v>1163</v>
      </c>
      <c r="C435" s="6">
        <f t="shared" si="6"/>
        <v>861.66666666666663</v>
      </c>
    </row>
    <row r="436" spans="1:3" x14ac:dyDescent="0.2">
      <c r="A436" s="4">
        <f>'Train Dataset'!A435</f>
        <v>40612</v>
      </c>
      <c r="B436" s="5">
        <f>'Train Dataset'!B435</f>
        <v>1300</v>
      </c>
      <c r="C436" s="6">
        <f t="shared" si="6"/>
        <v>1135.6666666666667</v>
      </c>
    </row>
    <row r="437" spans="1:3" x14ac:dyDescent="0.2">
      <c r="A437" s="4">
        <f>'Train Dataset'!A436</f>
        <v>40613</v>
      </c>
      <c r="B437" s="5">
        <f>'Train Dataset'!B436</f>
        <v>1551</v>
      </c>
      <c r="C437" s="6">
        <f t="shared" si="6"/>
        <v>1526.3333333333333</v>
      </c>
    </row>
    <row r="438" spans="1:3" x14ac:dyDescent="0.2">
      <c r="A438" s="4">
        <f>'Train Dataset'!A437</f>
        <v>40614</v>
      </c>
      <c r="B438" s="5">
        <f>'Train Dataset'!B437</f>
        <v>855</v>
      </c>
      <c r="C438" s="6">
        <f t="shared" si="6"/>
        <v>797.66666666666663</v>
      </c>
    </row>
    <row r="439" spans="1:3" x14ac:dyDescent="0.2">
      <c r="A439" s="4">
        <f>'Train Dataset'!A438</f>
        <v>40615</v>
      </c>
      <c r="B439" s="5">
        <f>'Train Dataset'!B438</f>
        <v>1309</v>
      </c>
      <c r="C439" s="6">
        <f t="shared" si="6"/>
        <v>1290.3333333333333</v>
      </c>
    </row>
    <row r="440" spans="1:3" x14ac:dyDescent="0.2">
      <c r="A440" s="4">
        <f>'Train Dataset'!A439</f>
        <v>40616</v>
      </c>
      <c r="B440" s="5">
        <f>'Train Dataset'!B439</f>
        <v>978</v>
      </c>
      <c r="C440" s="6">
        <f t="shared" si="6"/>
        <v>1437.3333333333333</v>
      </c>
    </row>
    <row r="441" spans="1:3" x14ac:dyDescent="0.2">
      <c r="A441" s="4">
        <f>'Train Dataset'!A440</f>
        <v>40617</v>
      </c>
      <c r="B441" s="5">
        <f>'Train Dataset'!B440</f>
        <v>879</v>
      </c>
      <c r="C441" s="6">
        <f t="shared" si="6"/>
        <v>850.66666666666663</v>
      </c>
    </row>
    <row r="442" spans="1:3" x14ac:dyDescent="0.2">
      <c r="A442" s="4">
        <f>'Train Dataset'!A441</f>
        <v>40618</v>
      </c>
      <c r="B442" s="5">
        <f>'Train Dataset'!B441</f>
        <v>1453</v>
      </c>
      <c r="C442" s="6">
        <f t="shared" si="6"/>
        <v>905.33333333333337</v>
      </c>
    </row>
    <row r="443" spans="1:3" x14ac:dyDescent="0.2">
      <c r="A443" s="4">
        <f>'Train Dataset'!A442</f>
        <v>40619</v>
      </c>
      <c r="B443" s="5">
        <f>'Train Dataset'!B442</f>
        <v>1127</v>
      </c>
      <c r="C443" s="6">
        <f t="shared" si="6"/>
        <v>1196.3333333333333</v>
      </c>
    </row>
    <row r="444" spans="1:3" x14ac:dyDescent="0.2">
      <c r="A444" s="4">
        <f>'Train Dataset'!A443</f>
        <v>40620</v>
      </c>
      <c r="B444" s="5">
        <f>'Train Dataset'!B443</f>
        <v>1165</v>
      </c>
      <c r="C444" s="6">
        <f t="shared" si="6"/>
        <v>1593.6666666666667</v>
      </c>
    </row>
    <row r="445" spans="1:3" x14ac:dyDescent="0.2">
      <c r="A445" s="4">
        <f>'Train Dataset'!A444</f>
        <v>40621</v>
      </c>
      <c r="B445" s="5">
        <f>'Train Dataset'!B444</f>
        <v>758</v>
      </c>
      <c r="C445" s="6">
        <f t="shared" si="6"/>
        <v>866</v>
      </c>
    </row>
    <row r="446" spans="1:3" x14ac:dyDescent="0.2">
      <c r="A446" s="4">
        <f>'Train Dataset'!A445</f>
        <v>40622</v>
      </c>
      <c r="B446" s="5">
        <f>'Train Dataset'!B445</f>
        <v>1126</v>
      </c>
      <c r="C446" s="6">
        <f t="shared" si="6"/>
        <v>1307.6666666666667</v>
      </c>
    </row>
    <row r="447" spans="1:3" x14ac:dyDescent="0.2">
      <c r="A447" s="4">
        <f>'Train Dataset'!A446</f>
        <v>40623</v>
      </c>
      <c r="B447" s="5">
        <f>'Train Dataset'!B446</f>
        <v>1349</v>
      </c>
      <c r="C447" s="6">
        <f t="shared" si="6"/>
        <v>1022</v>
      </c>
    </row>
    <row r="448" spans="1:3" x14ac:dyDescent="0.2">
      <c r="A448" s="4">
        <f>'Train Dataset'!A447</f>
        <v>40624</v>
      </c>
      <c r="B448" s="5">
        <f>'Train Dataset'!B447</f>
        <v>1715</v>
      </c>
      <c r="C448" s="6">
        <f t="shared" si="6"/>
        <v>918.66666666666663</v>
      </c>
    </row>
    <row r="449" spans="1:3" x14ac:dyDescent="0.2">
      <c r="A449" s="4">
        <f>'Train Dataset'!A448</f>
        <v>40625</v>
      </c>
      <c r="B449" s="5">
        <f>'Train Dataset'!B448</f>
        <v>650</v>
      </c>
      <c r="C449" s="6">
        <f t="shared" si="6"/>
        <v>1224.6666666666667</v>
      </c>
    </row>
    <row r="450" spans="1:3" x14ac:dyDescent="0.2">
      <c r="A450" s="4">
        <f>'Train Dataset'!A449</f>
        <v>40626</v>
      </c>
      <c r="B450" s="5">
        <f>'Train Dataset'!B449</f>
        <v>907</v>
      </c>
      <c r="C450" s="6">
        <f t="shared" si="6"/>
        <v>1257.6666666666667</v>
      </c>
    </row>
    <row r="451" spans="1:3" x14ac:dyDescent="0.2">
      <c r="A451" s="4">
        <f>'Train Dataset'!A450</f>
        <v>40627</v>
      </c>
      <c r="B451" s="5">
        <f>'Train Dataset'!B450</f>
        <v>1496</v>
      </c>
      <c r="C451" s="6">
        <f t="shared" si="6"/>
        <v>1385.6666666666667</v>
      </c>
    </row>
    <row r="452" spans="1:3" x14ac:dyDescent="0.2">
      <c r="A452" s="4">
        <f>'Train Dataset'!A451</f>
        <v>40628</v>
      </c>
      <c r="B452" s="5">
        <f>'Train Dataset'!B451</f>
        <v>1038</v>
      </c>
      <c r="C452" s="6">
        <f t="shared" si="6"/>
        <v>812</v>
      </c>
    </row>
    <row r="453" spans="1:3" x14ac:dyDescent="0.2">
      <c r="A453" s="4">
        <f>'Train Dataset'!A452</f>
        <v>40629</v>
      </c>
      <c r="B453" s="5">
        <f>'Train Dataset'!B452</f>
        <v>1543</v>
      </c>
      <c r="C453" s="6">
        <f t="shared" si="6"/>
        <v>1201</v>
      </c>
    </row>
    <row r="454" spans="1:3" x14ac:dyDescent="0.2">
      <c r="A454" s="4">
        <f>'Train Dataset'!A453</f>
        <v>40630</v>
      </c>
      <c r="B454" s="5">
        <f>'Train Dataset'!B453</f>
        <v>1251</v>
      </c>
      <c r="C454" s="6">
        <f t="shared" si="6"/>
        <v>1116</v>
      </c>
    </row>
    <row r="455" spans="1:3" x14ac:dyDescent="0.2">
      <c r="A455" s="4">
        <f>'Train Dataset'!A454</f>
        <v>40631</v>
      </c>
      <c r="B455" s="5">
        <f>'Train Dataset'!B454</f>
        <v>457</v>
      </c>
      <c r="C455" s="6">
        <f t="shared" si="6"/>
        <v>1248</v>
      </c>
    </row>
    <row r="456" spans="1:3" x14ac:dyDescent="0.2">
      <c r="A456" s="4">
        <f>'Train Dataset'!A455</f>
        <v>40632</v>
      </c>
      <c r="B456" s="5">
        <f>'Train Dataset'!B455</f>
        <v>520</v>
      </c>
      <c r="C456" s="6">
        <f t="shared" si="6"/>
        <v>1088.6666666666667</v>
      </c>
    </row>
    <row r="457" spans="1:3" x14ac:dyDescent="0.2">
      <c r="A457" s="4">
        <f>'Train Dataset'!A456</f>
        <v>40633</v>
      </c>
      <c r="B457" s="5">
        <f>'Train Dataset'!B456</f>
        <v>1005</v>
      </c>
      <c r="C457" s="6">
        <f t="shared" si="6"/>
        <v>1111.3333333333333</v>
      </c>
    </row>
    <row r="458" spans="1:3" x14ac:dyDescent="0.2">
      <c r="A458" s="4">
        <f>'Train Dataset'!A457</f>
        <v>40634</v>
      </c>
      <c r="B458" s="5">
        <f>'Train Dataset'!B457</f>
        <v>1907</v>
      </c>
      <c r="C458" s="6">
        <f t="shared" si="6"/>
        <v>1404</v>
      </c>
    </row>
    <row r="459" spans="1:3" x14ac:dyDescent="0.2">
      <c r="A459" s="4">
        <f>'Train Dataset'!A458</f>
        <v>40635</v>
      </c>
      <c r="B459" s="5">
        <f>'Train Dataset'!B458</f>
        <v>802</v>
      </c>
      <c r="C459" s="6">
        <f t="shared" si="6"/>
        <v>883.66666666666663</v>
      </c>
    </row>
    <row r="460" spans="1:3" x14ac:dyDescent="0.2">
      <c r="A460" s="4">
        <f>'Train Dataset'!A459</f>
        <v>40636</v>
      </c>
      <c r="B460" s="5">
        <f>'Train Dataset'!B459</f>
        <v>1426</v>
      </c>
      <c r="C460" s="6">
        <f t="shared" si="6"/>
        <v>1326</v>
      </c>
    </row>
    <row r="461" spans="1:3" x14ac:dyDescent="0.2">
      <c r="A461" s="4">
        <f>'Train Dataset'!A460</f>
        <v>40637</v>
      </c>
      <c r="B461" s="5">
        <f>'Train Dataset'!B460</f>
        <v>1004</v>
      </c>
      <c r="C461" s="6">
        <f t="shared" si="6"/>
        <v>1192.6666666666667</v>
      </c>
    </row>
    <row r="462" spans="1:3" x14ac:dyDescent="0.2">
      <c r="A462" s="4">
        <f>'Train Dataset'!A461</f>
        <v>40638</v>
      </c>
      <c r="B462" s="5">
        <f>'Train Dataset'!B461</f>
        <v>680</v>
      </c>
      <c r="C462" s="6">
        <f t="shared" si="6"/>
        <v>1017</v>
      </c>
    </row>
    <row r="463" spans="1:3" x14ac:dyDescent="0.2">
      <c r="A463" s="4">
        <f>'Train Dataset'!A462</f>
        <v>40639</v>
      </c>
      <c r="B463" s="5">
        <f>'Train Dataset'!B462</f>
        <v>647</v>
      </c>
      <c r="C463" s="6">
        <f t="shared" si="6"/>
        <v>874.33333333333337</v>
      </c>
    </row>
    <row r="464" spans="1:3" x14ac:dyDescent="0.2">
      <c r="A464" s="4">
        <f>'Train Dataset'!A463</f>
        <v>40640</v>
      </c>
      <c r="B464" s="5">
        <f>'Train Dataset'!B463</f>
        <v>1647</v>
      </c>
      <c r="C464" s="6">
        <f t="shared" si="6"/>
        <v>1013</v>
      </c>
    </row>
    <row r="465" spans="1:3" x14ac:dyDescent="0.2">
      <c r="A465" s="4">
        <f>'Train Dataset'!A464</f>
        <v>40641</v>
      </c>
      <c r="B465" s="5">
        <f>'Train Dataset'!B464</f>
        <v>1417</v>
      </c>
      <c r="C465" s="6">
        <f t="shared" si="6"/>
        <v>1522.6666666666667</v>
      </c>
    </row>
    <row r="466" spans="1:3" x14ac:dyDescent="0.2">
      <c r="A466" s="4">
        <f>'Train Dataset'!A465</f>
        <v>40642</v>
      </c>
      <c r="B466" s="5">
        <f>'Train Dataset'!B465</f>
        <v>1124</v>
      </c>
      <c r="C466" s="6">
        <f t="shared" si="6"/>
        <v>866</v>
      </c>
    </row>
    <row r="467" spans="1:3" x14ac:dyDescent="0.2">
      <c r="A467" s="4">
        <f>'Train Dataset'!A466</f>
        <v>40643</v>
      </c>
      <c r="B467" s="5">
        <f>'Train Dataset'!B466</f>
        <v>1767</v>
      </c>
      <c r="C467" s="6">
        <f t="shared" si="6"/>
        <v>1365</v>
      </c>
    </row>
    <row r="468" spans="1:3" x14ac:dyDescent="0.2">
      <c r="A468" s="4">
        <f>'Train Dataset'!A467</f>
        <v>40644</v>
      </c>
      <c r="B468" s="5">
        <f>'Train Dataset'!B467</f>
        <v>888</v>
      </c>
      <c r="C468" s="6">
        <f t="shared" si="6"/>
        <v>1201.3333333333333</v>
      </c>
    </row>
    <row r="469" spans="1:3" x14ac:dyDescent="0.2">
      <c r="A469" s="4">
        <f>'Train Dataset'!A468</f>
        <v>40645</v>
      </c>
      <c r="B469" s="5">
        <f>'Train Dataset'!B468</f>
        <v>625</v>
      </c>
      <c r="C469" s="6">
        <f t="shared" si="6"/>
        <v>950.66666666666663</v>
      </c>
    </row>
    <row r="470" spans="1:3" x14ac:dyDescent="0.2">
      <c r="A470" s="4">
        <f>'Train Dataset'!A469</f>
        <v>40646</v>
      </c>
      <c r="B470" s="5">
        <f>'Train Dataset'!B469</f>
        <v>1448</v>
      </c>
      <c r="C470" s="6">
        <f t="shared" si="6"/>
        <v>605.66666666666663</v>
      </c>
    </row>
    <row r="471" spans="1:3" x14ac:dyDescent="0.2">
      <c r="A471" s="4">
        <f>'Train Dataset'!A470</f>
        <v>40647</v>
      </c>
      <c r="B471" s="5">
        <f>'Train Dataset'!B470</f>
        <v>1309</v>
      </c>
      <c r="C471" s="6">
        <f t="shared" si="6"/>
        <v>1186.3333333333333</v>
      </c>
    </row>
    <row r="472" spans="1:3" x14ac:dyDescent="0.2">
      <c r="A472" s="4">
        <f>'Train Dataset'!A471</f>
        <v>40648</v>
      </c>
      <c r="B472" s="5">
        <f>'Train Dataset'!B471</f>
        <v>1292</v>
      </c>
      <c r="C472" s="6">
        <f t="shared" si="6"/>
        <v>1606.6666666666667</v>
      </c>
    </row>
    <row r="473" spans="1:3" x14ac:dyDescent="0.2">
      <c r="A473" s="4">
        <f>'Train Dataset'!A472</f>
        <v>40649</v>
      </c>
      <c r="B473" s="5">
        <f>'Train Dataset'!B472</f>
        <v>764</v>
      </c>
      <c r="C473" s="6">
        <f t="shared" ref="C473:C536" si="7">AVERAGE(B466,B459,B452)</f>
        <v>988</v>
      </c>
    </row>
    <row r="474" spans="1:3" x14ac:dyDescent="0.2">
      <c r="A474" s="4">
        <f>'Train Dataset'!A473</f>
        <v>40650</v>
      </c>
      <c r="B474" s="5">
        <f>'Train Dataset'!B473</f>
        <v>1314</v>
      </c>
      <c r="C474" s="6">
        <f t="shared" si="7"/>
        <v>1578.6666666666667</v>
      </c>
    </row>
    <row r="475" spans="1:3" x14ac:dyDescent="0.2">
      <c r="A475" s="4">
        <f>'Train Dataset'!A474</f>
        <v>40651</v>
      </c>
      <c r="B475" s="5">
        <f>'Train Dataset'!B474</f>
        <v>973</v>
      </c>
      <c r="C475" s="6">
        <f t="shared" si="7"/>
        <v>1047.6666666666667</v>
      </c>
    </row>
    <row r="476" spans="1:3" x14ac:dyDescent="0.2">
      <c r="A476" s="4">
        <f>'Train Dataset'!A475</f>
        <v>40652</v>
      </c>
      <c r="B476" s="5">
        <f>'Train Dataset'!B475</f>
        <v>873</v>
      </c>
      <c r="C476" s="6">
        <f t="shared" si="7"/>
        <v>587.33333333333337</v>
      </c>
    </row>
    <row r="477" spans="1:3" x14ac:dyDescent="0.2">
      <c r="A477" s="4">
        <f>'Train Dataset'!A476</f>
        <v>40653</v>
      </c>
      <c r="B477" s="5">
        <f>'Train Dataset'!B476</f>
        <v>1148</v>
      </c>
      <c r="C477" s="6">
        <f t="shared" si="7"/>
        <v>871.66666666666663</v>
      </c>
    </row>
    <row r="478" spans="1:3" x14ac:dyDescent="0.2">
      <c r="A478" s="4">
        <f>'Train Dataset'!A477</f>
        <v>40654</v>
      </c>
      <c r="B478" s="5">
        <f>'Train Dataset'!B477</f>
        <v>1331</v>
      </c>
      <c r="C478" s="6">
        <f t="shared" si="7"/>
        <v>1320.3333333333333</v>
      </c>
    </row>
    <row r="479" spans="1:3" x14ac:dyDescent="0.2">
      <c r="A479" s="4">
        <f>'Train Dataset'!A478</f>
        <v>40655</v>
      </c>
      <c r="B479" s="5">
        <f>'Train Dataset'!B478</f>
        <v>1147</v>
      </c>
      <c r="C479" s="6">
        <f t="shared" si="7"/>
        <v>1538.6666666666667</v>
      </c>
    </row>
    <row r="480" spans="1:3" x14ac:dyDescent="0.2">
      <c r="A480" s="4">
        <f>'Train Dataset'!A479</f>
        <v>40656</v>
      </c>
      <c r="B480" s="5">
        <f>'Train Dataset'!B479</f>
        <v>513</v>
      </c>
      <c r="C480" s="6">
        <f t="shared" si="7"/>
        <v>896.66666666666663</v>
      </c>
    </row>
    <row r="481" spans="1:3" x14ac:dyDescent="0.2">
      <c r="A481" s="4">
        <f>'Train Dataset'!A480</f>
        <v>40657</v>
      </c>
      <c r="B481" s="5">
        <f>'Train Dataset'!B480</f>
        <v>1269</v>
      </c>
      <c r="C481" s="6">
        <f t="shared" si="7"/>
        <v>1502.3333333333333</v>
      </c>
    </row>
    <row r="482" spans="1:3" x14ac:dyDescent="0.2">
      <c r="A482" s="4">
        <f>'Train Dataset'!A481</f>
        <v>40658</v>
      </c>
      <c r="B482" s="5">
        <f>'Train Dataset'!B481</f>
        <v>1331</v>
      </c>
      <c r="C482" s="6">
        <f t="shared" si="7"/>
        <v>955</v>
      </c>
    </row>
    <row r="483" spans="1:3" x14ac:dyDescent="0.2">
      <c r="A483" s="4">
        <f>'Train Dataset'!A482</f>
        <v>40659</v>
      </c>
      <c r="B483" s="5">
        <f>'Train Dataset'!B482</f>
        <v>1080</v>
      </c>
      <c r="C483" s="6">
        <f t="shared" si="7"/>
        <v>726</v>
      </c>
    </row>
    <row r="484" spans="1:3" x14ac:dyDescent="0.2">
      <c r="A484" s="4">
        <f>'Train Dataset'!A483</f>
        <v>40660</v>
      </c>
      <c r="B484" s="5">
        <f>'Train Dataset'!B483</f>
        <v>1059</v>
      </c>
      <c r="C484" s="6">
        <f t="shared" si="7"/>
        <v>1081</v>
      </c>
    </row>
    <row r="485" spans="1:3" x14ac:dyDescent="0.2">
      <c r="A485" s="4">
        <f>'Train Dataset'!A484</f>
        <v>40661</v>
      </c>
      <c r="B485" s="5">
        <f>'Train Dataset'!B484</f>
        <v>1285</v>
      </c>
      <c r="C485" s="6">
        <f t="shared" si="7"/>
        <v>1429</v>
      </c>
    </row>
    <row r="486" spans="1:3" x14ac:dyDescent="0.2">
      <c r="A486" s="4">
        <f>'Train Dataset'!A485</f>
        <v>40662</v>
      </c>
      <c r="B486" s="5">
        <f>'Train Dataset'!B485</f>
        <v>1064</v>
      </c>
      <c r="C486" s="6">
        <f t="shared" si="7"/>
        <v>1285.3333333333333</v>
      </c>
    </row>
    <row r="487" spans="1:3" x14ac:dyDescent="0.2">
      <c r="A487" s="4">
        <f>'Train Dataset'!A486</f>
        <v>40663</v>
      </c>
      <c r="B487" s="5">
        <f>'Train Dataset'!B486</f>
        <v>542</v>
      </c>
      <c r="C487" s="6">
        <f t="shared" si="7"/>
        <v>800.33333333333337</v>
      </c>
    </row>
    <row r="488" spans="1:3" x14ac:dyDescent="0.2">
      <c r="A488" s="4">
        <f>'Train Dataset'!A487</f>
        <v>40664</v>
      </c>
      <c r="B488" s="5">
        <f>'Train Dataset'!B487</f>
        <v>1578</v>
      </c>
      <c r="C488" s="6">
        <f t="shared" si="7"/>
        <v>1450</v>
      </c>
    </row>
    <row r="489" spans="1:3" x14ac:dyDescent="0.2">
      <c r="A489" s="4">
        <f>'Train Dataset'!A488</f>
        <v>40665</v>
      </c>
      <c r="B489" s="5">
        <f>'Train Dataset'!B488</f>
        <v>1139</v>
      </c>
      <c r="C489" s="6">
        <f t="shared" si="7"/>
        <v>1064</v>
      </c>
    </row>
    <row r="490" spans="1:3" x14ac:dyDescent="0.2">
      <c r="A490" s="4">
        <f>'Train Dataset'!A489</f>
        <v>40666</v>
      </c>
      <c r="B490" s="5">
        <f>'Train Dataset'!B489</f>
        <v>600</v>
      </c>
      <c r="C490" s="6">
        <f t="shared" si="7"/>
        <v>859.33333333333337</v>
      </c>
    </row>
    <row r="491" spans="1:3" x14ac:dyDescent="0.2">
      <c r="A491" s="4">
        <f>'Train Dataset'!A490</f>
        <v>40667</v>
      </c>
      <c r="B491" s="5">
        <f>'Train Dataset'!B490</f>
        <v>991</v>
      </c>
      <c r="C491" s="6">
        <f t="shared" si="7"/>
        <v>1218.3333333333333</v>
      </c>
    </row>
    <row r="492" spans="1:3" x14ac:dyDescent="0.2">
      <c r="A492" s="4">
        <f>'Train Dataset'!A491</f>
        <v>40668</v>
      </c>
      <c r="B492" s="5">
        <f>'Train Dataset'!B491</f>
        <v>1405</v>
      </c>
      <c r="C492" s="6">
        <f t="shared" si="7"/>
        <v>1308.3333333333333</v>
      </c>
    </row>
    <row r="493" spans="1:3" x14ac:dyDescent="0.2">
      <c r="A493" s="4">
        <f>'Train Dataset'!A492</f>
        <v>40669</v>
      </c>
      <c r="B493" s="5">
        <f>'Train Dataset'!B492</f>
        <v>1160</v>
      </c>
      <c r="C493" s="6">
        <f t="shared" si="7"/>
        <v>1167.6666666666667</v>
      </c>
    </row>
    <row r="494" spans="1:3" x14ac:dyDescent="0.2">
      <c r="A494" s="4">
        <f>'Train Dataset'!A493</f>
        <v>40670</v>
      </c>
      <c r="B494" s="5">
        <f>'Train Dataset'!B493</f>
        <v>723</v>
      </c>
      <c r="C494" s="6">
        <f t="shared" si="7"/>
        <v>606.33333333333337</v>
      </c>
    </row>
    <row r="495" spans="1:3" x14ac:dyDescent="0.2">
      <c r="A495" s="4">
        <f>'Train Dataset'!A494</f>
        <v>40671</v>
      </c>
      <c r="B495" s="5">
        <f>'Train Dataset'!B494</f>
        <v>1623</v>
      </c>
      <c r="C495" s="6">
        <f t="shared" si="7"/>
        <v>1387</v>
      </c>
    </row>
    <row r="496" spans="1:3" x14ac:dyDescent="0.2">
      <c r="A496" s="4">
        <f>'Train Dataset'!A495</f>
        <v>40672</v>
      </c>
      <c r="B496" s="5">
        <f>'Train Dataset'!B495</f>
        <v>1310</v>
      </c>
      <c r="C496" s="6">
        <f t="shared" si="7"/>
        <v>1147.6666666666667</v>
      </c>
    </row>
    <row r="497" spans="1:3" x14ac:dyDescent="0.2">
      <c r="A497" s="4">
        <f>'Train Dataset'!A496</f>
        <v>40673</v>
      </c>
      <c r="B497" s="5">
        <f>'Train Dataset'!B496</f>
        <v>451</v>
      </c>
      <c r="C497" s="6">
        <f t="shared" si="7"/>
        <v>851</v>
      </c>
    </row>
    <row r="498" spans="1:3" x14ac:dyDescent="0.2">
      <c r="A498" s="4">
        <f>'Train Dataset'!A497</f>
        <v>40674</v>
      </c>
      <c r="B498" s="5">
        <f>'Train Dataset'!B497</f>
        <v>895</v>
      </c>
      <c r="C498" s="6">
        <f t="shared" si="7"/>
        <v>1066</v>
      </c>
    </row>
    <row r="499" spans="1:3" x14ac:dyDescent="0.2">
      <c r="A499" s="4">
        <f>'Train Dataset'!A498</f>
        <v>40675</v>
      </c>
      <c r="B499" s="5">
        <f>'Train Dataset'!B498</f>
        <v>1276</v>
      </c>
      <c r="C499" s="6">
        <f t="shared" si="7"/>
        <v>1340.3333333333333</v>
      </c>
    </row>
    <row r="500" spans="1:3" x14ac:dyDescent="0.2">
      <c r="A500" s="4">
        <f>'Train Dataset'!A499</f>
        <v>40676</v>
      </c>
      <c r="B500" s="5">
        <f>'Train Dataset'!B499</f>
        <v>1297</v>
      </c>
      <c r="C500" s="6">
        <f t="shared" si="7"/>
        <v>1123.6666666666667</v>
      </c>
    </row>
    <row r="501" spans="1:3" x14ac:dyDescent="0.2">
      <c r="A501" s="4">
        <f>'Train Dataset'!A500</f>
        <v>40677</v>
      </c>
      <c r="B501" s="5">
        <f>'Train Dataset'!B500</f>
        <v>678</v>
      </c>
      <c r="C501" s="6">
        <f t="shared" si="7"/>
        <v>592.66666666666663</v>
      </c>
    </row>
    <row r="502" spans="1:3" x14ac:dyDescent="0.2">
      <c r="A502" s="4">
        <f>'Train Dataset'!A501</f>
        <v>40678</v>
      </c>
      <c r="B502" s="5">
        <f>'Train Dataset'!B501</f>
        <v>1385</v>
      </c>
      <c r="C502" s="6">
        <f t="shared" si="7"/>
        <v>1490</v>
      </c>
    </row>
    <row r="503" spans="1:3" x14ac:dyDescent="0.2">
      <c r="A503" s="4">
        <f>'Train Dataset'!A502</f>
        <v>40679</v>
      </c>
      <c r="B503" s="5">
        <f>'Train Dataset'!B502</f>
        <v>1272</v>
      </c>
      <c r="C503" s="6">
        <f t="shared" si="7"/>
        <v>1260</v>
      </c>
    </row>
    <row r="504" spans="1:3" x14ac:dyDescent="0.2">
      <c r="A504" s="4">
        <f>'Train Dataset'!A503</f>
        <v>40680</v>
      </c>
      <c r="B504" s="5">
        <f>'Train Dataset'!B503</f>
        <v>1334</v>
      </c>
      <c r="C504" s="6">
        <f t="shared" si="7"/>
        <v>710.33333333333337</v>
      </c>
    </row>
    <row r="505" spans="1:3" x14ac:dyDescent="0.2">
      <c r="A505" s="4">
        <f>'Train Dataset'!A504</f>
        <v>40681</v>
      </c>
      <c r="B505" s="5">
        <f>'Train Dataset'!B504</f>
        <v>1029</v>
      </c>
      <c r="C505" s="6">
        <f t="shared" si="7"/>
        <v>981.66666666666663</v>
      </c>
    </row>
    <row r="506" spans="1:3" x14ac:dyDescent="0.2">
      <c r="A506" s="4">
        <f>'Train Dataset'!A505</f>
        <v>40682</v>
      </c>
      <c r="B506" s="5">
        <f>'Train Dataset'!B505</f>
        <v>1074</v>
      </c>
      <c r="C506" s="6">
        <f t="shared" si="7"/>
        <v>1322</v>
      </c>
    </row>
    <row r="507" spans="1:3" x14ac:dyDescent="0.2">
      <c r="A507" s="4">
        <f>'Train Dataset'!A506</f>
        <v>40683</v>
      </c>
      <c r="B507" s="5">
        <f>'Train Dataset'!B506</f>
        <v>1407</v>
      </c>
      <c r="C507" s="6">
        <f t="shared" si="7"/>
        <v>1173.6666666666667</v>
      </c>
    </row>
    <row r="508" spans="1:3" x14ac:dyDescent="0.2">
      <c r="A508" s="4">
        <f>'Train Dataset'!A507</f>
        <v>40684</v>
      </c>
      <c r="B508" s="5">
        <f>'Train Dataset'!B507</f>
        <v>1521</v>
      </c>
      <c r="C508" s="6">
        <f t="shared" si="7"/>
        <v>647.66666666666663</v>
      </c>
    </row>
    <row r="509" spans="1:3" x14ac:dyDescent="0.2">
      <c r="A509" s="4">
        <f>'Train Dataset'!A508</f>
        <v>40685</v>
      </c>
      <c r="B509" s="5">
        <f>'Train Dataset'!B508</f>
        <v>1598</v>
      </c>
      <c r="C509" s="6">
        <f t="shared" si="7"/>
        <v>1528.6666666666667</v>
      </c>
    </row>
    <row r="510" spans="1:3" x14ac:dyDescent="0.2">
      <c r="A510" s="4">
        <f>'Train Dataset'!A509</f>
        <v>40686</v>
      </c>
      <c r="B510" s="5">
        <f>'Train Dataset'!B509</f>
        <v>437</v>
      </c>
      <c r="C510" s="6">
        <f t="shared" si="7"/>
        <v>1240.3333333333333</v>
      </c>
    </row>
    <row r="511" spans="1:3" x14ac:dyDescent="0.2">
      <c r="A511" s="4">
        <f>'Train Dataset'!A510</f>
        <v>40687</v>
      </c>
      <c r="B511" s="5">
        <f>'Train Dataset'!B510</f>
        <v>361</v>
      </c>
      <c r="C511" s="6">
        <f t="shared" si="7"/>
        <v>795</v>
      </c>
    </row>
    <row r="512" spans="1:3" x14ac:dyDescent="0.2">
      <c r="A512" s="4">
        <f>'Train Dataset'!A511</f>
        <v>40688</v>
      </c>
      <c r="B512" s="5">
        <f>'Train Dataset'!B511</f>
        <v>864</v>
      </c>
      <c r="C512" s="6">
        <f t="shared" si="7"/>
        <v>971.66666666666663</v>
      </c>
    </row>
    <row r="513" spans="1:3" x14ac:dyDescent="0.2">
      <c r="A513" s="4">
        <f>'Train Dataset'!A512</f>
        <v>40689</v>
      </c>
      <c r="B513" s="5">
        <f>'Train Dataset'!B512</f>
        <v>1355</v>
      </c>
      <c r="C513" s="6">
        <f t="shared" si="7"/>
        <v>1251.6666666666667</v>
      </c>
    </row>
    <row r="514" spans="1:3" x14ac:dyDescent="0.2">
      <c r="A514" s="4">
        <f>'Train Dataset'!A513</f>
        <v>40690</v>
      </c>
      <c r="B514" s="5">
        <f>'Train Dataset'!B513</f>
        <v>1444</v>
      </c>
      <c r="C514" s="6">
        <f t="shared" si="7"/>
        <v>1288</v>
      </c>
    </row>
    <row r="515" spans="1:3" x14ac:dyDescent="0.2">
      <c r="A515" s="4">
        <f>'Train Dataset'!A514</f>
        <v>40691</v>
      </c>
      <c r="B515" s="5">
        <f>'Train Dataset'!B514</f>
        <v>745</v>
      </c>
      <c r="C515" s="6">
        <f t="shared" si="7"/>
        <v>974</v>
      </c>
    </row>
    <row r="516" spans="1:3" x14ac:dyDescent="0.2">
      <c r="A516" s="4">
        <f>'Train Dataset'!A515</f>
        <v>40692</v>
      </c>
      <c r="B516" s="5">
        <f>'Train Dataset'!B515</f>
        <v>907</v>
      </c>
      <c r="C516" s="6">
        <f t="shared" si="7"/>
        <v>1535.3333333333333</v>
      </c>
    </row>
    <row r="517" spans="1:3" x14ac:dyDescent="0.2">
      <c r="A517" s="4">
        <f>'Train Dataset'!A516</f>
        <v>40693</v>
      </c>
      <c r="B517" s="5">
        <f>'Train Dataset'!B516</f>
        <v>1389</v>
      </c>
      <c r="C517" s="6">
        <f t="shared" si="7"/>
        <v>1006.3333333333334</v>
      </c>
    </row>
    <row r="518" spans="1:3" x14ac:dyDescent="0.2">
      <c r="A518" s="4">
        <f>'Train Dataset'!A517</f>
        <v>40694</v>
      </c>
      <c r="B518" s="5">
        <f>'Train Dataset'!B517</f>
        <v>953</v>
      </c>
      <c r="C518" s="6">
        <f t="shared" si="7"/>
        <v>715.33333333333337</v>
      </c>
    </row>
    <row r="519" spans="1:3" x14ac:dyDescent="0.2">
      <c r="A519" s="4">
        <f>'Train Dataset'!A518</f>
        <v>40695</v>
      </c>
      <c r="B519" s="5">
        <f>'Train Dataset'!B518</f>
        <v>1059</v>
      </c>
      <c r="C519" s="6">
        <f t="shared" si="7"/>
        <v>929.33333333333337</v>
      </c>
    </row>
    <row r="520" spans="1:3" x14ac:dyDescent="0.2">
      <c r="A520" s="4">
        <f>'Train Dataset'!A519</f>
        <v>40696</v>
      </c>
      <c r="B520" s="5">
        <f>'Train Dataset'!B519</f>
        <v>1424</v>
      </c>
      <c r="C520" s="6">
        <f t="shared" si="7"/>
        <v>1235</v>
      </c>
    </row>
    <row r="521" spans="1:3" x14ac:dyDescent="0.2">
      <c r="A521" s="4">
        <f>'Train Dataset'!A520</f>
        <v>40697</v>
      </c>
      <c r="B521" s="5">
        <f>'Train Dataset'!B520</f>
        <v>1189</v>
      </c>
      <c r="C521" s="6">
        <f t="shared" si="7"/>
        <v>1382.6666666666667</v>
      </c>
    </row>
    <row r="522" spans="1:3" x14ac:dyDescent="0.2">
      <c r="A522" s="4">
        <f>'Train Dataset'!A521</f>
        <v>40698</v>
      </c>
      <c r="B522" s="5">
        <f>'Train Dataset'!B521</f>
        <v>725</v>
      </c>
      <c r="C522" s="6">
        <f t="shared" si="7"/>
        <v>981.33333333333337</v>
      </c>
    </row>
    <row r="523" spans="1:3" x14ac:dyDescent="0.2">
      <c r="A523" s="4">
        <f>'Train Dataset'!A522</f>
        <v>40699</v>
      </c>
      <c r="B523" s="5">
        <f>'Train Dataset'!B522</f>
        <v>1554</v>
      </c>
      <c r="C523" s="6">
        <f t="shared" si="7"/>
        <v>1296.6666666666667</v>
      </c>
    </row>
    <row r="524" spans="1:3" x14ac:dyDescent="0.2">
      <c r="A524" s="4">
        <f>'Train Dataset'!A523</f>
        <v>40700</v>
      </c>
      <c r="B524" s="5">
        <f>'Train Dataset'!B523</f>
        <v>773</v>
      </c>
      <c r="C524" s="6">
        <f t="shared" si="7"/>
        <v>1032.6666666666667</v>
      </c>
    </row>
    <row r="525" spans="1:3" x14ac:dyDescent="0.2">
      <c r="A525" s="4">
        <f>'Train Dataset'!A524</f>
        <v>40701</v>
      </c>
      <c r="B525" s="5">
        <f>'Train Dataset'!B524</f>
        <v>908</v>
      </c>
      <c r="C525" s="6">
        <f t="shared" si="7"/>
        <v>882.66666666666663</v>
      </c>
    </row>
    <row r="526" spans="1:3" x14ac:dyDescent="0.2">
      <c r="A526" s="4">
        <f>'Train Dataset'!A525</f>
        <v>40702</v>
      </c>
      <c r="B526" s="5">
        <f>'Train Dataset'!B525</f>
        <v>1032</v>
      </c>
      <c r="C526" s="6">
        <f t="shared" si="7"/>
        <v>984</v>
      </c>
    </row>
    <row r="527" spans="1:3" x14ac:dyDescent="0.2">
      <c r="A527" s="4">
        <f>'Train Dataset'!A526</f>
        <v>40703</v>
      </c>
      <c r="B527" s="5">
        <f>'Train Dataset'!B526</f>
        <v>980</v>
      </c>
      <c r="C527" s="6">
        <f t="shared" si="7"/>
        <v>1284.3333333333333</v>
      </c>
    </row>
    <row r="528" spans="1:3" x14ac:dyDescent="0.2">
      <c r="A528" s="4">
        <f>'Train Dataset'!A527</f>
        <v>40704</v>
      </c>
      <c r="B528" s="5">
        <f>'Train Dataset'!B527</f>
        <v>880</v>
      </c>
      <c r="C528" s="6">
        <f t="shared" si="7"/>
        <v>1346.6666666666667</v>
      </c>
    </row>
    <row r="529" spans="1:3" x14ac:dyDescent="0.2">
      <c r="A529" s="4">
        <f>'Train Dataset'!A528</f>
        <v>40705</v>
      </c>
      <c r="B529" s="5">
        <f>'Train Dataset'!B528</f>
        <v>816</v>
      </c>
      <c r="C529" s="6">
        <f t="shared" si="7"/>
        <v>997</v>
      </c>
    </row>
    <row r="530" spans="1:3" x14ac:dyDescent="0.2">
      <c r="A530" s="4">
        <f>'Train Dataset'!A529</f>
        <v>40706</v>
      </c>
      <c r="B530" s="5">
        <f>'Train Dataset'!B529</f>
        <v>1459</v>
      </c>
      <c r="C530" s="6">
        <f t="shared" si="7"/>
        <v>1353</v>
      </c>
    </row>
    <row r="531" spans="1:3" x14ac:dyDescent="0.2">
      <c r="A531" s="4">
        <f>'Train Dataset'!A530</f>
        <v>40707</v>
      </c>
      <c r="B531" s="5">
        <f>'Train Dataset'!B530</f>
        <v>871</v>
      </c>
      <c r="C531" s="6">
        <f t="shared" si="7"/>
        <v>866.33333333333337</v>
      </c>
    </row>
    <row r="532" spans="1:3" x14ac:dyDescent="0.2">
      <c r="A532" s="4">
        <f>'Train Dataset'!A531</f>
        <v>40708</v>
      </c>
      <c r="B532" s="5">
        <f>'Train Dataset'!B531</f>
        <v>620</v>
      </c>
      <c r="C532" s="6">
        <f t="shared" si="7"/>
        <v>740.66666666666663</v>
      </c>
    </row>
    <row r="533" spans="1:3" x14ac:dyDescent="0.2">
      <c r="A533" s="4">
        <f>'Train Dataset'!A532</f>
        <v>40709</v>
      </c>
      <c r="B533" s="5">
        <f>'Train Dataset'!B532</f>
        <v>1011</v>
      </c>
      <c r="C533" s="6">
        <f t="shared" si="7"/>
        <v>985</v>
      </c>
    </row>
    <row r="534" spans="1:3" x14ac:dyDescent="0.2">
      <c r="A534" s="4">
        <f>'Train Dataset'!A533</f>
        <v>40710</v>
      </c>
      <c r="B534" s="5">
        <f>'Train Dataset'!B533</f>
        <v>1380</v>
      </c>
      <c r="C534" s="6">
        <f t="shared" si="7"/>
        <v>1253</v>
      </c>
    </row>
    <row r="535" spans="1:3" x14ac:dyDescent="0.2">
      <c r="A535" s="4">
        <f>'Train Dataset'!A534</f>
        <v>40711</v>
      </c>
      <c r="B535" s="5">
        <f>'Train Dataset'!B534</f>
        <v>1399</v>
      </c>
      <c r="C535" s="6">
        <f t="shared" si="7"/>
        <v>1171</v>
      </c>
    </row>
    <row r="536" spans="1:3" x14ac:dyDescent="0.2">
      <c r="A536" s="4">
        <f>'Train Dataset'!A535</f>
        <v>40712</v>
      </c>
      <c r="B536" s="5">
        <f>'Train Dataset'!B535</f>
        <v>690</v>
      </c>
      <c r="C536" s="6">
        <f t="shared" si="7"/>
        <v>762</v>
      </c>
    </row>
    <row r="537" spans="1:3" x14ac:dyDescent="0.2">
      <c r="A537" s="4">
        <f>'Train Dataset'!A536</f>
        <v>40713</v>
      </c>
      <c r="B537" s="5">
        <f>'Train Dataset'!B536</f>
        <v>1354</v>
      </c>
      <c r="C537" s="6">
        <f t="shared" ref="C537:C600" si="8">AVERAGE(B530,B523,B516)</f>
        <v>1306.6666666666667</v>
      </c>
    </row>
    <row r="538" spans="1:3" x14ac:dyDescent="0.2">
      <c r="A538" s="4">
        <f>'Train Dataset'!A537</f>
        <v>40714</v>
      </c>
      <c r="B538" s="5">
        <f>'Train Dataset'!B537</f>
        <v>1357</v>
      </c>
      <c r="C538" s="6">
        <f t="shared" si="8"/>
        <v>1011</v>
      </c>
    </row>
    <row r="539" spans="1:3" x14ac:dyDescent="0.2">
      <c r="A539" s="4">
        <f>'Train Dataset'!A538</f>
        <v>40715</v>
      </c>
      <c r="B539" s="5">
        <f>'Train Dataset'!B538</f>
        <v>794</v>
      </c>
      <c r="C539" s="6">
        <f t="shared" si="8"/>
        <v>827</v>
      </c>
    </row>
    <row r="540" spans="1:3" x14ac:dyDescent="0.2">
      <c r="A540" s="4">
        <f>'Train Dataset'!A539</f>
        <v>40716</v>
      </c>
      <c r="B540" s="5">
        <f>'Train Dataset'!B539</f>
        <v>677</v>
      </c>
      <c r="C540" s="6">
        <f t="shared" si="8"/>
        <v>1034</v>
      </c>
    </row>
    <row r="541" spans="1:3" x14ac:dyDescent="0.2">
      <c r="A541" s="4">
        <f>'Train Dataset'!A540</f>
        <v>40717</v>
      </c>
      <c r="B541" s="5">
        <f>'Train Dataset'!B540</f>
        <v>1264</v>
      </c>
      <c r="C541" s="6">
        <f t="shared" si="8"/>
        <v>1261.3333333333333</v>
      </c>
    </row>
    <row r="542" spans="1:3" x14ac:dyDescent="0.2">
      <c r="A542" s="4">
        <f>'Train Dataset'!A541</f>
        <v>40718</v>
      </c>
      <c r="B542" s="5">
        <f>'Train Dataset'!B541</f>
        <v>1010</v>
      </c>
      <c r="C542" s="6">
        <f t="shared" si="8"/>
        <v>1156</v>
      </c>
    </row>
    <row r="543" spans="1:3" x14ac:dyDescent="0.2">
      <c r="A543" s="4">
        <f>'Train Dataset'!A542</f>
        <v>40719</v>
      </c>
      <c r="B543" s="5">
        <f>'Train Dataset'!B542</f>
        <v>573</v>
      </c>
      <c r="C543" s="6">
        <f t="shared" si="8"/>
        <v>743.66666666666663</v>
      </c>
    </row>
    <row r="544" spans="1:3" x14ac:dyDescent="0.2">
      <c r="A544" s="4">
        <f>'Train Dataset'!A543</f>
        <v>40720</v>
      </c>
      <c r="B544" s="5">
        <f>'Train Dataset'!B543</f>
        <v>1600</v>
      </c>
      <c r="C544" s="6">
        <f t="shared" si="8"/>
        <v>1455.6666666666667</v>
      </c>
    </row>
    <row r="545" spans="1:3" x14ac:dyDescent="0.2">
      <c r="A545" s="4">
        <f>'Train Dataset'!A544</f>
        <v>40721</v>
      </c>
      <c r="B545" s="5">
        <f>'Train Dataset'!B544</f>
        <v>1003</v>
      </c>
      <c r="C545" s="6">
        <f t="shared" si="8"/>
        <v>1000.3333333333334</v>
      </c>
    </row>
    <row r="546" spans="1:3" x14ac:dyDescent="0.2">
      <c r="A546" s="4">
        <f>'Train Dataset'!A545</f>
        <v>40722</v>
      </c>
      <c r="B546" s="5">
        <f>'Train Dataset'!B545</f>
        <v>748</v>
      </c>
      <c r="C546" s="6">
        <f t="shared" si="8"/>
        <v>774</v>
      </c>
    </row>
    <row r="547" spans="1:3" x14ac:dyDescent="0.2">
      <c r="A547" s="4">
        <f>'Train Dataset'!A546</f>
        <v>40723</v>
      </c>
      <c r="B547" s="5">
        <f>'Train Dataset'!B546</f>
        <v>1161</v>
      </c>
      <c r="C547" s="6">
        <f t="shared" si="8"/>
        <v>906.66666666666663</v>
      </c>
    </row>
    <row r="548" spans="1:3" x14ac:dyDescent="0.2">
      <c r="A548" s="4">
        <f>'Train Dataset'!A547</f>
        <v>40724</v>
      </c>
      <c r="B548" s="5">
        <f>'Train Dataset'!B547</f>
        <v>1237</v>
      </c>
      <c r="C548" s="6">
        <f t="shared" si="8"/>
        <v>1208</v>
      </c>
    </row>
    <row r="549" spans="1:3" x14ac:dyDescent="0.2">
      <c r="A549" s="4">
        <f>'Train Dataset'!A548</f>
        <v>40725</v>
      </c>
      <c r="B549" s="5">
        <f>'Train Dataset'!B548</f>
        <v>1431</v>
      </c>
      <c r="C549" s="6">
        <f t="shared" si="8"/>
        <v>1096.3333333333333</v>
      </c>
    </row>
    <row r="550" spans="1:3" x14ac:dyDescent="0.2">
      <c r="A550" s="4">
        <f>'Train Dataset'!A549</f>
        <v>40726</v>
      </c>
      <c r="B550" s="5">
        <f>'Train Dataset'!B549</f>
        <v>950</v>
      </c>
      <c r="C550" s="6">
        <f t="shared" si="8"/>
        <v>693</v>
      </c>
    </row>
    <row r="551" spans="1:3" x14ac:dyDescent="0.2">
      <c r="A551" s="4">
        <f>'Train Dataset'!A550</f>
        <v>40727</v>
      </c>
      <c r="B551" s="5">
        <f>'Train Dataset'!B550</f>
        <v>1012</v>
      </c>
      <c r="C551" s="6">
        <f t="shared" si="8"/>
        <v>1471</v>
      </c>
    </row>
    <row r="552" spans="1:3" x14ac:dyDescent="0.2">
      <c r="A552" s="4">
        <f>'Train Dataset'!A551</f>
        <v>40728</v>
      </c>
      <c r="B552" s="5">
        <f>'Train Dataset'!B551</f>
        <v>1091</v>
      </c>
      <c r="C552" s="6">
        <f t="shared" si="8"/>
        <v>1077</v>
      </c>
    </row>
    <row r="553" spans="1:3" x14ac:dyDescent="0.2">
      <c r="A553" s="4">
        <f>'Train Dataset'!A552</f>
        <v>40729</v>
      </c>
      <c r="B553" s="5">
        <f>'Train Dataset'!B552</f>
        <v>1212</v>
      </c>
      <c r="C553" s="6">
        <f t="shared" si="8"/>
        <v>720.66666666666663</v>
      </c>
    </row>
    <row r="554" spans="1:3" x14ac:dyDescent="0.2">
      <c r="A554" s="4">
        <f>'Train Dataset'!A553</f>
        <v>40730</v>
      </c>
      <c r="B554" s="5">
        <f>'Train Dataset'!B553</f>
        <v>954</v>
      </c>
      <c r="C554" s="6">
        <f t="shared" si="8"/>
        <v>949.66666666666663</v>
      </c>
    </row>
    <row r="555" spans="1:3" x14ac:dyDescent="0.2">
      <c r="A555" s="4">
        <f>'Train Dataset'!A554</f>
        <v>40731</v>
      </c>
      <c r="B555" s="5">
        <f>'Train Dataset'!B554</f>
        <v>1360</v>
      </c>
      <c r="C555" s="6">
        <f t="shared" si="8"/>
        <v>1293.6666666666667</v>
      </c>
    </row>
    <row r="556" spans="1:3" x14ac:dyDescent="0.2">
      <c r="A556" s="4">
        <f>'Train Dataset'!A555</f>
        <v>40732</v>
      </c>
      <c r="B556" s="5">
        <f>'Train Dataset'!B555</f>
        <v>1195</v>
      </c>
      <c r="C556" s="6">
        <f t="shared" si="8"/>
        <v>1280</v>
      </c>
    </row>
    <row r="557" spans="1:3" x14ac:dyDescent="0.2">
      <c r="A557" s="4">
        <f>'Train Dataset'!A556</f>
        <v>40733</v>
      </c>
      <c r="B557" s="5">
        <f>'Train Dataset'!B556</f>
        <v>855</v>
      </c>
      <c r="C557" s="6">
        <f t="shared" si="8"/>
        <v>737.66666666666663</v>
      </c>
    </row>
    <row r="558" spans="1:3" x14ac:dyDescent="0.2">
      <c r="A558" s="4">
        <f>'Train Dataset'!A557</f>
        <v>40734</v>
      </c>
      <c r="B558" s="5">
        <f>'Train Dataset'!B557</f>
        <v>1071</v>
      </c>
      <c r="C558" s="6">
        <f t="shared" si="8"/>
        <v>1322</v>
      </c>
    </row>
    <row r="559" spans="1:3" x14ac:dyDescent="0.2">
      <c r="A559" s="4">
        <f>'Train Dataset'!A558</f>
        <v>40735</v>
      </c>
      <c r="B559" s="5">
        <f>'Train Dataset'!B558</f>
        <v>894</v>
      </c>
      <c r="C559" s="6">
        <f t="shared" si="8"/>
        <v>1150.3333333333333</v>
      </c>
    </row>
    <row r="560" spans="1:3" x14ac:dyDescent="0.2">
      <c r="A560" s="4">
        <f>'Train Dataset'!A559</f>
        <v>40736</v>
      </c>
      <c r="B560" s="5">
        <f>'Train Dataset'!B559</f>
        <v>751</v>
      </c>
      <c r="C560" s="6">
        <f t="shared" si="8"/>
        <v>918</v>
      </c>
    </row>
    <row r="561" spans="1:3" x14ac:dyDescent="0.2">
      <c r="A561" s="4">
        <f>'Train Dataset'!A560</f>
        <v>40737</v>
      </c>
      <c r="B561" s="5">
        <f>'Train Dataset'!B560</f>
        <v>239</v>
      </c>
      <c r="C561" s="6">
        <f t="shared" si="8"/>
        <v>930.66666666666663</v>
      </c>
    </row>
    <row r="562" spans="1:3" x14ac:dyDescent="0.2">
      <c r="A562" s="4">
        <f>'Train Dataset'!A561</f>
        <v>40738</v>
      </c>
      <c r="B562" s="5">
        <f>'Train Dataset'!B561</f>
        <v>604</v>
      </c>
      <c r="C562" s="6">
        <f t="shared" si="8"/>
        <v>1287</v>
      </c>
    </row>
    <row r="563" spans="1:3" x14ac:dyDescent="0.2">
      <c r="A563" s="4">
        <f>'Train Dataset'!A562</f>
        <v>40739</v>
      </c>
      <c r="B563" s="5">
        <f>'Train Dataset'!B562</f>
        <v>2310</v>
      </c>
      <c r="C563" s="6">
        <f t="shared" si="8"/>
        <v>1212</v>
      </c>
    </row>
    <row r="564" spans="1:3" x14ac:dyDescent="0.2">
      <c r="A564" s="4">
        <f>'Train Dataset'!A563</f>
        <v>40740</v>
      </c>
      <c r="B564" s="5">
        <f>'Train Dataset'!B563</f>
        <v>791</v>
      </c>
      <c r="C564" s="6">
        <f t="shared" si="8"/>
        <v>792.66666666666663</v>
      </c>
    </row>
    <row r="565" spans="1:3" x14ac:dyDescent="0.2">
      <c r="A565" s="4">
        <f>'Train Dataset'!A564</f>
        <v>40741</v>
      </c>
      <c r="B565" s="5">
        <f>'Train Dataset'!B564</f>
        <v>1492</v>
      </c>
      <c r="C565" s="6">
        <f t="shared" si="8"/>
        <v>1227.6666666666667</v>
      </c>
    </row>
    <row r="566" spans="1:3" x14ac:dyDescent="0.2">
      <c r="A566" s="4">
        <f>'Train Dataset'!A565</f>
        <v>40742</v>
      </c>
      <c r="B566" s="5">
        <f>'Train Dataset'!B565</f>
        <v>1226</v>
      </c>
      <c r="C566" s="6">
        <f t="shared" si="8"/>
        <v>996</v>
      </c>
    </row>
    <row r="567" spans="1:3" x14ac:dyDescent="0.2">
      <c r="A567" s="4">
        <f>'Train Dataset'!A566</f>
        <v>40743</v>
      </c>
      <c r="B567" s="5">
        <f>'Train Dataset'!B566</f>
        <v>1132</v>
      </c>
      <c r="C567" s="6">
        <f t="shared" si="8"/>
        <v>903.66666666666663</v>
      </c>
    </row>
    <row r="568" spans="1:3" x14ac:dyDescent="0.2">
      <c r="A568" s="4">
        <f>'Train Dataset'!A567</f>
        <v>40744</v>
      </c>
      <c r="B568" s="5">
        <f>'Train Dataset'!B567</f>
        <v>1150</v>
      </c>
      <c r="C568" s="6">
        <f t="shared" si="8"/>
        <v>784.66666666666663</v>
      </c>
    </row>
    <row r="569" spans="1:3" x14ac:dyDescent="0.2">
      <c r="A569" s="4">
        <f>'Train Dataset'!A568</f>
        <v>40745</v>
      </c>
      <c r="B569" s="5">
        <f>'Train Dataset'!B568</f>
        <v>943</v>
      </c>
      <c r="C569" s="6">
        <f t="shared" si="8"/>
        <v>1067</v>
      </c>
    </row>
    <row r="570" spans="1:3" x14ac:dyDescent="0.2">
      <c r="A570" s="4">
        <f>'Train Dataset'!A569</f>
        <v>40746</v>
      </c>
      <c r="B570" s="5">
        <f>'Train Dataset'!B569</f>
        <v>1047</v>
      </c>
      <c r="C570" s="6">
        <f t="shared" si="8"/>
        <v>1645.3333333333333</v>
      </c>
    </row>
    <row r="571" spans="1:3" x14ac:dyDescent="0.2">
      <c r="A571" s="4">
        <f>'Train Dataset'!A570</f>
        <v>40747</v>
      </c>
      <c r="B571" s="5">
        <f>'Train Dataset'!B570</f>
        <v>570</v>
      </c>
      <c r="C571" s="6">
        <f t="shared" si="8"/>
        <v>865.33333333333337</v>
      </c>
    </row>
    <row r="572" spans="1:3" x14ac:dyDescent="0.2">
      <c r="A572" s="4">
        <f>'Train Dataset'!A571</f>
        <v>40748</v>
      </c>
      <c r="B572" s="5">
        <f>'Train Dataset'!B571</f>
        <v>1610</v>
      </c>
      <c r="C572" s="6">
        <f t="shared" si="8"/>
        <v>1191.6666666666667</v>
      </c>
    </row>
    <row r="573" spans="1:3" x14ac:dyDescent="0.2">
      <c r="A573" s="4">
        <f>'Train Dataset'!A572</f>
        <v>40749</v>
      </c>
      <c r="B573" s="5">
        <f>'Train Dataset'!B572</f>
        <v>905</v>
      </c>
      <c r="C573" s="6">
        <f t="shared" si="8"/>
        <v>1070.3333333333333</v>
      </c>
    </row>
    <row r="574" spans="1:3" x14ac:dyDescent="0.2">
      <c r="A574" s="4">
        <f>'Train Dataset'!A573</f>
        <v>40750</v>
      </c>
      <c r="B574" s="5">
        <f>'Train Dataset'!B573</f>
        <v>900</v>
      </c>
      <c r="C574" s="6">
        <f t="shared" si="8"/>
        <v>1031.6666666666667</v>
      </c>
    </row>
    <row r="575" spans="1:3" x14ac:dyDescent="0.2">
      <c r="A575" s="4">
        <f>'Train Dataset'!A574</f>
        <v>40751</v>
      </c>
      <c r="B575" s="5">
        <f>'Train Dataset'!B574</f>
        <v>683</v>
      </c>
      <c r="C575" s="6">
        <f t="shared" si="8"/>
        <v>781</v>
      </c>
    </row>
    <row r="576" spans="1:3" x14ac:dyDescent="0.2">
      <c r="A576" s="4">
        <f>'Train Dataset'!A575</f>
        <v>40752</v>
      </c>
      <c r="B576" s="5">
        <f>'Train Dataset'!B575</f>
        <v>1104</v>
      </c>
      <c r="C576" s="6">
        <f t="shared" si="8"/>
        <v>969</v>
      </c>
    </row>
    <row r="577" spans="1:3" x14ac:dyDescent="0.2">
      <c r="A577" s="4">
        <f>'Train Dataset'!A576</f>
        <v>40753</v>
      </c>
      <c r="B577" s="5">
        <f>'Train Dataset'!B576</f>
        <v>1573</v>
      </c>
      <c r="C577" s="6">
        <f t="shared" si="8"/>
        <v>1517.3333333333333</v>
      </c>
    </row>
    <row r="578" spans="1:3" x14ac:dyDescent="0.2">
      <c r="A578" s="4">
        <f>'Train Dataset'!A577</f>
        <v>40754</v>
      </c>
      <c r="B578" s="5">
        <f>'Train Dataset'!B577</f>
        <v>886</v>
      </c>
      <c r="C578" s="6">
        <f t="shared" si="8"/>
        <v>738.66666666666663</v>
      </c>
    </row>
    <row r="579" spans="1:3" x14ac:dyDescent="0.2">
      <c r="A579" s="4">
        <f>'Train Dataset'!A578</f>
        <v>40755</v>
      </c>
      <c r="B579" s="5">
        <f>'Train Dataset'!B578</f>
        <v>1231</v>
      </c>
      <c r="C579" s="6">
        <f t="shared" si="8"/>
        <v>1391</v>
      </c>
    </row>
    <row r="580" spans="1:3" x14ac:dyDescent="0.2">
      <c r="A580" s="4">
        <f>'Train Dataset'!A579</f>
        <v>40756</v>
      </c>
      <c r="B580" s="5">
        <f>'Train Dataset'!B579</f>
        <v>957</v>
      </c>
      <c r="C580" s="6">
        <f t="shared" si="8"/>
        <v>1008.3333333333334</v>
      </c>
    </row>
    <row r="581" spans="1:3" x14ac:dyDescent="0.2">
      <c r="A581" s="4">
        <f>'Train Dataset'!A580</f>
        <v>40757</v>
      </c>
      <c r="B581" s="5">
        <f>'Train Dataset'!B580</f>
        <v>1352</v>
      </c>
      <c r="C581" s="6">
        <f t="shared" si="8"/>
        <v>927.66666666666663</v>
      </c>
    </row>
    <row r="582" spans="1:3" x14ac:dyDescent="0.2">
      <c r="A582" s="4">
        <f>'Train Dataset'!A581</f>
        <v>40758</v>
      </c>
      <c r="B582" s="5">
        <f>'Train Dataset'!B581</f>
        <v>538</v>
      </c>
      <c r="C582" s="6">
        <f t="shared" si="8"/>
        <v>690.66666666666663</v>
      </c>
    </row>
    <row r="583" spans="1:3" x14ac:dyDescent="0.2">
      <c r="A583" s="4">
        <f>'Train Dataset'!A582</f>
        <v>40759</v>
      </c>
      <c r="B583" s="5">
        <f>'Train Dataset'!B582</f>
        <v>890</v>
      </c>
      <c r="C583" s="6">
        <f t="shared" si="8"/>
        <v>883.66666666666663</v>
      </c>
    </row>
    <row r="584" spans="1:3" x14ac:dyDescent="0.2">
      <c r="A584" s="4">
        <f>'Train Dataset'!A583</f>
        <v>40760</v>
      </c>
      <c r="B584" s="5">
        <f>'Train Dataset'!B583</f>
        <v>1337</v>
      </c>
      <c r="C584" s="6">
        <f t="shared" si="8"/>
        <v>1643.3333333333333</v>
      </c>
    </row>
    <row r="585" spans="1:3" x14ac:dyDescent="0.2">
      <c r="A585" s="4">
        <f>'Train Dataset'!A584</f>
        <v>40761</v>
      </c>
      <c r="B585" s="5">
        <f>'Train Dataset'!B584</f>
        <v>766</v>
      </c>
      <c r="C585" s="6">
        <f t="shared" si="8"/>
        <v>749</v>
      </c>
    </row>
    <row r="586" spans="1:3" x14ac:dyDescent="0.2">
      <c r="A586" s="4">
        <f>'Train Dataset'!A585</f>
        <v>40762</v>
      </c>
      <c r="B586" s="5">
        <f>'Train Dataset'!B585</f>
        <v>1373</v>
      </c>
      <c r="C586" s="6">
        <f t="shared" si="8"/>
        <v>1444.3333333333333</v>
      </c>
    </row>
    <row r="587" spans="1:3" x14ac:dyDescent="0.2">
      <c r="A587" s="4">
        <f>'Train Dataset'!A586</f>
        <v>40763</v>
      </c>
      <c r="B587" s="5">
        <f>'Train Dataset'!B586</f>
        <v>1040</v>
      </c>
      <c r="C587" s="6">
        <f t="shared" si="8"/>
        <v>1029.3333333333333</v>
      </c>
    </row>
    <row r="588" spans="1:3" x14ac:dyDescent="0.2">
      <c r="A588" s="4">
        <f>'Train Dataset'!A587</f>
        <v>40764</v>
      </c>
      <c r="B588" s="5">
        <f>'Train Dataset'!B587</f>
        <v>946</v>
      </c>
      <c r="C588" s="6">
        <f t="shared" si="8"/>
        <v>1128</v>
      </c>
    </row>
    <row r="589" spans="1:3" x14ac:dyDescent="0.2">
      <c r="A589" s="4">
        <f>'Train Dataset'!A588</f>
        <v>40765</v>
      </c>
      <c r="B589" s="5">
        <f>'Train Dataset'!B588</f>
        <v>1242</v>
      </c>
      <c r="C589" s="6">
        <f t="shared" si="8"/>
        <v>790.33333333333337</v>
      </c>
    </row>
    <row r="590" spans="1:3" x14ac:dyDescent="0.2">
      <c r="A590" s="4">
        <f>'Train Dataset'!A589</f>
        <v>40766</v>
      </c>
      <c r="B590" s="5">
        <f>'Train Dataset'!B589</f>
        <v>1344</v>
      </c>
      <c r="C590" s="6">
        <f t="shared" si="8"/>
        <v>979</v>
      </c>
    </row>
    <row r="591" spans="1:3" x14ac:dyDescent="0.2">
      <c r="A591" s="4">
        <f>'Train Dataset'!A590</f>
        <v>40767</v>
      </c>
      <c r="B591" s="5">
        <f>'Train Dataset'!B590</f>
        <v>1470</v>
      </c>
      <c r="C591" s="6">
        <f t="shared" si="8"/>
        <v>1319</v>
      </c>
    </row>
    <row r="592" spans="1:3" x14ac:dyDescent="0.2">
      <c r="A592" s="4">
        <f>'Train Dataset'!A591</f>
        <v>40768</v>
      </c>
      <c r="B592" s="5">
        <f>'Train Dataset'!B591</f>
        <v>642</v>
      </c>
      <c r="C592" s="6">
        <f t="shared" si="8"/>
        <v>740.66666666666663</v>
      </c>
    </row>
    <row r="593" spans="1:3" x14ac:dyDescent="0.2">
      <c r="A593" s="4">
        <f>'Train Dataset'!A592</f>
        <v>40769</v>
      </c>
      <c r="B593" s="5">
        <f>'Train Dataset'!B592</f>
        <v>1291</v>
      </c>
      <c r="C593" s="6">
        <f t="shared" si="8"/>
        <v>1404.6666666666667</v>
      </c>
    </row>
    <row r="594" spans="1:3" x14ac:dyDescent="0.2">
      <c r="A594" s="4">
        <f>'Train Dataset'!A593</f>
        <v>40770</v>
      </c>
      <c r="B594" s="5">
        <f>'Train Dataset'!B593</f>
        <v>1989</v>
      </c>
      <c r="C594" s="6">
        <f t="shared" si="8"/>
        <v>967.33333333333337</v>
      </c>
    </row>
    <row r="595" spans="1:3" x14ac:dyDescent="0.2">
      <c r="A595" s="4">
        <f>'Train Dataset'!A594</f>
        <v>40771</v>
      </c>
      <c r="B595" s="5">
        <f>'Train Dataset'!B594</f>
        <v>491</v>
      </c>
      <c r="C595" s="6">
        <f t="shared" si="8"/>
        <v>1066</v>
      </c>
    </row>
    <row r="596" spans="1:3" x14ac:dyDescent="0.2">
      <c r="A596" s="4">
        <f>'Train Dataset'!A595</f>
        <v>40772</v>
      </c>
      <c r="B596" s="5">
        <f>'Train Dataset'!B595</f>
        <v>628</v>
      </c>
      <c r="C596" s="6">
        <f t="shared" si="8"/>
        <v>821</v>
      </c>
    </row>
    <row r="597" spans="1:3" x14ac:dyDescent="0.2">
      <c r="A597" s="4">
        <f>'Train Dataset'!A596</f>
        <v>40773</v>
      </c>
      <c r="B597" s="5">
        <f>'Train Dataset'!B596</f>
        <v>1375</v>
      </c>
      <c r="C597" s="6">
        <f t="shared" si="8"/>
        <v>1112.6666666666667</v>
      </c>
    </row>
    <row r="598" spans="1:3" x14ac:dyDescent="0.2">
      <c r="A598" s="4">
        <f>'Train Dataset'!A597</f>
        <v>40774</v>
      </c>
      <c r="B598" s="5">
        <f>'Train Dataset'!B597</f>
        <v>1776</v>
      </c>
      <c r="C598" s="6">
        <f t="shared" si="8"/>
        <v>1460</v>
      </c>
    </row>
    <row r="599" spans="1:3" x14ac:dyDescent="0.2">
      <c r="A599" s="4">
        <f>'Train Dataset'!A598</f>
        <v>40775</v>
      </c>
      <c r="B599" s="5">
        <f>'Train Dataset'!B598</f>
        <v>885</v>
      </c>
      <c r="C599" s="6">
        <f t="shared" si="8"/>
        <v>764.66666666666663</v>
      </c>
    </row>
    <row r="600" spans="1:3" x14ac:dyDescent="0.2">
      <c r="A600" s="4">
        <f>'Train Dataset'!A599</f>
        <v>40776</v>
      </c>
      <c r="B600" s="5">
        <f>'Train Dataset'!B599</f>
        <v>832</v>
      </c>
      <c r="C600" s="6">
        <f t="shared" si="8"/>
        <v>1298.3333333333333</v>
      </c>
    </row>
    <row r="601" spans="1:3" x14ac:dyDescent="0.2">
      <c r="A601" s="4">
        <f>'Train Dataset'!A600</f>
        <v>40777</v>
      </c>
      <c r="B601" s="5">
        <f>'Train Dataset'!B600</f>
        <v>811</v>
      </c>
      <c r="C601" s="6">
        <f t="shared" ref="C601:C664" si="9">AVERAGE(B594,B587,B580)</f>
        <v>1328.6666666666667</v>
      </c>
    </row>
    <row r="602" spans="1:3" x14ac:dyDescent="0.2">
      <c r="A602" s="4">
        <f>'Train Dataset'!A601</f>
        <v>40778</v>
      </c>
      <c r="B602" s="5">
        <f>'Train Dataset'!B601</f>
        <v>1499</v>
      </c>
      <c r="C602" s="6">
        <f t="shared" si="9"/>
        <v>929.66666666666663</v>
      </c>
    </row>
    <row r="603" spans="1:3" x14ac:dyDescent="0.2">
      <c r="A603" s="4">
        <f>'Train Dataset'!A602</f>
        <v>40779</v>
      </c>
      <c r="B603" s="5">
        <f>'Train Dataset'!B602</f>
        <v>1011</v>
      </c>
      <c r="C603" s="6">
        <f t="shared" si="9"/>
        <v>802.66666666666663</v>
      </c>
    </row>
    <row r="604" spans="1:3" x14ac:dyDescent="0.2">
      <c r="A604" s="4">
        <f>'Train Dataset'!A603</f>
        <v>40780</v>
      </c>
      <c r="B604" s="5">
        <f>'Train Dataset'!B603</f>
        <v>1349</v>
      </c>
      <c r="C604" s="6">
        <f t="shared" si="9"/>
        <v>1203</v>
      </c>
    </row>
    <row r="605" spans="1:3" x14ac:dyDescent="0.2">
      <c r="A605" s="4">
        <f>'Train Dataset'!A604</f>
        <v>40781</v>
      </c>
      <c r="B605" s="5">
        <f>'Train Dataset'!B604</f>
        <v>1488</v>
      </c>
      <c r="C605" s="6">
        <f t="shared" si="9"/>
        <v>1527.6666666666667</v>
      </c>
    </row>
    <row r="606" spans="1:3" x14ac:dyDescent="0.2">
      <c r="A606" s="4">
        <f>'Train Dataset'!A605</f>
        <v>40782</v>
      </c>
      <c r="B606" s="5">
        <f>'Train Dataset'!B605</f>
        <v>834</v>
      </c>
      <c r="C606" s="6">
        <f t="shared" si="9"/>
        <v>764.33333333333337</v>
      </c>
    </row>
    <row r="607" spans="1:3" x14ac:dyDescent="0.2">
      <c r="A607" s="4">
        <f>'Train Dataset'!A606</f>
        <v>40783</v>
      </c>
      <c r="B607" s="5">
        <f>'Train Dataset'!B606</f>
        <v>1770</v>
      </c>
      <c r="C607" s="6">
        <f t="shared" si="9"/>
        <v>1165.3333333333333</v>
      </c>
    </row>
    <row r="608" spans="1:3" x14ac:dyDescent="0.2">
      <c r="A608" s="4">
        <f>'Train Dataset'!A607</f>
        <v>40784</v>
      </c>
      <c r="B608" s="5">
        <f>'Train Dataset'!B607</f>
        <v>1167</v>
      </c>
      <c r="C608" s="6">
        <f t="shared" si="9"/>
        <v>1280</v>
      </c>
    </row>
    <row r="609" spans="1:3" x14ac:dyDescent="0.2">
      <c r="A609" s="4">
        <f>'Train Dataset'!A608</f>
        <v>40785</v>
      </c>
      <c r="B609" s="5">
        <f>'Train Dataset'!B608</f>
        <v>525</v>
      </c>
      <c r="C609" s="6">
        <f t="shared" si="9"/>
        <v>978.66666666666663</v>
      </c>
    </row>
    <row r="610" spans="1:3" x14ac:dyDescent="0.2">
      <c r="A610" s="4">
        <f>'Train Dataset'!A609</f>
        <v>40786</v>
      </c>
      <c r="B610" s="5">
        <f>'Train Dataset'!B609</f>
        <v>931</v>
      </c>
      <c r="C610" s="6">
        <f t="shared" si="9"/>
        <v>960.33333333333337</v>
      </c>
    </row>
    <row r="611" spans="1:3" x14ac:dyDescent="0.2">
      <c r="A611" s="4">
        <f>'Train Dataset'!A610</f>
        <v>40787</v>
      </c>
      <c r="B611" s="5">
        <f>'Train Dataset'!B610</f>
        <v>1111</v>
      </c>
      <c r="C611" s="6">
        <f t="shared" si="9"/>
        <v>1356</v>
      </c>
    </row>
    <row r="612" spans="1:3" x14ac:dyDescent="0.2">
      <c r="A612" s="4">
        <f>'Train Dataset'!A611</f>
        <v>40788</v>
      </c>
      <c r="B612" s="5">
        <f>'Train Dataset'!B611</f>
        <v>1424</v>
      </c>
      <c r="C612" s="6">
        <f t="shared" si="9"/>
        <v>1578</v>
      </c>
    </row>
    <row r="613" spans="1:3" x14ac:dyDescent="0.2">
      <c r="A613" s="4">
        <f>'Train Dataset'!A612</f>
        <v>40789</v>
      </c>
      <c r="B613" s="5">
        <f>'Train Dataset'!B612</f>
        <v>888</v>
      </c>
      <c r="C613" s="6">
        <f t="shared" si="9"/>
        <v>787</v>
      </c>
    </row>
    <row r="614" spans="1:3" x14ac:dyDescent="0.2">
      <c r="A614" s="4">
        <f>'Train Dataset'!A613</f>
        <v>40790</v>
      </c>
      <c r="B614" s="5">
        <f>'Train Dataset'!B613</f>
        <v>929</v>
      </c>
      <c r="C614" s="6">
        <f t="shared" si="9"/>
        <v>1297.6666666666667</v>
      </c>
    </row>
    <row r="615" spans="1:3" x14ac:dyDescent="0.2">
      <c r="A615" s="4">
        <f>'Train Dataset'!A614</f>
        <v>40791</v>
      </c>
      <c r="B615" s="5">
        <f>'Train Dataset'!B614</f>
        <v>1315</v>
      </c>
      <c r="C615" s="6">
        <f t="shared" si="9"/>
        <v>1322.3333333333333</v>
      </c>
    </row>
    <row r="616" spans="1:3" x14ac:dyDescent="0.2">
      <c r="A616" s="4">
        <f>'Train Dataset'!A615</f>
        <v>40792</v>
      </c>
      <c r="B616" s="5">
        <f>'Train Dataset'!B615</f>
        <v>1383</v>
      </c>
      <c r="C616" s="6">
        <f t="shared" si="9"/>
        <v>838.33333333333337</v>
      </c>
    </row>
    <row r="617" spans="1:3" x14ac:dyDescent="0.2">
      <c r="A617" s="4">
        <f>'Train Dataset'!A616</f>
        <v>40793</v>
      </c>
      <c r="B617" s="5">
        <f>'Train Dataset'!B616</f>
        <v>1167</v>
      </c>
      <c r="C617" s="6">
        <f t="shared" si="9"/>
        <v>856.66666666666663</v>
      </c>
    </row>
    <row r="618" spans="1:3" x14ac:dyDescent="0.2">
      <c r="A618" s="4">
        <f>'Train Dataset'!A617</f>
        <v>40794</v>
      </c>
      <c r="B618" s="5">
        <f>'Train Dataset'!B617</f>
        <v>1074</v>
      </c>
      <c r="C618" s="6">
        <f t="shared" si="9"/>
        <v>1278.3333333333333</v>
      </c>
    </row>
    <row r="619" spans="1:3" x14ac:dyDescent="0.2">
      <c r="A619" s="4">
        <f>'Train Dataset'!A618</f>
        <v>40795</v>
      </c>
      <c r="B619" s="5">
        <f>'Train Dataset'!B618</f>
        <v>1285</v>
      </c>
      <c r="C619" s="6">
        <f t="shared" si="9"/>
        <v>1562.6666666666667</v>
      </c>
    </row>
    <row r="620" spans="1:3" x14ac:dyDescent="0.2">
      <c r="A620" s="4">
        <f>'Train Dataset'!A619</f>
        <v>40796</v>
      </c>
      <c r="B620" s="5">
        <f>'Train Dataset'!B619</f>
        <v>929</v>
      </c>
      <c r="C620" s="6">
        <f t="shared" si="9"/>
        <v>869</v>
      </c>
    </row>
    <row r="621" spans="1:3" x14ac:dyDescent="0.2">
      <c r="A621" s="4">
        <f>'Train Dataset'!A620</f>
        <v>40797</v>
      </c>
      <c r="B621" s="5">
        <f>'Train Dataset'!B620</f>
        <v>1396</v>
      </c>
      <c r="C621" s="6">
        <f t="shared" si="9"/>
        <v>1177</v>
      </c>
    </row>
    <row r="622" spans="1:3" x14ac:dyDescent="0.2">
      <c r="A622" s="4">
        <f>'Train Dataset'!A621</f>
        <v>40798</v>
      </c>
      <c r="B622" s="5">
        <f>'Train Dataset'!B621</f>
        <v>1178</v>
      </c>
      <c r="C622" s="6">
        <f t="shared" si="9"/>
        <v>1097.6666666666667</v>
      </c>
    </row>
    <row r="623" spans="1:3" x14ac:dyDescent="0.2">
      <c r="A623" s="4">
        <f>'Train Dataset'!A622</f>
        <v>40799</v>
      </c>
      <c r="B623" s="5">
        <f>'Train Dataset'!B622</f>
        <v>1071</v>
      </c>
      <c r="C623" s="6">
        <f t="shared" si="9"/>
        <v>1135.6666666666667</v>
      </c>
    </row>
    <row r="624" spans="1:3" x14ac:dyDescent="0.2">
      <c r="A624" s="4">
        <f>'Train Dataset'!A623</f>
        <v>40800</v>
      </c>
      <c r="B624" s="5">
        <f>'Train Dataset'!B623</f>
        <v>1498</v>
      </c>
      <c r="C624" s="6">
        <f t="shared" si="9"/>
        <v>1036.3333333333333</v>
      </c>
    </row>
    <row r="625" spans="1:3" x14ac:dyDescent="0.2">
      <c r="A625" s="4">
        <f>'Train Dataset'!A624</f>
        <v>40801</v>
      </c>
      <c r="B625" s="5">
        <f>'Train Dataset'!B624</f>
        <v>1576</v>
      </c>
      <c r="C625" s="6">
        <f t="shared" si="9"/>
        <v>1178</v>
      </c>
    </row>
    <row r="626" spans="1:3" x14ac:dyDescent="0.2">
      <c r="A626" s="4">
        <f>'Train Dataset'!A625</f>
        <v>40802</v>
      </c>
      <c r="B626" s="5">
        <f>'Train Dataset'!B625</f>
        <v>1063</v>
      </c>
      <c r="C626" s="6">
        <f t="shared" si="9"/>
        <v>1399</v>
      </c>
    </row>
    <row r="627" spans="1:3" x14ac:dyDescent="0.2">
      <c r="A627" s="4">
        <f>'Train Dataset'!A626</f>
        <v>40803</v>
      </c>
      <c r="B627" s="5">
        <f>'Train Dataset'!B626</f>
        <v>581</v>
      </c>
      <c r="C627" s="6">
        <f t="shared" si="9"/>
        <v>883.66666666666663</v>
      </c>
    </row>
    <row r="628" spans="1:3" x14ac:dyDescent="0.2">
      <c r="A628" s="4">
        <f>'Train Dataset'!A627</f>
        <v>40804</v>
      </c>
      <c r="B628" s="5">
        <f>'Train Dataset'!B627</f>
        <v>1533</v>
      </c>
      <c r="C628" s="6">
        <f t="shared" si="9"/>
        <v>1365</v>
      </c>
    </row>
    <row r="629" spans="1:3" x14ac:dyDescent="0.2">
      <c r="A629" s="4">
        <f>'Train Dataset'!A628</f>
        <v>40805</v>
      </c>
      <c r="B629" s="5">
        <f>'Train Dataset'!B628</f>
        <v>942</v>
      </c>
      <c r="C629" s="6">
        <f t="shared" si="9"/>
        <v>1220</v>
      </c>
    </row>
    <row r="630" spans="1:3" x14ac:dyDescent="0.2">
      <c r="A630" s="4">
        <f>'Train Dataset'!A629</f>
        <v>40806</v>
      </c>
      <c r="B630" s="5">
        <f>'Train Dataset'!B629</f>
        <v>627</v>
      </c>
      <c r="C630" s="6">
        <f t="shared" si="9"/>
        <v>993</v>
      </c>
    </row>
    <row r="631" spans="1:3" x14ac:dyDescent="0.2">
      <c r="A631" s="4">
        <f>'Train Dataset'!A630</f>
        <v>40807</v>
      </c>
      <c r="B631" s="5">
        <f>'Train Dataset'!B630</f>
        <v>768</v>
      </c>
      <c r="C631" s="6">
        <f t="shared" si="9"/>
        <v>1198.6666666666667</v>
      </c>
    </row>
    <row r="632" spans="1:3" x14ac:dyDescent="0.2">
      <c r="A632" s="4">
        <f>'Train Dataset'!A631</f>
        <v>40808</v>
      </c>
      <c r="B632" s="5">
        <f>'Train Dataset'!B631</f>
        <v>1101</v>
      </c>
      <c r="C632" s="6">
        <f t="shared" si="9"/>
        <v>1253.6666666666667</v>
      </c>
    </row>
    <row r="633" spans="1:3" x14ac:dyDescent="0.2">
      <c r="A633" s="4">
        <f>'Train Dataset'!A632</f>
        <v>40809</v>
      </c>
      <c r="B633" s="5">
        <f>'Train Dataset'!B632</f>
        <v>1291</v>
      </c>
      <c r="C633" s="6">
        <f t="shared" si="9"/>
        <v>1257.3333333333333</v>
      </c>
    </row>
    <row r="634" spans="1:3" x14ac:dyDescent="0.2">
      <c r="A634" s="4">
        <f>'Train Dataset'!A633</f>
        <v>40810</v>
      </c>
      <c r="B634" s="5">
        <f>'Train Dataset'!B633</f>
        <v>929</v>
      </c>
      <c r="C634" s="6">
        <f t="shared" si="9"/>
        <v>799.33333333333337</v>
      </c>
    </row>
    <row r="635" spans="1:3" x14ac:dyDescent="0.2">
      <c r="A635" s="4">
        <f>'Train Dataset'!A634</f>
        <v>40811</v>
      </c>
      <c r="B635" s="5">
        <f>'Train Dataset'!B634</f>
        <v>2126</v>
      </c>
      <c r="C635" s="6">
        <f t="shared" si="9"/>
        <v>1286</v>
      </c>
    </row>
    <row r="636" spans="1:3" x14ac:dyDescent="0.2">
      <c r="A636" s="4">
        <f>'Train Dataset'!A635</f>
        <v>40812</v>
      </c>
      <c r="B636" s="5">
        <f>'Train Dataset'!B635</f>
        <v>1047</v>
      </c>
      <c r="C636" s="6">
        <f t="shared" si="9"/>
        <v>1145</v>
      </c>
    </row>
    <row r="637" spans="1:3" x14ac:dyDescent="0.2">
      <c r="A637" s="4">
        <f>'Train Dataset'!A636</f>
        <v>40813</v>
      </c>
      <c r="B637" s="5">
        <f>'Train Dataset'!B636</f>
        <v>841</v>
      </c>
      <c r="C637" s="6">
        <f t="shared" si="9"/>
        <v>1027</v>
      </c>
    </row>
    <row r="638" spans="1:3" x14ac:dyDescent="0.2">
      <c r="A638" s="4">
        <f>'Train Dataset'!A637</f>
        <v>40814</v>
      </c>
      <c r="B638" s="5">
        <f>'Train Dataset'!B637</f>
        <v>2381</v>
      </c>
      <c r="C638" s="6">
        <f t="shared" si="9"/>
        <v>1144.3333333333333</v>
      </c>
    </row>
    <row r="639" spans="1:3" x14ac:dyDescent="0.2">
      <c r="A639" s="4">
        <f>'Train Dataset'!A638</f>
        <v>40815</v>
      </c>
      <c r="B639" s="5">
        <f>'Train Dataset'!B638</f>
        <v>789</v>
      </c>
      <c r="C639" s="6">
        <f t="shared" si="9"/>
        <v>1250.3333333333333</v>
      </c>
    </row>
    <row r="640" spans="1:3" x14ac:dyDescent="0.2">
      <c r="A640" s="4">
        <f>'Train Dataset'!A639</f>
        <v>40816</v>
      </c>
      <c r="B640" s="5">
        <f>'Train Dataset'!B639</f>
        <v>816</v>
      </c>
      <c r="C640" s="6">
        <f t="shared" si="9"/>
        <v>1213</v>
      </c>
    </row>
    <row r="641" spans="1:3" x14ac:dyDescent="0.2">
      <c r="A641" s="4">
        <f>'Train Dataset'!A640</f>
        <v>40817</v>
      </c>
      <c r="B641" s="5">
        <f>'Train Dataset'!B640</f>
        <v>1483</v>
      </c>
      <c r="C641" s="6">
        <f t="shared" si="9"/>
        <v>813</v>
      </c>
    </row>
    <row r="642" spans="1:3" x14ac:dyDescent="0.2">
      <c r="A642" s="4">
        <f>'Train Dataset'!A641</f>
        <v>40818</v>
      </c>
      <c r="B642" s="5">
        <f>'Train Dataset'!B641</f>
        <v>1885</v>
      </c>
      <c r="C642" s="6">
        <f t="shared" si="9"/>
        <v>1685</v>
      </c>
    </row>
    <row r="643" spans="1:3" x14ac:dyDescent="0.2">
      <c r="A643" s="4">
        <f>'Train Dataset'!A642</f>
        <v>40819</v>
      </c>
      <c r="B643" s="5">
        <f>'Train Dataset'!B642</f>
        <v>1061</v>
      </c>
      <c r="C643" s="6">
        <f t="shared" si="9"/>
        <v>1055.6666666666667</v>
      </c>
    </row>
    <row r="644" spans="1:3" x14ac:dyDescent="0.2">
      <c r="A644" s="4">
        <f>'Train Dataset'!A643</f>
        <v>40820</v>
      </c>
      <c r="B644" s="5">
        <f>'Train Dataset'!B643</f>
        <v>484</v>
      </c>
      <c r="C644" s="6">
        <f t="shared" si="9"/>
        <v>846.33333333333337</v>
      </c>
    </row>
    <row r="645" spans="1:3" x14ac:dyDescent="0.2">
      <c r="A645" s="4">
        <f>'Train Dataset'!A644</f>
        <v>40821</v>
      </c>
      <c r="B645" s="5">
        <f>'Train Dataset'!B644</f>
        <v>1666</v>
      </c>
      <c r="C645" s="6">
        <f t="shared" si="9"/>
        <v>1549</v>
      </c>
    </row>
    <row r="646" spans="1:3" x14ac:dyDescent="0.2">
      <c r="A646" s="4">
        <f>'Train Dataset'!A645</f>
        <v>40822</v>
      </c>
      <c r="B646" s="5">
        <f>'Train Dataset'!B645</f>
        <v>1585</v>
      </c>
      <c r="C646" s="6">
        <f t="shared" si="9"/>
        <v>1155.3333333333333</v>
      </c>
    </row>
    <row r="647" spans="1:3" x14ac:dyDescent="0.2">
      <c r="A647" s="4">
        <f>'Train Dataset'!A646</f>
        <v>40823</v>
      </c>
      <c r="B647" s="5">
        <f>'Train Dataset'!B646</f>
        <v>1346</v>
      </c>
      <c r="C647" s="6">
        <f t="shared" si="9"/>
        <v>1056.6666666666667</v>
      </c>
    </row>
    <row r="648" spans="1:3" x14ac:dyDescent="0.2">
      <c r="A648" s="4">
        <f>'Train Dataset'!A647</f>
        <v>40824</v>
      </c>
      <c r="B648" s="5">
        <f>'Train Dataset'!B647</f>
        <v>882</v>
      </c>
      <c r="C648" s="6">
        <f t="shared" si="9"/>
        <v>997.66666666666663</v>
      </c>
    </row>
    <row r="649" spans="1:3" x14ac:dyDescent="0.2">
      <c r="A649" s="4">
        <f>'Train Dataset'!A648</f>
        <v>40825</v>
      </c>
      <c r="B649" s="5">
        <f>'Train Dataset'!B648</f>
        <v>1341</v>
      </c>
      <c r="C649" s="6">
        <f t="shared" si="9"/>
        <v>1848</v>
      </c>
    </row>
    <row r="650" spans="1:3" x14ac:dyDescent="0.2">
      <c r="A650" s="4">
        <f>'Train Dataset'!A649</f>
        <v>40826</v>
      </c>
      <c r="B650" s="5">
        <f>'Train Dataset'!B649</f>
        <v>1058</v>
      </c>
      <c r="C650" s="6">
        <f t="shared" si="9"/>
        <v>1016.6666666666666</v>
      </c>
    </row>
    <row r="651" spans="1:3" x14ac:dyDescent="0.2">
      <c r="A651" s="4">
        <f>'Train Dataset'!A650</f>
        <v>40827</v>
      </c>
      <c r="B651" s="5">
        <f>'Train Dataset'!B650</f>
        <v>758</v>
      </c>
      <c r="C651" s="6">
        <f t="shared" si="9"/>
        <v>650.66666666666663</v>
      </c>
    </row>
    <row r="652" spans="1:3" x14ac:dyDescent="0.2">
      <c r="A652" s="4">
        <f>'Train Dataset'!A651</f>
        <v>40828</v>
      </c>
      <c r="B652" s="5">
        <f>'Train Dataset'!B651</f>
        <v>1104</v>
      </c>
      <c r="C652" s="6">
        <f t="shared" si="9"/>
        <v>1605</v>
      </c>
    </row>
    <row r="653" spans="1:3" x14ac:dyDescent="0.2">
      <c r="A653" s="4">
        <f>'Train Dataset'!A652</f>
        <v>40829</v>
      </c>
      <c r="B653" s="5">
        <f>'Train Dataset'!B652</f>
        <v>1175</v>
      </c>
      <c r="C653" s="6">
        <f t="shared" si="9"/>
        <v>1158.3333333333333</v>
      </c>
    </row>
    <row r="654" spans="1:3" x14ac:dyDescent="0.2">
      <c r="A654" s="4">
        <f>'Train Dataset'!A653</f>
        <v>40830</v>
      </c>
      <c r="B654" s="5">
        <f>'Train Dataset'!B653</f>
        <v>1246</v>
      </c>
      <c r="C654" s="6">
        <f t="shared" si="9"/>
        <v>1151</v>
      </c>
    </row>
    <row r="655" spans="1:3" x14ac:dyDescent="0.2">
      <c r="A655" s="4">
        <f>'Train Dataset'!A654</f>
        <v>40831</v>
      </c>
      <c r="B655" s="5">
        <f>'Train Dataset'!B654</f>
        <v>729</v>
      </c>
      <c r="C655" s="6">
        <f t="shared" si="9"/>
        <v>1098</v>
      </c>
    </row>
    <row r="656" spans="1:3" x14ac:dyDescent="0.2">
      <c r="A656" s="4">
        <f>'Train Dataset'!A655</f>
        <v>40832</v>
      </c>
      <c r="B656" s="5">
        <f>'Train Dataset'!B655</f>
        <v>1577</v>
      </c>
      <c r="C656" s="6">
        <f t="shared" si="9"/>
        <v>1784</v>
      </c>
    </row>
    <row r="657" spans="1:3" x14ac:dyDescent="0.2">
      <c r="A657" s="4">
        <f>'Train Dataset'!A656</f>
        <v>40833</v>
      </c>
      <c r="B657" s="5">
        <f>'Train Dataset'!B656</f>
        <v>650</v>
      </c>
      <c r="C657" s="6">
        <f t="shared" si="9"/>
        <v>1055.3333333333333</v>
      </c>
    </row>
    <row r="658" spans="1:3" x14ac:dyDescent="0.2">
      <c r="A658" s="4">
        <f>'Train Dataset'!A657</f>
        <v>40834</v>
      </c>
      <c r="B658" s="5">
        <f>'Train Dataset'!B657</f>
        <v>906</v>
      </c>
      <c r="C658" s="6">
        <f t="shared" si="9"/>
        <v>694.33333333333337</v>
      </c>
    </row>
    <row r="659" spans="1:3" x14ac:dyDescent="0.2">
      <c r="A659" s="4">
        <f>'Train Dataset'!A658</f>
        <v>40835</v>
      </c>
      <c r="B659" s="5">
        <f>'Train Dataset'!B658</f>
        <v>1806</v>
      </c>
      <c r="C659" s="6">
        <f t="shared" si="9"/>
        <v>1717</v>
      </c>
    </row>
    <row r="660" spans="1:3" x14ac:dyDescent="0.2">
      <c r="A660" s="4">
        <f>'Train Dataset'!A659</f>
        <v>40836</v>
      </c>
      <c r="B660" s="5">
        <f>'Train Dataset'!B659</f>
        <v>1079</v>
      </c>
      <c r="C660" s="6">
        <f t="shared" si="9"/>
        <v>1183</v>
      </c>
    </row>
    <row r="661" spans="1:3" x14ac:dyDescent="0.2">
      <c r="A661" s="4">
        <f>'Train Dataset'!A660</f>
        <v>40837</v>
      </c>
      <c r="B661" s="5">
        <f>'Train Dataset'!B660</f>
        <v>1983</v>
      </c>
      <c r="C661" s="6">
        <f t="shared" si="9"/>
        <v>1136</v>
      </c>
    </row>
    <row r="662" spans="1:3" x14ac:dyDescent="0.2">
      <c r="A662" s="4">
        <f>'Train Dataset'!A661</f>
        <v>40838</v>
      </c>
      <c r="B662" s="5">
        <f>'Train Dataset'!B661</f>
        <v>1186</v>
      </c>
      <c r="C662" s="6">
        <f t="shared" si="9"/>
        <v>1031.3333333333333</v>
      </c>
    </row>
    <row r="663" spans="1:3" x14ac:dyDescent="0.2">
      <c r="A663" s="4">
        <f>'Train Dataset'!A662</f>
        <v>40839</v>
      </c>
      <c r="B663" s="5">
        <f>'Train Dataset'!B662</f>
        <v>1026</v>
      </c>
      <c r="C663" s="6">
        <f t="shared" si="9"/>
        <v>1601</v>
      </c>
    </row>
    <row r="664" spans="1:3" x14ac:dyDescent="0.2">
      <c r="A664" s="4">
        <f>'Train Dataset'!A663</f>
        <v>40840</v>
      </c>
      <c r="B664" s="5">
        <f>'Train Dataset'!B663</f>
        <v>729</v>
      </c>
      <c r="C664" s="6">
        <f t="shared" si="9"/>
        <v>923</v>
      </c>
    </row>
    <row r="665" spans="1:3" x14ac:dyDescent="0.2">
      <c r="A665" s="4">
        <f>'Train Dataset'!A664</f>
        <v>40841</v>
      </c>
      <c r="B665" s="5">
        <f>'Train Dataset'!B664</f>
        <v>851</v>
      </c>
      <c r="C665" s="6">
        <f t="shared" ref="C665:C728" si="10">AVERAGE(B658,B651,B644)</f>
        <v>716</v>
      </c>
    </row>
    <row r="666" spans="1:3" x14ac:dyDescent="0.2">
      <c r="A666" s="4">
        <f>'Train Dataset'!A665</f>
        <v>40842</v>
      </c>
      <c r="B666" s="5">
        <f>'Train Dataset'!B665</f>
        <v>1324</v>
      </c>
      <c r="C666" s="6">
        <f t="shared" si="10"/>
        <v>1525.3333333333333</v>
      </c>
    </row>
    <row r="667" spans="1:3" x14ac:dyDescent="0.2">
      <c r="A667" s="4">
        <f>'Train Dataset'!A666</f>
        <v>40843</v>
      </c>
      <c r="B667" s="5">
        <f>'Train Dataset'!B666</f>
        <v>1288</v>
      </c>
      <c r="C667" s="6">
        <f t="shared" si="10"/>
        <v>1279.6666666666667</v>
      </c>
    </row>
    <row r="668" spans="1:3" x14ac:dyDescent="0.2">
      <c r="A668" s="4">
        <f>'Train Dataset'!A667</f>
        <v>40844</v>
      </c>
      <c r="B668" s="5">
        <f>'Train Dataset'!B667</f>
        <v>1195</v>
      </c>
      <c r="C668" s="6">
        <f t="shared" si="10"/>
        <v>1525</v>
      </c>
    </row>
    <row r="669" spans="1:3" x14ac:dyDescent="0.2">
      <c r="A669" s="4">
        <f>'Train Dataset'!A668</f>
        <v>40845</v>
      </c>
      <c r="B669" s="5">
        <f>'Train Dataset'!B668</f>
        <v>561</v>
      </c>
      <c r="C669" s="6">
        <f t="shared" si="10"/>
        <v>932.33333333333337</v>
      </c>
    </row>
    <row r="670" spans="1:3" x14ac:dyDescent="0.2">
      <c r="A670" s="4">
        <f>'Train Dataset'!A669</f>
        <v>40846</v>
      </c>
      <c r="B670" s="5">
        <f>'Train Dataset'!B669</f>
        <v>1530</v>
      </c>
      <c r="C670" s="6">
        <f t="shared" si="10"/>
        <v>1314.6666666666667</v>
      </c>
    </row>
    <row r="671" spans="1:3" x14ac:dyDescent="0.2">
      <c r="A671" s="4">
        <f>'Train Dataset'!A670</f>
        <v>40847</v>
      </c>
      <c r="B671" s="5">
        <f>'Train Dataset'!B670</f>
        <v>916</v>
      </c>
      <c r="C671" s="6">
        <f t="shared" si="10"/>
        <v>812.33333333333337</v>
      </c>
    </row>
    <row r="672" spans="1:3" x14ac:dyDescent="0.2">
      <c r="A672" s="4">
        <f>'Train Dataset'!A671</f>
        <v>40848</v>
      </c>
      <c r="B672" s="5">
        <f>'Train Dataset'!B671</f>
        <v>1290</v>
      </c>
      <c r="C672" s="6">
        <f t="shared" si="10"/>
        <v>838.33333333333337</v>
      </c>
    </row>
    <row r="673" spans="1:3" x14ac:dyDescent="0.2">
      <c r="A673" s="4">
        <f>'Train Dataset'!A672</f>
        <v>40849</v>
      </c>
      <c r="B673" s="5">
        <f>'Train Dataset'!B672</f>
        <v>1426</v>
      </c>
      <c r="C673" s="6">
        <f t="shared" si="10"/>
        <v>1411.3333333333333</v>
      </c>
    </row>
    <row r="674" spans="1:3" x14ac:dyDescent="0.2">
      <c r="A674" s="4">
        <f>'Train Dataset'!A673</f>
        <v>40850</v>
      </c>
      <c r="B674" s="5">
        <f>'Train Dataset'!B673</f>
        <v>994</v>
      </c>
      <c r="C674" s="6">
        <f t="shared" si="10"/>
        <v>1180.6666666666667</v>
      </c>
    </row>
    <row r="675" spans="1:3" x14ac:dyDescent="0.2">
      <c r="A675" s="4">
        <f>'Train Dataset'!A674</f>
        <v>40851</v>
      </c>
      <c r="B675" s="5">
        <f>'Train Dataset'!B674</f>
        <v>1501</v>
      </c>
      <c r="C675" s="6">
        <f t="shared" si="10"/>
        <v>1474.6666666666667</v>
      </c>
    </row>
    <row r="676" spans="1:3" x14ac:dyDescent="0.2">
      <c r="A676" s="4">
        <f>'Train Dataset'!A675</f>
        <v>40852</v>
      </c>
      <c r="B676" s="5">
        <f>'Train Dataset'!B675</f>
        <v>979</v>
      </c>
      <c r="C676" s="6">
        <f t="shared" si="10"/>
        <v>825.33333333333337</v>
      </c>
    </row>
    <row r="677" spans="1:3" x14ac:dyDescent="0.2">
      <c r="A677" s="4">
        <f>'Train Dataset'!A676</f>
        <v>40853</v>
      </c>
      <c r="B677" s="5">
        <f>'Train Dataset'!B676</f>
        <v>1264</v>
      </c>
      <c r="C677" s="6">
        <f t="shared" si="10"/>
        <v>1377.6666666666667</v>
      </c>
    </row>
    <row r="678" spans="1:3" x14ac:dyDescent="0.2">
      <c r="A678" s="4">
        <f>'Train Dataset'!A677</f>
        <v>40854</v>
      </c>
      <c r="B678" s="5">
        <f>'Train Dataset'!B677</f>
        <v>1261</v>
      </c>
      <c r="C678" s="6">
        <f t="shared" si="10"/>
        <v>765</v>
      </c>
    </row>
    <row r="679" spans="1:3" x14ac:dyDescent="0.2">
      <c r="A679" s="4">
        <f>'Train Dataset'!A678</f>
        <v>40855</v>
      </c>
      <c r="B679" s="5">
        <f>'Train Dataset'!B678</f>
        <v>752</v>
      </c>
      <c r="C679" s="6">
        <f t="shared" si="10"/>
        <v>1015.6666666666666</v>
      </c>
    </row>
    <row r="680" spans="1:3" x14ac:dyDescent="0.2">
      <c r="A680" s="4">
        <f>'Train Dataset'!A679</f>
        <v>40856</v>
      </c>
      <c r="B680" s="5">
        <f>'Train Dataset'!B679</f>
        <v>763</v>
      </c>
      <c r="C680" s="6">
        <f t="shared" si="10"/>
        <v>1518.6666666666667</v>
      </c>
    </row>
    <row r="681" spans="1:3" x14ac:dyDescent="0.2">
      <c r="A681" s="4">
        <f>'Train Dataset'!A680</f>
        <v>40857</v>
      </c>
      <c r="B681" s="5">
        <f>'Train Dataset'!B680</f>
        <v>1518</v>
      </c>
      <c r="C681" s="6">
        <f t="shared" si="10"/>
        <v>1120.3333333333333</v>
      </c>
    </row>
    <row r="682" spans="1:3" x14ac:dyDescent="0.2">
      <c r="A682" s="4">
        <f>'Train Dataset'!A681</f>
        <v>40858</v>
      </c>
      <c r="B682" s="5">
        <f>'Train Dataset'!B681</f>
        <v>1080</v>
      </c>
      <c r="C682" s="6">
        <f t="shared" si="10"/>
        <v>1559.6666666666667</v>
      </c>
    </row>
    <row r="683" spans="1:3" x14ac:dyDescent="0.2">
      <c r="A683" s="4">
        <f>'Train Dataset'!A682</f>
        <v>40859</v>
      </c>
      <c r="B683" s="5">
        <f>'Train Dataset'!B682</f>
        <v>543</v>
      </c>
      <c r="C683" s="6">
        <f t="shared" si="10"/>
        <v>908.66666666666663</v>
      </c>
    </row>
    <row r="684" spans="1:3" x14ac:dyDescent="0.2">
      <c r="A684" s="4">
        <f>'Train Dataset'!A683</f>
        <v>40860</v>
      </c>
      <c r="B684" s="5">
        <f>'Train Dataset'!B683</f>
        <v>916</v>
      </c>
      <c r="C684" s="6">
        <f t="shared" si="10"/>
        <v>1273.3333333333333</v>
      </c>
    </row>
    <row r="685" spans="1:3" x14ac:dyDescent="0.2">
      <c r="A685" s="4">
        <f>'Train Dataset'!A684</f>
        <v>40861</v>
      </c>
      <c r="B685" s="5">
        <f>'Train Dataset'!B684</f>
        <v>1930</v>
      </c>
      <c r="C685" s="6">
        <f t="shared" si="10"/>
        <v>968.66666666666663</v>
      </c>
    </row>
    <row r="686" spans="1:3" x14ac:dyDescent="0.2">
      <c r="A686" s="4">
        <f>'Train Dataset'!A685</f>
        <v>40862</v>
      </c>
      <c r="B686" s="5">
        <f>'Train Dataset'!B685</f>
        <v>311</v>
      </c>
      <c r="C686" s="6">
        <f t="shared" si="10"/>
        <v>964.33333333333337</v>
      </c>
    </row>
    <row r="687" spans="1:3" x14ac:dyDescent="0.2">
      <c r="A687" s="4">
        <f>'Train Dataset'!A686</f>
        <v>40863</v>
      </c>
      <c r="B687" s="5">
        <f>'Train Dataset'!B686</f>
        <v>317</v>
      </c>
      <c r="C687" s="6">
        <f t="shared" si="10"/>
        <v>1171</v>
      </c>
    </row>
    <row r="688" spans="1:3" x14ac:dyDescent="0.2">
      <c r="A688" s="4">
        <f>'Train Dataset'!A687</f>
        <v>40864</v>
      </c>
      <c r="B688" s="5">
        <f>'Train Dataset'!B687</f>
        <v>747</v>
      </c>
      <c r="C688" s="6">
        <f t="shared" si="10"/>
        <v>1266.6666666666667</v>
      </c>
    </row>
    <row r="689" spans="1:3" x14ac:dyDescent="0.2">
      <c r="A689" s="4">
        <f>'Train Dataset'!A688</f>
        <v>40865</v>
      </c>
      <c r="B689" s="5">
        <f>'Train Dataset'!B688</f>
        <v>2239</v>
      </c>
      <c r="C689" s="6">
        <f t="shared" si="10"/>
        <v>1258.6666666666667</v>
      </c>
    </row>
    <row r="690" spans="1:3" x14ac:dyDescent="0.2">
      <c r="A690" s="4">
        <f>'Train Dataset'!A689</f>
        <v>40866</v>
      </c>
      <c r="B690" s="5">
        <f>'Train Dataset'!B689</f>
        <v>1164</v>
      </c>
      <c r="C690" s="6">
        <f t="shared" si="10"/>
        <v>694.33333333333337</v>
      </c>
    </row>
    <row r="691" spans="1:3" x14ac:dyDescent="0.2">
      <c r="A691" s="4">
        <f>'Train Dataset'!A690</f>
        <v>40867</v>
      </c>
      <c r="B691" s="5">
        <f>'Train Dataset'!B690</f>
        <v>1639</v>
      </c>
      <c r="C691" s="6">
        <f t="shared" si="10"/>
        <v>1236.6666666666667</v>
      </c>
    </row>
    <row r="692" spans="1:3" x14ac:dyDescent="0.2">
      <c r="A692" s="4">
        <f>'Train Dataset'!A691</f>
        <v>40868</v>
      </c>
      <c r="B692" s="5">
        <f>'Train Dataset'!B691</f>
        <v>1168</v>
      </c>
      <c r="C692" s="6">
        <f t="shared" si="10"/>
        <v>1369</v>
      </c>
    </row>
    <row r="693" spans="1:3" x14ac:dyDescent="0.2">
      <c r="A693" s="4">
        <f>'Train Dataset'!A692</f>
        <v>40869</v>
      </c>
      <c r="B693" s="5">
        <f>'Train Dataset'!B692</f>
        <v>655</v>
      </c>
      <c r="C693" s="6">
        <f t="shared" si="10"/>
        <v>784.33333333333337</v>
      </c>
    </row>
    <row r="694" spans="1:3" x14ac:dyDescent="0.2">
      <c r="A694" s="4">
        <f>'Train Dataset'!A693</f>
        <v>40870</v>
      </c>
      <c r="B694" s="5">
        <f>'Train Dataset'!B693</f>
        <v>1297</v>
      </c>
      <c r="C694" s="6">
        <f t="shared" si="10"/>
        <v>835.33333333333337</v>
      </c>
    </row>
    <row r="695" spans="1:3" x14ac:dyDescent="0.2">
      <c r="A695" s="4">
        <f>'Train Dataset'!A694</f>
        <v>40871</v>
      </c>
      <c r="B695" s="5">
        <f>'Train Dataset'!B694</f>
        <v>1219</v>
      </c>
      <c r="C695" s="6">
        <f t="shared" si="10"/>
        <v>1086.3333333333333</v>
      </c>
    </row>
    <row r="696" spans="1:3" x14ac:dyDescent="0.2">
      <c r="A696" s="4">
        <f>'Train Dataset'!A695</f>
        <v>40872</v>
      </c>
      <c r="B696" s="5">
        <f>'Train Dataset'!B695</f>
        <v>1456</v>
      </c>
      <c r="C696" s="6">
        <f t="shared" si="10"/>
        <v>1606.6666666666667</v>
      </c>
    </row>
    <row r="697" spans="1:3" x14ac:dyDescent="0.2">
      <c r="A697" s="4">
        <f>'Train Dataset'!A696</f>
        <v>40873</v>
      </c>
      <c r="B697" s="5">
        <f>'Train Dataset'!B696</f>
        <v>798</v>
      </c>
      <c r="C697" s="6">
        <f t="shared" si="10"/>
        <v>895.33333333333337</v>
      </c>
    </row>
    <row r="698" spans="1:3" x14ac:dyDescent="0.2">
      <c r="A698" s="4">
        <f>'Train Dataset'!A697</f>
        <v>40874</v>
      </c>
      <c r="B698" s="5">
        <f>'Train Dataset'!B697</f>
        <v>1044</v>
      </c>
      <c r="C698" s="6">
        <f t="shared" si="10"/>
        <v>1273</v>
      </c>
    </row>
    <row r="699" spans="1:3" x14ac:dyDescent="0.2">
      <c r="A699" s="4">
        <f>'Train Dataset'!A698</f>
        <v>40875</v>
      </c>
      <c r="B699" s="5">
        <f>'Train Dataset'!B698</f>
        <v>1548</v>
      </c>
      <c r="C699" s="6">
        <f t="shared" si="10"/>
        <v>1453</v>
      </c>
    </row>
    <row r="700" spans="1:3" x14ac:dyDescent="0.2">
      <c r="A700" s="4">
        <f>'Train Dataset'!A699</f>
        <v>40876</v>
      </c>
      <c r="B700" s="5">
        <f>'Train Dataset'!B699</f>
        <v>754</v>
      </c>
      <c r="C700" s="6">
        <f t="shared" si="10"/>
        <v>572.66666666666663</v>
      </c>
    </row>
    <row r="701" spans="1:3" x14ac:dyDescent="0.2">
      <c r="A701" s="4">
        <f>'Train Dataset'!A700</f>
        <v>40877</v>
      </c>
      <c r="B701" s="5">
        <f>'Train Dataset'!B700</f>
        <v>841</v>
      </c>
      <c r="C701" s="6">
        <f t="shared" si="10"/>
        <v>792.33333333333337</v>
      </c>
    </row>
    <row r="702" spans="1:3" x14ac:dyDescent="0.2">
      <c r="A702" s="4">
        <f>'Train Dataset'!A701</f>
        <v>40878</v>
      </c>
      <c r="B702" s="5">
        <f>'Train Dataset'!B701</f>
        <v>1490</v>
      </c>
      <c r="C702" s="6">
        <f t="shared" si="10"/>
        <v>1161.3333333333333</v>
      </c>
    </row>
    <row r="703" spans="1:3" x14ac:dyDescent="0.2">
      <c r="A703" s="4">
        <f>'Train Dataset'!A702</f>
        <v>40879</v>
      </c>
      <c r="B703" s="5">
        <f>'Train Dataset'!B702</f>
        <v>1796</v>
      </c>
      <c r="C703" s="6">
        <f t="shared" si="10"/>
        <v>1591.6666666666667</v>
      </c>
    </row>
    <row r="704" spans="1:3" x14ac:dyDescent="0.2">
      <c r="A704" s="4">
        <f>'Train Dataset'!A703</f>
        <v>40880</v>
      </c>
      <c r="B704" s="5">
        <f>'Train Dataset'!B703</f>
        <v>904</v>
      </c>
      <c r="C704" s="6">
        <f t="shared" si="10"/>
        <v>835</v>
      </c>
    </row>
    <row r="705" spans="1:3" x14ac:dyDescent="0.2">
      <c r="A705" s="4">
        <f>'Train Dataset'!A704</f>
        <v>40881</v>
      </c>
      <c r="B705" s="5">
        <f>'Train Dataset'!B704</f>
        <v>1700</v>
      </c>
      <c r="C705" s="6">
        <f t="shared" si="10"/>
        <v>1199.6666666666667</v>
      </c>
    </row>
    <row r="706" spans="1:3" x14ac:dyDescent="0.2">
      <c r="A706" s="4">
        <f>'Train Dataset'!A705</f>
        <v>40882</v>
      </c>
      <c r="B706" s="5">
        <f>'Train Dataset'!B705</f>
        <v>923</v>
      </c>
      <c r="C706" s="6">
        <f t="shared" si="10"/>
        <v>1548.6666666666667</v>
      </c>
    </row>
    <row r="707" spans="1:3" x14ac:dyDescent="0.2">
      <c r="A707" s="4">
        <f>'Train Dataset'!A706</f>
        <v>40883</v>
      </c>
      <c r="B707" s="5">
        <f>'Train Dataset'!B706</f>
        <v>623</v>
      </c>
      <c r="C707" s="6">
        <f t="shared" si="10"/>
        <v>573.33333333333337</v>
      </c>
    </row>
    <row r="708" spans="1:3" x14ac:dyDescent="0.2">
      <c r="A708" s="4">
        <f>'Train Dataset'!A707</f>
        <v>40884</v>
      </c>
      <c r="B708" s="5">
        <f>'Train Dataset'!B707</f>
        <v>663</v>
      </c>
      <c r="C708" s="6">
        <f t="shared" si="10"/>
        <v>818.33333333333337</v>
      </c>
    </row>
    <row r="709" spans="1:3" x14ac:dyDescent="0.2">
      <c r="A709" s="4">
        <f>'Train Dataset'!A708</f>
        <v>40885</v>
      </c>
      <c r="B709" s="5">
        <f>'Train Dataset'!B708</f>
        <v>1261</v>
      </c>
      <c r="C709" s="6">
        <f t="shared" si="10"/>
        <v>1152</v>
      </c>
    </row>
    <row r="710" spans="1:3" x14ac:dyDescent="0.2">
      <c r="A710" s="4">
        <f>'Train Dataset'!A709</f>
        <v>40886</v>
      </c>
      <c r="B710" s="5">
        <f>'Train Dataset'!B709</f>
        <v>1286</v>
      </c>
      <c r="C710" s="6">
        <f t="shared" si="10"/>
        <v>1830.3333333333333</v>
      </c>
    </row>
    <row r="711" spans="1:3" x14ac:dyDescent="0.2">
      <c r="A711" s="4">
        <f>'Train Dataset'!A710</f>
        <v>40887</v>
      </c>
      <c r="B711" s="5">
        <f>'Train Dataset'!B710</f>
        <v>708</v>
      </c>
      <c r="C711" s="6">
        <f t="shared" si="10"/>
        <v>955.33333333333337</v>
      </c>
    </row>
    <row r="712" spans="1:3" x14ac:dyDescent="0.2">
      <c r="A712" s="4">
        <f>'Train Dataset'!A711</f>
        <v>40888</v>
      </c>
      <c r="B712" s="5">
        <f>'Train Dataset'!B711</f>
        <v>1308</v>
      </c>
      <c r="C712" s="6">
        <f t="shared" si="10"/>
        <v>1461</v>
      </c>
    </row>
    <row r="713" spans="1:3" x14ac:dyDescent="0.2">
      <c r="A713" s="4">
        <f>'Train Dataset'!A712</f>
        <v>40889</v>
      </c>
      <c r="B713" s="5">
        <f>'Train Dataset'!B712</f>
        <v>865</v>
      </c>
      <c r="C713" s="6">
        <f t="shared" si="10"/>
        <v>1213</v>
      </c>
    </row>
    <row r="714" spans="1:3" x14ac:dyDescent="0.2">
      <c r="A714" s="4">
        <f>'Train Dataset'!A713</f>
        <v>40890</v>
      </c>
      <c r="B714" s="5">
        <f>'Train Dataset'!B713</f>
        <v>759</v>
      </c>
      <c r="C714" s="6">
        <f t="shared" si="10"/>
        <v>677.33333333333337</v>
      </c>
    </row>
    <row r="715" spans="1:3" x14ac:dyDescent="0.2">
      <c r="A715" s="4">
        <f>'Train Dataset'!A714</f>
        <v>40891</v>
      </c>
      <c r="B715" s="5">
        <f>'Train Dataset'!B714</f>
        <v>1072</v>
      </c>
      <c r="C715" s="6">
        <f t="shared" si="10"/>
        <v>933.66666666666663</v>
      </c>
    </row>
    <row r="716" spans="1:3" x14ac:dyDescent="0.2">
      <c r="A716" s="4">
        <f>'Train Dataset'!A715</f>
        <v>40892</v>
      </c>
      <c r="B716" s="5">
        <f>'Train Dataset'!B715</f>
        <v>1142</v>
      </c>
      <c r="C716" s="6">
        <f t="shared" si="10"/>
        <v>1323.3333333333333</v>
      </c>
    </row>
    <row r="717" spans="1:3" x14ac:dyDescent="0.2">
      <c r="A717" s="4">
        <f>'Train Dataset'!A716</f>
        <v>40893</v>
      </c>
      <c r="B717" s="5">
        <f>'Train Dataset'!B716</f>
        <v>2044</v>
      </c>
      <c r="C717" s="6">
        <f t="shared" si="10"/>
        <v>1512.6666666666667</v>
      </c>
    </row>
    <row r="718" spans="1:3" x14ac:dyDescent="0.2">
      <c r="A718" s="4">
        <f>'Train Dataset'!A717</f>
        <v>40894</v>
      </c>
      <c r="B718" s="5">
        <f>'Train Dataset'!B717</f>
        <v>1146</v>
      </c>
      <c r="C718" s="6">
        <f t="shared" si="10"/>
        <v>803.33333333333337</v>
      </c>
    </row>
    <row r="719" spans="1:3" x14ac:dyDescent="0.2">
      <c r="A719" s="4">
        <f>'Train Dataset'!A718</f>
        <v>40895</v>
      </c>
      <c r="B719" s="5">
        <f>'Train Dataset'!B718</f>
        <v>1471</v>
      </c>
      <c r="C719" s="6">
        <f t="shared" si="10"/>
        <v>1350.6666666666667</v>
      </c>
    </row>
    <row r="720" spans="1:3" x14ac:dyDescent="0.2">
      <c r="A720" s="4">
        <f>'Train Dataset'!A719</f>
        <v>40896</v>
      </c>
      <c r="B720" s="5">
        <f>'Train Dataset'!B719</f>
        <v>1157</v>
      </c>
      <c r="C720" s="6">
        <f t="shared" si="10"/>
        <v>1112</v>
      </c>
    </row>
    <row r="721" spans="1:3" x14ac:dyDescent="0.2">
      <c r="A721" s="4">
        <f>'Train Dataset'!A720</f>
        <v>40897</v>
      </c>
      <c r="B721" s="5">
        <f>'Train Dataset'!B720</f>
        <v>744</v>
      </c>
      <c r="C721" s="6">
        <f t="shared" si="10"/>
        <v>712</v>
      </c>
    </row>
    <row r="722" spans="1:3" x14ac:dyDescent="0.2">
      <c r="A722" s="4">
        <f>'Train Dataset'!A721</f>
        <v>40898</v>
      </c>
      <c r="B722" s="5">
        <f>'Train Dataset'!B721</f>
        <v>863</v>
      </c>
      <c r="C722" s="6">
        <f t="shared" si="10"/>
        <v>858.66666666666663</v>
      </c>
    </row>
    <row r="723" spans="1:3" x14ac:dyDescent="0.2">
      <c r="A723" s="4">
        <f>'Train Dataset'!A722</f>
        <v>40899</v>
      </c>
      <c r="B723" s="5">
        <f>'Train Dataset'!B722</f>
        <v>806</v>
      </c>
      <c r="C723" s="6">
        <f t="shared" si="10"/>
        <v>1297.6666666666667</v>
      </c>
    </row>
    <row r="724" spans="1:3" x14ac:dyDescent="0.2">
      <c r="A724" s="4">
        <f>'Train Dataset'!A723</f>
        <v>40900</v>
      </c>
      <c r="B724" s="5">
        <f>'Train Dataset'!B723</f>
        <v>1409</v>
      </c>
      <c r="C724" s="6">
        <f t="shared" si="10"/>
        <v>1708.6666666666667</v>
      </c>
    </row>
    <row r="725" spans="1:3" x14ac:dyDescent="0.2">
      <c r="A725" s="4">
        <f>'Train Dataset'!A724</f>
        <v>40901</v>
      </c>
      <c r="B725" s="5">
        <f>'Train Dataset'!B724</f>
        <v>849</v>
      </c>
      <c r="C725" s="6">
        <f t="shared" si="10"/>
        <v>919.33333333333337</v>
      </c>
    </row>
    <row r="726" spans="1:3" x14ac:dyDescent="0.2">
      <c r="A726" s="4">
        <f>'Train Dataset'!A725</f>
        <v>40902</v>
      </c>
      <c r="B726" s="5">
        <f>'Train Dataset'!B725</f>
        <v>956</v>
      </c>
      <c r="C726" s="6">
        <f t="shared" si="10"/>
        <v>1493</v>
      </c>
    </row>
    <row r="727" spans="1:3" x14ac:dyDescent="0.2">
      <c r="A727" s="4">
        <f>'Train Dataset'!A726</f>
        <v>40903</v>
      </c>
      <c r="B727" s="5">
        <f>'Train Dataset'!B726</f>
        <v>1531</v>
      </c>
      <c r="C727" s="6">
        <f t="shared" si="10"/>
        <v>981.66666666666663</v>
      </c>
    </row>
    <row r="728" spans="1:3" x14ac:dyDescent="0.2">
      <c r="A728" s="4">
        <f>'Train Dataset'!A727</f>
        <v>40904</v>
      </c>
      <c r="B728" s="5">
        <f>'Train Dataset'!B727</f>
        <v>1271</v>
      </c>
      <c r="C728" s="6">
        <f t="shared" si="10"/>
        <v>708.66666666666663</v>
      </c>
    </row>
    <row r="729" spans="1:3" x14ac:dyDescent="0.2">
      <c r="A729" s="4">
        <f>'Train Dataset'!A728</f>
        <v>40905</v>
      </c>
      <c r="B729" s="5">
        <f>'Train Dataset'!B728</f>
        <v>1130</v>
      </c>
      <c r="C729" s="6">
        <f t="shared" ref="C729:C792" si="11">AVERAGE(B722,B715,B708)</f>
        <v>866</v>
      </c>
    </row>
    <row r="730" spans="1:3" x14ac:dyDescent="0.2">
      <c r="A730" s="4">
        <f>'Train Dataset'!A729</f>
        <v>40906</v>
      </c>
      <c r="B730" s="5">
        <f>'Train Dataset'!B729</f>
        <v>1542</v>
      </c>
      <c r="C730" s="6">
        <f t="shared" si="11"/>
        <v>1069.6666666666667</v>
      </c>
    </row>
    <row r="731" spans="1:3" x14ac:dyDescent="0.2">
      <c r="A731" s="4">
        <f>'Train Dataset'!A730</f>
        <v>40907</v>
      </c>
      <c r="B731" s="5">
        <f>'Train Dataset'!B730</f>
        <v>1633</v>
      </c>
      <c r="C731" s="6">
        <f t="shared" si="11"/>
        <v>1579.6666666666667</v>
      </c>
    </row>
    <row r="732" spans="1:3" x14ac:dyDescent="0.2">
      <c r="A732" s="4">
        <f>'Train Dataset'!A731</f>
        <v>40908</v>
      </c>
      <c r="B732" s="5">
        <f>'Train Dataset'!B731</f>
        <v>414</v>
      </c>
      <c r="C732" s="6">
        <f t="shared" si="11"/>
        <v>901</v>
      </c>
    </row>
    <row r="733" spans="1:3" x14ac:dyDescent="0.2">
      <c r="A733" s="4">
        <f>'Train Dataset'!A732</f>
        <v>40909</v>
      </c>
      <c r="B733" s="5">
        <f>'Train Dataset'!B732</f>
        <v>1077</v>
      </c>
      <c r="C733" s="6">
        <f t="shared" si="11"/>
        <v>1245</v>
      </c>
    </row>
    <row r="734" spans="1:3" x14ac:dyDescent="0.2">
      <c r="A734" s="4">
        <f>'Train Dataset'!A733</f>
        <v>40910</v>
      </c>
      <c r="B734" s="5">
        <f>'Train Dataset'!B733</f>
        <v>1677</v>
      </c>
      <c r="C734" s="6">
        <f t="shared" si="11"/>
        <v>1184.3333333333333</v>
      </c>
    </row>
    <row r="735" spans="1:3" x14ac:dyDescent="0.2">
      <c r="A735" s="4">
        <f>'Train Dataset'!A734</f>
        <v>40911</v>
      </c>
      <c r="B735" s="5">
        <f>'Train Dataset'!B734</f>
        <v>1102</v>
      </c>
      <c r="C735" s="6">
        <f t="shared" si="11"/>
        <v>924.66666666666663</v>
      </c>
    </row>
    <row r="736" spans="1:3" x14ac:dyDescent="0.2">
      <c r="A736" s="4">
        <f>'Train Dataset'!A735</f>
        <v>40912</v>
      </c>
      <c r="B736" s="5">
        <f>'Train Dataset'!B735</f>
        <v>948</v>
      </c>
      <c r="C736" s="6">
        <f t="shared" si="11"/>
        <v>1021.6666666666666</v>
      </c>
    </row>
    <row r="737" spans="1:3" x14ac:dyDescent="0.2">
      <c r="A737" s="4">
        <f>'Train Dataset'!A736</f>
        <v>40913</v>
      </c>
      <c r="B737" s="5">
        <f>'Train Dataset'!B736</f>
        <v>1099</v>
      </c>
      <c r="C737" s="6">
        <f t="shared" si="11"/>
        <v>1163.3333333333333</v>
      </c>
    </row>
    <row r="738" spans="1:3" x14ac:dyDescent="0.2">
      <c r="A738" s="4">
        <f>'Train Dataset'!A737</f>
        <v>40914</v>
      </c>
      <c r="B738" s="5">
        <f>'Train Dataset'!B737</f>
        <v>1520</v>
      </c>
      <c r="C738" s="6">
        <f t="shared" si="11"/>
        <v>1695.3333333333333</v>
      </c>
    </row>
    <row r="739" spans="1:3" x14ac:dyDescent="0.2">
      <c r="A739" s="4">
        <f>'Train Dataset'!A738</f>
        <v>40915</v>
      </c>
      <c r="B739" s="5">
        <f>'Train Dataset'!B738</f>
        <v>1265</v>
      </c>
      <c r="C739" s="6">
        <f t="shared" si="11"/>
        <v>803</v>
      </c>
    </row>
    <row r="740" spans="1:3" x14ac:dyDescent="0.2">
      <c r="A740" s="4">
        <f>'Train Dataset'!A739</f>
        <v>40916</v>
      </c>
      <c r="B740" s="5">
        <f>'Train Dataset'!B739</f>
        <v>1392</v>
      </c>
      <c r="C740" s="6">
        <f t="shared" si="11"/>
        <v>1168</v>
      </c>
    </row>
    <row r="741" spans="1:3" x14ac:dyDescent="0.2">
      <c r="A741" s="4">
        <f>'Train Dataset'!A740</f>
        <v>40917</v>
      </c>
      <c r="B741" s="5">
        <f>'Train Dataset'!B740</f>
        <v>1278</v>
      </c>
      <c r="C741" s="6">
        <f t="shared" si="11"/>
        <v>1455</v>
      </c>
    </row>
    <row r="742" spans="1:3" x14ac:dyDescent="0.2">
      <c r="A742" s="4">
        <f>'Train Dataset'!A741</f>
        <v>40918</v>
      </c>
      <c r="B742" s="5">
        <f>'Train Dataset'!B741</f>
        <v>1049</v>
      </c>
      <c r="C742" s="6">
        <f t="shared" si="11"/>
        <v>1039</v>
      </c>
    </row>
    <row r="743" spans="1:3" x14ac:dyDescent="0.2">
      <c r="A743" s="4">
        <f>'Train Dataset'!A742</f>
        <v>40919</v>
      </c>
      <c r="B743" s="5">
        <f>'Train Dataset'!B742</f>
        <v>950</v>
      </c>
      <c r="C743" s="6">
        <f t="shared" si="11"/>
        <v>980.33333333333337</v>
      </c>
    </row>
    <row r="744" spans="1:3" x14ac:dyDescent="0.2">
      <c r="A744" s="4">
        <f>'Train Dataset'!A743</f>
        <v>40920</v>
      </c>
      <c r="B744" s="5">
        <f>'Train Dataset'!B743</f>
        <v>1667</v>
      </c>
      <c r="C744" s="6">
        <f t="shared" si="11"/>
        <v>1149</v>
      </c>
    </row>
    <row r="745" spans="1:3" x14ac:dyDescent="0.2">
      <c r="A745" s="4">
        <f>'Train Dataset'!A744</f>
        <v>40921</v>
      </c>
      <c r="B745" s="5">
        <f>'Train Dataset'!B744</f>
        <v>1652</v>
      </c>
      <c r="C745" s="6">
        <f t="shared" si="11"/>
        <v>1520.6666666666667</v>
      </c>
    </row>
    <row r="746" spans="1:3" x14ac:dyDescent="0.2">
      <c r="A746" s="4">
        <f>'Train Dataset'!A745</f>
        <v>40922</v>
      </c>
      <c r="B746" s="5">
        <f>'Train Dataset'!B745</f>
        <v>1368</v>
      </c>
      <c r="C746" s="6">
        <f t="shared" si="11"/>
        <v>842.66666666666663</v>
      </c>
    </row>
    <row r="747" spans="1:3" x14ac:dyDescent="0.2">
      <c r="A747" s="4">
        <f>'Train Dataset'!A746</f>
        <v>40923</v>
      </c>
      <c r="B747" s="5">
        <f>'Train Dataset'!B746</f>
        <v>1797</v>
      </c>
      <c r="C747" s="6">
        <f t="shared" si="11"/>
        <v>1141.6666666666667</v>
      </c>
    </row>
    <row r="748" spans="1:3" x14ac:dyDescent="0.2">
      <c r="A748" s="4">
        <f>'Train Dataset'!A747</f>
        <v>40924</v>
      </c>
      <c r="B748" s="5">
        <f>'Train Dataset'!B747</f>
        <v>1491</v>
      </c>
      <c r="C748" s="6">
        <f t="shared" si="11"/>
        <v>1495.3333333333333</v>
      </c>
    </row>
    <row r="749" spans="1:3" x14ac:dyDescent="0.2">
      <c r="A749" s="4">
        <f>'Train Dataset'!A748</f>
        <v>40925</v>
      </c>
      <c r="B749" s="5">
        <f>'Train Dataset'!B748</f>
        <v>1011</v>
      </c>
      <c r="C749" s="6">
        <f t="shared" si="11"/>
        <v>1140.6666666666667</v>
      </c>
    </row>
    <row r="750" spans="1:3" x14ac:dyDescent="0.2">
      <c r="A750" s="4">
        <f>'Train Dataset'!A749</f>
        <v>40926</v>
      </c>
      <c r="B750" s="5">
        <f>'Train Dataset'!B749</f>
        <v>1598</v>
      </c>
      <c r="C750" s="6">
        <f t="shared" si="11"/>
        <v>1009.3333333333334</v>
      </c>
    </row>
    <row r="751" spans="1:3" x14ac:dyDescent="0.2">
      <c r="A751" s="4">
        <f>'Train Dataset'!A750</f>
        <v>40927</v>
      </c>
      <c r="B751" s="5">
        <f>'Train Dataset'!B750</f>
        <v>1039</v>
      </c>
      <c r="C751" s="6">
        <f t="shared" si="11"/>
        <v>1436</v>
      </c>
    </row>
    <row r="752" spans="1:3" x14ac:dyDescent="0.2">
      <c r="A752" s="4">
        <f>'Train Dataset'!A751</f>
        <v>40928</v>
      </c>
      <c r="B752" s="5">
        <f>'Train Dataset'!B751</f>
        <v>1811</v>
      </c>
      <c r="C752" s="6">
        <f t="shared" si="11"/>
        <v>1601.6666666666667</v>
      </c>
    </row>
    <row r="753" spans="1:3" x14ac:dyDescent="0.2">
      <c r="A753" s="4">
        <f>'Train Dataset'!A752</f>
        <v>40929</v>
      </c>
      <c r="B753" s="5">
        <f>'Train Dataset'!B752</f>
        <v>1038</v>
      </c>
      <c r="C753" s="6">
        <f t="shared" si="11"/>
        <v>1015.6666666666666</v>
      </c>
    </row>
    <row r="754" spans="1:3" x14ac:dyDescent="0.2">
      <c r="A754" s="4">
        <f>'Train Dataset'!A753</f>
        <v>40930</v>
      </c>
      <c r="B754" s="5">
        <f>'Train Dataset'!B753</f>
        <v>1424</v>
      </c>
      <c r="C754" s="6">
        <f t="shared" si="11"/>
        <v>1422</v>
      </c>
    </row>
    <row r="755" spans="1:3" x14ac:dyDescent="0.2">
      <c r="A755" s="4">
        <f>'Train Dataset'!A754</f>
        <v>40931</v>
      </c>
      <c r="B755" s="5">
        <f>'Train Dataset'!B754</f>
        <v>1666</v>
      </c>
      <c r="C755" s="6">
        <f t="shared" si="11"/>
        <v>1482</v>
      </c>
    </row>
    <row r="756" spans="1:3" x14ac:dyDescent="0.2">
      <c r="A756" s="4">
        <f>'Train Dataset'!A755</f>
        <v>40932</v>
      </c>
      <c r="B756" s="5">
        <f>'Train Dataset'!B755</f>
        <v>876</v>
      </c>
      <c r="C756" s="6">
        <f t="shared" si="11"/>
        <v>1054</v>
      </c>
    </row>
    <row r="757" spans="1:3" x14ac:dyDescent="0.2">
      <c r="A757" s="4">
        <f>'Train Dataset'!A756</f>
        <v>40933</v>
      </c>
      <c r="B757" s="5">
        <f>'Train Dataset'!B756</f>
        <v>836</v>
      </c>
      <c r="C757" s="6">
        <f t="shared" si="11"/>
        <v>1165.3333333333333</v>
      </c>
    </row>
    <row r="758" spans="1:3" x14ac:dyDescent="0.2">
      <c r="A758" s="4">
        <f>'Train Dataset'!A757</f>
        <v>40934</v>
      </c>
      <c r="B758" s="5">
        <f>'Train Dataset'!B757</f>
        <v>1669</v>
      </c>
      <c r="C758" s="6">
        <f t="shared" si="11"/>
        <v>1268.3333333333333</v>
      </c>
    </row>
    <row r="759" spans="1:3" x14ac:dyDescent="0.2">
      <c r="A759" s="4">
        <f>'Train Dataset'!A758</f>
        <v>40935</v>
      </c>
      <c r="B759" s="5">
        <f>'Train Dataset'!B758</f>
        <v>1710</v>
      </c>
      <c r="C759" s="6">
        <f t="shared" si="11"/>
        <v>1661</v>
      </c>
    </row>
    <row r="760" spans="1:3" x14ac:dyDescent="0.2">
      <c r="A760" s="4">
        <f>'Train Dataset'!A759</f>
        <v>40936</v>
      </c>
      <c r="B760" s="5">
        <f>'Train Dataset'!B759</f>
        <v>1062</v>
      </c>
      <c r="C760" s="6">
        <f t="shared" si="11"/>
        <v>1223.6666666666667</v>
      </c>
    </row>
    <row r="761" spans="1:3" x14ac:dyDescent="0.2">
      <c r="A761" s="4">
        <f>'Train Dataset'!A760</f>
        <v>40937</v>
      </c>
      <c r="B761" s="5">
        <f>'Train Dataset'!B760</f>
        <v>1755</v>
      </c>
      <c r="C761" s="6">
        <f t="shared" si="11"/>
        <v>1537.6666666666667</v>
      </c>
    </row>
    <row r="762" spans="1:3" x14ac:dyDescent="0.2">
      <c r="A762" s="4">
        <f>'Train Dataset'!A761</f>
        <v>40938</v>
      </c>
      <c r="B762" s="5">
        <f>'Train Dataset'!B761</f>
        <v>898</v>
      </c>
      <c r="C762" s="6">
        <f t="shared" si="11"/>
        <v>1478.3333333333333</v>
      </c>
    </row>
    <row r="763" spans="1:3" x14ac:dyDescent="0.2">
      <c r="A763" s="4">
        <f>'Train Dataset'!A762</f>
        <v>40939</v>
      </c>
      <c r="B763" s="5">
        <f>'Train Dataset'!B762</f>
        <v>1064</v>
      </c>
      <c r="C763" s="6">
        <f t="shared" si="11"/>
        <v>978.66666666666663</v>
      </c>
    </row>
    <row r="764" spans="1:3" x14ac:dyDescent="0.2">
      <c r="A764" s="4">
        <f>'Train Dataset'!A763</f>
        <v>40940</v>
      </c>
      <c r="B764" s="5">
        <f>'Train Dataset'!B763</f>
        <v>1027</v>
      </c>
      <c r="C764" s="6">
        <f t="shared" si="11"/>
        <v>1128</v>
      </c>
    </row>
    <row r="765" spans="1:3" x14ac:dyDescent="0.2">
      <c r="A765" s="4">
        <f>'Train Dataset'!A764</f>
        <v>40941</v>
      </c>
      <c r="B765" s="5">
        <f>'Train Dataset'!B764</f>
        <v>1669</v>
      </c>
      <c r="C765" s="6">
        <f t="shared" si="11"/>
        <v>1458.3333333333333</v>
      </c>
    </row>
    <row r="766" spans="1:3" x14ac:dyDescent="0.2">
      <c r="A766" s="4">
        <f>'Train Dataset'!A765</f>
        <v>40942</v>
      </c>
      <c r="B766" s="5">
        <f>'Train Dataset'!B765</f>
        <v>2001</v>
      </c>
      <c r="C766" s="6">
        <f t="shared" si="11"/>
        <v>1724.3333333333333</v>
      </c>
    </row>
    <row r="767" spans="1:3" x14ac:dyDescent="0.2">
      <c r="A767" s="4">
        <f>'Train Dataset'!A766</f>
        <v>40943</v>
      </c>
      <c r="B767" s="5">
        <f>'Train Dataset'!B766</f>
        <v>820</v>
      </c>
      <c r="C767" s="6">
        <f t="shared" si="11"/>
        <v>1156</v>
      </c>
    </row>
    <row r="768" spans="1:3" x14ac:dyDescent="0.2">
      <c r="A768" s="4">
        <f>'Train Dataset'!A767</f>
        <v>40944</v>
      </c>
      <c r="B768" s="5">
        <f>'Train Dataset'!B767</f>
        <v>600</v>
      </c>
      <c r="C768" s="6">
        <f t="shared" si="11"/>
        <v>1658.6666666666667</v>
      </c>
    </row>
    <row r="769" spans="1:3" x14ac:dyDescent="0.2">
      <c r="A769" s="4">
        <f>'Train Dataset'!A768</f>
        <v>40945</v>
      </c>
      <c r="B769" s="5">
        <f>'Train Dataset'!B768</f>
        <v>1441</v>
      </c>
      <c r="C769" s="6">
        <f t="shared" si="11"/>
        <v>1351.6666666666667</v>
      </c>
    </row>
    <row r="770" spans="1:3" x14ac:dyDescent="0.2">
      <c r="A770" s="4">
        <f>'Train Dataset'!A769</f>
        <v>40946</v>
      </c>
      <c r="B770" s="5">
        <f>'Train Dataset'!B769</f>
        <v>1638</v>
      </c>
      <c r="C770" s="6">
        <f t="shared" si="11"/>
        <v>983.66666666666663</v>
      </c>
    </row>
    <row r="771" spans="1:3" x14ac:dyDescent="0.2">
      <c r="A771" s="4">
        <f>'Train Dataset'!A770</f>
        <v>40947</v>
      </c>
      <c r="B771" s="5">
        <f>'Train Dataset'!B770</f>
        <v>1027</v>
      </c>
      <c r="C771" s="6">
        <f t="shared" si="11"/>
        <v>1153.6666666666667</v>
      </c>
    </row>
    <row r="772" spans="1:3" x14ac:dyDescent="0.2">
      <c r="A772" s="4">
        <f>'Train Dataset'!A771</f>
        <v>40948</v>
      </c>
      <c r="B772" s="5">
        <f>'Train Dataset'!B771</f>
        <v>1456</v>
      </c>
      <c r="C772" s="6">
        <f t="shared" si="11"/>
        <v>1459</v>
      </c>
    </row>
    <row r="773" spans="1:3" x14ac:dyDescent="0.2">
      <c r="A773" s="4">
        <f>'Train Dataset'!A772</f>
        <v>40949</v>
      </c>
      <c r="B773" s="5">
        <f>'Train Dataset'!B772</f>
        <v>1574</v>
      </c>
      <c r="C773" s="6">
        <f t="shared" si="11"/>
        <v>1840.6666666666667</v>
      </c>
    </row>
    <row r="774" spans="1:3" x14ac:dyDescent="0.2">
      <c r="A774" s="4">
        <f>'Train Dataset'!A773</f>
        <v>40950</v>
      </c>
      <c r="B774" s="5">
        <f>'Train Dataset'!B773</f>
        <v>1020</v>
      </c>
      <c r="C774" s="6">
        <f t="shared" si="11"/>
        <v>973.33333333333337</v>
      </c>
    </row>
    <row r="775" spans="1:3" x14ac:dyDescent="0.2">
      <c r="A775" s="4">
        <f>'Train Dataset'!A774</f>
        <v>40951</v>
      </c>
      <c r="B775" s="5">
        <f>'Train Dataset'!B774</f>
        <v>1863</v>
      </c>
      <c r="C775" s="6">
        <f t="shared" si="11"/>
        <v>1259.6666666666667</v>
      </c>
    </row>
    <row r="776" spans="1:3" x14ac:dyDescent="0.2">
      <c r="A776" s="4">
        <f>'Train Dataset'!A775</f>
        <v>40952</v>
      </c>
      <c r="B776" s="5">
        <f>'Train Dataset'!B775</f>
        <v>1233</v>
      </c>
      <c r="C776" s="6">
        <f t="shared" si="11"/>
        <v>1335</v>
      </c>
    </row>
    <row r="777" spans="1:3" x14ac:dyDescent="0.2">
      <c r="A777" s="4">
        <f>'Train Dataset'!A776</f>
        <v>40953</v>
      </c>
      <c r="B777" s="5">
        <f>'Train Dataset'!B776</f>
        <v>772</v>
      </c>
      <c r="C777" s="6">
        <f t="shared" si="11"/>
        <v>1192.6666666666667</v>
      </c>
    </row>
    <row r="778" spans="1:3" x14ac:dyDescent="0.2">
      <c r="A778" s="4">
        <f>'Train Dataset'!A777</f>
        <v>40954</v>
      </c>
      <c r="B778" s="5">
        <f>'Train Dataset'!B777</f>
        <v>1149</v>
      </c>
      <c r="C778" s="6">
        <f t="shared" si="11"/>
        <v>963.33333333333337</v>
      </c>
    </row>
    <row r="779" spans="1:3" x14ac:dyDescent="0.2">
      <c r="A779" s="4">
        <f>'Train Dataset'!A778</f>
        <v>40955</v>
      </c>
      <c r="B779" s="5">
        <f>'Train Dataset'!B778</f>
        <v>1250</v>
      </c>
      <c r="C779" s="6">
        <f t="shared" si="11"/>
        <v>1598</v>
      </c>
    </row>
    <row r="780" spans="1:3" x14ac:dyDescent="0.2">
      <c r="A780" s="4">
        <f>'Train Dataset'!A779</f>
        <v>40956</v>
      </c>
      <c r="B780" s="5">
        <f>'Train Dataset'!B779</f>
        <v>1449</v>
      </c>
      <c r="C780" s="6">
        <f t="shared" si="11"/>
        <v>1761.6666666666667</v>
      </c>
    </row>
    <row r="781" spans="1:3" x14ac:dyDescent="0.2">
      <c r="A781" s="4">
        <f>'Train Dataset'!A780</f>
        <v>40957</v>
      </c>
      <c r="B781" s="5">
        <f>'Train Dataset'!B780</f>
        <v>1104</v>
      </c>
      <c r="C781" s="6">
        <f t="shared" si="11"/>
        <v>967.33333333333337</v>
      </c>
    </row>
    <row r="782" spans="1:3" x14ac:dyDescent="0.2">
      <c r="A782" s="4">
        <f>'Train Dataset'!A781</f>
        <v>40958</v>
      </c>
      <c r="B782" s="5">
        <f>'Train Dataset'!B781</f>
        <v>1433</v>
      </c>
      <c r="C782" s="6">
        <f t="shared" si="11"/>
        <v>1406</v>
      </c>
    </row>
    <row r="783" spans="1:3" x14ac:dyDescent="0.2">
      <c r="A783" s="4">
        <f>'Train Dataset'!A782</f>
        <v>40959</v>
      </c>
      <c r="B783" s="5">
        <f>'Train Dataset'!B782</f>
        <v>2942</v>
      </c>
      <c r="C783" s="6">
        <f t="shared" si="11"/>
        <v>1190.6666666666667</v>
      </c>
    </row>
    <row r="784" spans="1:3" x14ac:dyDescent="0.2">
      <c r="A784" s="4">
        <f>'Train Dataset'!A783</f>
        <v>40960</v>
      </c>
      <c r="B784" s="5">
        <f>'Train Dataset'!B783</f>
        <v>687</v>
      </c>
      <c r="C784" s="6">
        <f t="shared" si="11"/>
        <v>1158</v>
      </c>
    </row>
    <row r="785" spans="1:3" x14ac:dyDescent="0.2">
      <c r="A785" s="4">
        <f>'Train Dataset'!A784</f>
        <v>40961</v>
      </c>
      <c r="B785" s="5">
        <f>'Train Dataset'!B784</f>
        <v>1504</v>
      </c>
      <c r="C785" s="6">
        <f t="shared" si="11"/>
        <v>1067.6666666666667</v>
      </c>
    </row>
    <row r="786" spans="1:3" x14ac:dyDescent="0.2">
      <c r="A786" s="4">
        <f>'Train Dataset'!A785</f>
        <v>40962</v>
      </c>
      <c r="B786" s="5">
        <f>'Train Dataset'!B785</f>
        <v>1339</v>
      </c>
      <c r="C786" s="6">
        <f t="shared" si="11"/>
        <v>1458.3333333333333</v>
      </c>
    </row>
    <row r="787" spans="1:3" x14ac:dyDescent="0.2">
      <c r="A787" s="4">
        <f>'Train Dataset'!A786</f>
        <v>40963</v>
      </c>
      <c r="B787" s="5">
        <f>'Train Dataset'!B786</f>
        <v>1610</v>
      </c>
      <c r="C787" s="6">
        <f t="shared" si="11"/>
        <v>1674.6666666666667</v>
      </c>
    </row>
    <row r="788" spans="1:3" x14ac:dyDescent="0.2">
      <c r="A788" s="4">
        <f>'Train Dataset'!A787</f>
        <v>40964</v>
      </c>
      <c r="B788" s="5">
        <f>'Train Dataset'!B787</f>
        <v>2371</v>
      </c>
      <c r="C788" s="6">
        <f t="shared" si="11"/>
        <v>981.33333333333337</v>
      </c>
    </row>
    <row r="789" spans="1:3" x14ac:dyDescent="0.2">
      <c r="A789" s="4">
        <f>'Train Dataset'!A788</f>
        <v>40965</v>
      </c>
      <c r="B789" s="5">
        <f>'Train Dataset'!B788</f>
        <v>1564</v>
      </c>
      <c r="C789" s="6">
        <f t="shared" si="11"/>
        <v>1298.6666666666667</v>
      </c>
    </row>
    <row r="790" spans="1:3" x14ac:dyDescent="0.2">
      <c r="A790" s="4">
        <f>'Train Dataset'!A789</f>
        <v>40966</v>
      </c>
      <c r="B790" s="5">
        <f>'Train Dataset'!B789</f>
        <v>746</v>
      </c>
      <c r="C790" s="6">
        <f t="shared" si="11"/>
        <v>1872</v>
      </c>
    </row>
    <row r="791" spans="1:3" x14ac:dyDescent="0.2">
      <c r="A791" s="4">
        <f>'Train Dataset'!A790</f>
        <v>40967</v>
      </c>
      <c r="B791" s="5">
        <f>'Train Dataset'!B790</f>
        <v>437</v>
      </c>
      <c r="C791" s="6">
        <f t="shared" si="11"/>
        <v>1032.3333333333333</v>
      </c>
    </row>
    <row r="792" spans="1:3" x14ac:dyDescent="0.2">
      <c r="A792" s="4">
        <f>'Train Dataset'!A791</f>
        <v>40968</v>
      </c>
      <c r="B792" s="5">
        <f>'Train Dataset'!B791</f>
        <v>1322</v>
      </c>
      <c r="C792" s="6">
        <f t="shared" si="11"/>
        <v>1226.6666666666667</v>
      </c>
    </row>
    <row r="793" spans="1:3" x14ac:dyDescent="0.2">
      <c r="A793" s="4">
        <f>'Train Dataset'!A792</f>
        <v>40969</v>
      </c>
      <c r="B793" s="5">
        <f>'Train Dataset'!B792</f>
        <v>1637</v>
      </c>
      <c r="C793" s="6">
        <f t="shared" ref="C793:C856" si="12">AVERAGE(B786,B779,B772)</f>
        <v>1348.3333333333333</v>
      </c>
    </row>
    <row r="794" spans="1:3" x14ac:dyDescent="0.2">
      <c r="A794" s="4">
        <f>'Train Dataset'!A793</f>
        <v>40970</v>
      </c>
      <c r="B794" s="5">
        <f>'Train Dataset'!B793</f>
        <v>1151</v>
      </c>
      <c r="C794" s="6">
        <f t="shared" si="12"/>
        <v>1544.3333333333333</v>
      </c>
    </row>
    <row r="795" spans="1:3" x14ac:dyDescent="0.2">
      <c r="A795" s="4">
        <f>'Train Dataset'!A794</f>
        <v>40971</v>
      </c>
      <c r="B795" s="5">
        <f>'Train Dataset'!B794</f>
        <v>588</v>
      </c>
      <c r="C795" s="6">
        <f t="shared" si="12"/>
        <v>1498.3333333333333</v>
      </c>
    </row>
    <row r="796" spans="1:3" x14ac:dyDescent="0.2">
      <c r="A796" s="4">
        <f>'Train Dataset'!A795</f>
        <v>40972</v>
      </c>
      <c r="B796" s="5">
        <f>'Train Dataset'!B795</f>
        <v>1335</v>
      </c>
      <c r="C796" s="6">
        <f t="shared" si="12"/>
        <v>1620</v>
      </c>
    </row>
    <row r="797" spans="1:3" x14ac:dyDescent="0.2">
      <c r="A797" s="4">
        <f>'Train Dataset'!A796</f>
        <v>40973</v>
      </c>
      <c r="B797" s="5">
        <f>'Train Dataset'!B796</f>
        <v>1299</v>
      </c>
      <c r="C797" s="6">
        <f t="shared" si="12"/>
        <v>1640.3333333333333</v>
      </c>
    </row>
    <row r="798" spans="1:3" x14ac:dyDescent="0.2">
      <c r="A798" s="4">
        <f>'Train Dataset'!A797</f>
        <v>40974</v>
      </c>
      <c r="B798" s="5">
        <f>'Train Dataset'!B797</f>
        <v>1026</v>
      </c>
      <c r="C798" s="6">
        <f t="shared" si="12"/>
        <v>632</v>
      </c>
    </row>
    <row r="799" spans="1:3" x14ac:dyDescent="0.2">
      <c r="A799" s="4">
        <f>'Train Dataset'!A798</f>
        <v>40975</v>
      </c>
      <c r="B799" s="5">
        <f>'Train Dataset'!B798</f>
        <v>1018</v>
      </c>
      <c r="C799" s="6">
        <f t="shared" si="12"/>
        <v>1325</v>
      </c>
    </row>
    <row r="800" spans="1:3" x14ac:dyDescent="0.2">
      <c r="A800" s="4">
        <f>'Train Dataset'!A799</f>
        <v>40976</v>
      </c>
      <c r="B800" s="5">
        <f>'Train Dataset'!B799</f>
        <v>1024</v>
      </c>
      <c r="C800" s="6">
        <f t="shared" si="12"/>
        <v>1408.6666666666667</v>
      </c>
    </row>
    <row r="801" spans="1:3" x14ac:dyDescent="0.2">
      <c r="A801" s="4">
        <f>'Train Dataset'!A800</f>
        <v>40977</v>
      </c>
      <c r="B801" s="5">
        <f>'Train Dataset'!B800</f>
        <v>1605</v>
      </c>
      <c r="C801" s="6">
        <f t="shared" si="12"/>
        <v>1403.3333333333333</v>
      </c>
    </row>
    <row r="802" spans="1:3" x14ac:dyDescent="0.2">
      <c r="A802" s="4">
        <f>'Train Dataset'!A801</f>
        <v>40978</v>
      </c>
      <c r="B802" s="5">
        <f>'Train Dataset'!B801</f>
        <v>1268</v>
      </c>
      <c r="C802" s="6">
        <f t="shared" si="12"/>
        <v>1354.3333333333333</v>
      </c>
    </row>
    <row r="803" spans="1:3" x14ac:dyDescent="0.2">
      <c r="A803" s="4">
        <f>'Train Dataset'!A802</f>
        <v>40979</v>
      </c>
      <c r="B803" s="5">
        <f>'Train Dataset'!B802</f>
        <v>1513</v>
      </c>
      <c r="C803" s="6">
        <f t="shared" si="12"/>
        <v>1444</v>
      </c>
    </row>
    <row r="804" spans="1:3" x14ac:dyDescent="0.2">
      <c r="A804" s="4">
        <f>'Train Dataset'!A803</f>
        <v>40980</v>
      </c>
      <c r="B804" s="5">
        <f>'Train Dataset'!B803</f>
        <v>1482</v>
      </c>
      <c r="C804" s="6">
        <f t="shared" si="12"/>
        <v>1662.3333333333333</v>
      </c>
    </row>
    <row r="805" spans="1:3" x14ac:dyDescent="0.2">
      <c r="A805" s="4">
        <f>'Train Dataset'!A804</f>
        <v>40981</v>
      </c>
      <c r="B805" s="5">
        <f>'Train Dataset'!B804</f>
        <v>1276</v>
      </c>
      <c r="C805" s="6">
        <f t="shared" si="12"/>
        <v>716.66666666666663</v>
      </c>
    </row>
    <row r="806" spans="1:3" x14ac:dyDescent="0.2">
      <c r="A806" s="4">
        <f>'Train Dataset'!A805</f>
        <v>40982</v>
      </c>
      <c r="B806" s="5">
        <f>'Train Dataset'!B805</f>
        <v>1449</v>
      </c>
      <c r="C806" s="6">
        <f t="shared" si="12"/>
        <v>1281.3333333333333</v>
      </c>
    </row>
    <row r="807" spans="1:3" x14ac:dyDescent="0.2">
      <c r="A807" s="4">
        <f>'Train Dataset'!A806</f>
        <v>40983</v>
      </c>
      <c r="B807" s="5">
        <f>'Train Dataset'!B806</f>
        <v>1322</v>
      </c>
      <c r="C807" s="6">
        <f t="shared" si="12"/>
        <v>1333.3333333333333</v>
      </c>
    </row>
    <row r="808" spans="1:3" x14ac:dyDescent="0.2">
      <c r="A808" s="4">
        <f>'Train Dataset'!A807</f>
        <v>40984</v>
      </c>
      <c r="B808" s="5">
        <f>'Train Dataset'!B807</f>
        <v>1289</v>
      </c>
      <c r="C808" s="6">
        <f t="shared" si="12"/>
        <v>1455.3333333333333</v>
      </c>
    </row>
    <row r="809" spans="1:3" x14ac:dyDescent="0.2">
      <c r="A809" s="4">
        <f>'Train Dataset'!A808</f>
        <v>40985</v>
      </c>
      <c r="B809" s="5">
        <f>'Train Dataset'!B808</f>
        <v>931</v>
      </c>
      <c r="C809" s="6">
        <f t="shared" si="12"/>
        <v>1409</v>
      </c>
    </row>
    <row r="810" spans="1:3" x14ac:dyDescent="0.2">
      <c r="A810" s="4">
        <f>'Train Dataset'!A809</f>
        <v>40986</v>
      </c>
      <c r="B810" s="5">
        <f>'Train Dataset'!B809</f>
        <v>1406</v>
      </c>
      <c r="C810" s="6">
        <f t="shared" si="12"/>
        <v>1470.6666666666667</v>
      </c>
    </row>
    <row r="811" spans="1:3" x14ac:dyDescent="0.2">
      <c r="A811" s="4">
        <f>'Train Dataset'!A810</f>
        <v>40987</v>
      </c>
      <c r="B811" s="5">
        <f>'Train Dataset'!B810</f>
        <v>766</v>
      </c>
      <c r="C811" s="6">
        <f t="shared" si="12"/>
        <v>1175.6666666666667</v>
      </c>
    </row>
    <row r="812" spans="1:3" x14ac:dyDescent="0.2">
      <c r="A812" s="4">
        <f>'Train Dataset'!A811</f>
        <v>40988</v>
      </c>
      <c r="B812" s="5">
        <f>'Train Dataset'!B811</f>
        <v>1026</v>
      </c>
      <c r="C812" s="6">
        <f t="shared" si="12"/>
        <v>913</v>
      </c>
    </row>
    <row r="813" spans="1:3" x14ac:dyDescent="0.2">
      <c r="A813" s="4">
        <f>'Train Dataset'!A812</f>
        <v>40989</v>
      </c>
      <c r="B813" s="5">
        <f>'Train Dataset'!B812</f>
        <v>1812</v>
      </c>
      <c r="C813" s="6">
        <f t="shared" si="12"/>
        <v>1263</v>
      </c>
    </row>
    <row r="814" spans="1:3" x14ac:dyDescent="0.2">
      <c r="A814" s="4">
        <f>'Train Dataset'!A813</f>
        <v>40990</v>
      </c>
      <c r="B814" s="5">
        <f>'Train Dataset'!B813</f>
        <v>1434</v>
      </c>
      <c r="C814" s="6">
        <f t="shared" si="12"/>
        <v>1327.6666666666667</v>
      </c>
    </row>
    <row r="815" spans="1:3" x14ac:dyDescent="0.2">
      <c r="A815" s="4">
        <f>'Train Dataset'!A814</f>
        <v>40991</v>
      </c>
      <c r="B815" s="5">
        <f>'Train Dataset'!B814</f>
        <v>1563</v>
      </c>
      <c r="C815" s="6">
        <f t="shared" si="12"/>
        <v>1348.3333333333333</v>
      </c>
    </row>
    <row r="816" spans="1:3" x14ac:dyDescent="0.2">
      <c r="A816" s="4">
        <f>'Train Dataset'!A815</f>
        <v>40992</v>
      </c>
      <c r="B816" s="5">
        <f>'Train Dataset'!B815</f>
        <v>1082</v>
      </c>
      <c r="C816" s="6">
        <f t="shared" si="12"/>
        <v>929</v>
      </c>
    </row>
    <row r="817" spans="1:3" x14ac:dyDescent="0.2">
      <c r="A817" s="4">
        <f>'Train Dataset'!A816</f>
        <v>40993</v>
      </c>
      <c r="B817" s="5">
        <f>'Train Dataset'!B816</f>
        <v>1665</v>
      </c>
      <c r="C817" s="6">
        <f t="shared" si="12"/>
        <v>1418</v>
      </c>
    </row>
    <row r="818" spans="1:3" x14ac:dyDescent="0.2">
      <c r="A818" s="4">
        <f>'Train Dataset'!A817</f>
        <v>40994</v>
      </c>
      <c r="B818" s="5">
        <f>'Train Dataset'!B817</f>
        <v>1223</v>
      </c>
      <c r="C818" s="6">
        <f t="shared" si="12"/>
        <v>1182.3333333333333</v>
      </c>
    </row>
    <row r="819" spans="1:3" x14ac:dyDescent="0.2">
      <c r="A819" s="4">
        <f>'Train Dataset'!A818</f>
        <v>40995</v>
      </c>
      <c r="B819" s="5">
        <f>'Train Dataset'!B818</f>
        <v>862</v>
      </c>
      <c r="C819" s="6">
        <f t="shared" si="12"/>
        <v>1109.3333333333333</v>
      </c>
    </row>
    <row r="820" spans="1:3" x14ac:dyDescent="0.2">
      <c r="A820" s="4">
        <f>'Train Dataset'!A819</f>
        <v>40996</v>
      </c>
      <c r="B820" s="5">
        <f>'Train Dataset'!B819</f>
        <v>958</v>
      </c>
      <c r="C820" s="6">
        <f t="shared" si="12"/>
        <v>1426.3333333333333</v>
      </c>
    </row>
    <row r="821" spans="1:3" x14ac:dyDescent="0.2">
      <c r="A821" s="4">
        <f>'Train Dataset'!A820</f>
        <v>40997</v>
      </c>
      <c r="B821" s="5">
        <f>'Train Dataset'!B820</f>
        <v>1596</v>
      </c>
      <c r="C821" s="6">
        <f t="shared" si="12"/>
        <v>1260</v>
      </c>
    </row>
    <row r="822" spans="1:3" x14ac:dyDescent="0.2">
      <c r="A822" s="4">
        <f>'Train Dataset'!A821</f>
        <v>40998</v>
      </c>
      <c r="B822" s="5">
        <f>'Train Dataset'!B821</f>
        <v>1617</v>
      </c>
      <c r="C822" s="6">
        <f t="shared" si="12"/>
        <v>1485.6666666666667</v>
      </c>
    </row>
    <row r="823" spans="1:3" x14ac:dyDescent="0.2">
      <c r="A823" s="4">
        <f>'Train Dataset'!A822</f>
        <v>40999</v>
      </c>
      <c r="B823" s="5">
        <f>'Train Dataset'!B822</f>
        <v>848</v>
      </c>
      <c r="C823" s="6">
        <f t="shared" si="12"/>
        <v>1093.6666666666667</v>
      </c>
    </row>
    <row r="824" spans="1:3" x14ac:dyDescent="0.2">
      <c r="A824" s="4">
        <f>'Train Dataset'!A823</f>
        <v>41000</v>
      </c>
      <c r="B824" s="5">
        <f>'Train Dataset'!B823</f>
        <v>1853</v>
      </c>
      <c r="C824" s="6">
        <f t="shared" si="12"/>
        <v>1528</v>
      </c>
    </row>
    <row r="825" spans="1:3" x14ac:dyDescent="0.2">
      <c r="A825" s="4">
        <f>'Train Dataset'!A824</f>
        <v>41001</v>
      </c>
      <c r="B825" s="5">
        <f>'Train Dataset'!B824</f>
        <v>1749</v>
      </c>
      <c r="C825" s="6">
        <f t="shared" si="12"/>
        <v>1157</v>
      </c>
    </row>
    <row r="826" spans="1:3" x14ac:dyDescent="0.2">
      <c r="A826" s="4">
        <f>'Train Dataset'!A825</f>
        <v>41002</v>
      </c>
      <c r="B826" s="5">
        <f>'Train Dataset'!B825</f>
        <v>981</v>
      </c>
      <c r="C826" s="6">
        <f t="shared" si="12"/>
        <v>1054.6666666666667</v>
      </c>
    </row>
    <row r="827" spans="1:3" x14ac:dyDescent="0.2">
      <c r="A827" s="4">
        <f>'Train Dataset'!A826</f>
        <v>41003</v>
      </c>
      <c r="B827" s="5">
        <f>'Train Dataset'!B826</f>
        <v>1074</v>
      </c>
      <c r="C827" s="6">
        <f t="shared" si="12"/>
        <v>1406.3333333333333</v>
      </c>
    </row>
    <row r="828" spans="1:3" x14ac:dyDescent="0.2">
      <c r="A828" s="4">
        <f>'Train Dataset'!A827</f>
        <v>41004</v>
      </c>
      <c r="B828" s="5">
        <f>'Train Dataset'!B827</f>
        <v>1590</v>
      </c>
      <c r="C828" s="6">
        <f t="shared" si="12"/>
        <v>1450.6666666666667</v>
      </c>
    </row>
    <row r="829" spans="1:3" x14ac:dyDescent="0.2">
      <c r="A829" s="4">
        <f>'Train Dataset'!A828</f>
        <v>41005</v>
      </c>
      <c r="B829" s="5">
        <f>'Train Dataset'!B828</f>
        <v>1716</v>
      </c>
      <c r="C829" s="6">
        <f t="shared" si="12"/>
        <v>1489.6666666666667</v>
      </c>
    </row>
    <row r="830" spans="1:3" x14ac:dyDescent="0.2">
      <c r="A830" s="4">
        <f>'Train Dataset'!A829</f>
        <v>41006</v>
      </c>
      <c r="B830" s="5">
        <f>'Train Dataset'!B829</f>
        <v>871</v>
      </c>
      <c r="C830" s="6">
        <f t="shared" si="12"/>
        <v>953.66666666666663</v>
      </c>
    </row>
    <row r="831" spans="1:3" x14ac:dyDescent="0.2">
      <c r="A831" s="4">
        <f>'Train Dataset'!A830</f>
        <v>41007</v>
      </c>
      <c r="B831" s="5">
        <f>'Train Dataset'!B830</f>
        <v>1238</v>
      </c>
      <c r="C831" s="6">
        <f t="shared" si="12"/>
        <v>1641.3333333333333</v>
      </c>
    </row>
    <row r="832" spans="1:3" x14ac:dyDescent="0.2">
      <c r="A832" s="4">
        <f>'Train Dataset'!A831</f>
        <v>41008</v>
      </c>
      <c r="B832" s="5">
        <f>'Train Dataset'!B831</f>
        <v>1218</v>
      </c>
      <c r="C832" s="6">
        <f t="shared" si="12"/>
        <v>1246</v>
      </c>
    </row>
    <row r="833" spans="1:3" x14ac:dyDescent="0.2">
      <c r="A833" s="4">
        <f>'Train Dataset'!A832</f>
        <v>41009</v>
      </c>
      <c r="B833" s="5">
        <f>'Train Dataset'!B832</f>
        <v>1615</v>
      </c>
      <c r="C833" s="6">
        <f t="shared" si="12"/>
        <v>956.33333333333337</v>
      </c>
    </row>
    <row r="834" spans="1:3" x14ac:dyDescent="0.2">
      <c r="A834" s="4">
        <f>'Train Dataset'!A833</f>
        <v>41010</v>
      </c>
      <c r="B834" s="5">
        <f>'Train Dataset'!B833</f>
        <v>564</v>
      </c>
      <c r="C834" s="6">
        <f t="shared" si="12"/>
        <v>1281.3333333333333</v>
      </c>
    </row>
    <row r="835" spans="1:3" x14ac:dyDescent="0.2">
      <c r="A835" s="4">
        <f>'Train Dataset'!A834</f>
        <v>41011</v>
      </c>
      <c r="B835" s="5">
        <f>'Train Dataset'!B834</f>
        <v>1506</v>
      </c>
      <c r="C835" s="6">
        <f t="shared" si="12"/>
        <v>1540</v>
      </c>
    </row>
    <row r="836" spans="1:3" x14ac:dyDescent="0.2">
      <c r="A836" s="4">
        <f>'Train Dataset'!A835</f>
        <v>41012</v>
      </c>
      <c r="B836" s="5">
        <f>'Train Dataset'!B835</f>
        <v>1780</v>
      </c>
      <c r="C836" s="6">
        <f t="shared" si="12"/>
        <v>1632</v>
      </c>
    </row>
    <row r="837" spans="1:3" x14ac:dyDescent="0.2">
      <c r="A837" s="4">
        <f>'Train Dataset'!A836</f>
        <v>41013</v>
      </c>
      <c r="B837" s="5">
        <f>'Train Dataset'!B836</f>
        <v>1027</v>
      </c>
      <c r="C837" s="6">
        <f t="shared" si="12"/>
        <v>933.66666666666663</v>
      </c>
    </row>
    <row r="838" spans="1:3" x14ac:dyDescent="0.2">
      <c r="A838" s="4">
        <f>'Train Dataset'!A837</f>
        <v>41014</v>
      </c>
      <c r="B838" s="5">
        <f>'Train Dataset'!B837</f>
        <v>1749</v>
      </c>
      <c r="C838" s="6">
        <f t="shared" si="12"/>
        <v>1585.3333333333333</v>
      </c>
    </row>
    <row r="839" spans="1:3" x14ac:dyDescent="0.2">
      <c r="A839" s="4">
        <f>'Train Dataset'!A838</f>
        <v>41015</v>
      </c>
      <c r="B839" s="5">
        <f>'Train Dataset'!B838</f>
        <v>1161</v>
      </c>
      <c r="C839" s="6">
        <f t="shared" si="12"/>
        <v>1396.6666666666667</v>
      </c>
    </row>
    <row r="840" spans="1:3" x14ac:dyDescent="0.2">
      <c r="A840" s="4">
        <f>'Train Dataset'!A839</f>
        <v>41016</v>
      </c>
      <c r="B840" s="5">
        <f>'Train Dataset'!B839</f>
        <v>843</v>
      </c>
      <c r="C840" s="6">
        <f t="shared" si="12"/>
        <v>1152.6666666666667</v>
      </c>
    </row>
    <row r="841" spans="1:3" x14ac:dyDescent="0.2">
      <c r="A841" s="4">
        <f>'Train Dataset'!A840</f>
        <v>41017</v>
      </c>
      <c r="B841" s="5">
        <f>'Train Dataset'!B840</f>
        <v>1668</v>
      </c>
      <c r="C841" s="6">
        <f t="shared" si="12"/>
        <v>865.33333333333337</v>
      </c>
    </row>
    <row r="842" spans="1:3" x14ac:dyDescent="0.2">
      <c r="A842" s="4">
        <f>'Train Dataset'!A841</f>
        <v>41018</v>
      </c>
      <c r="B842" s="5">
        <f>'Train Dataset'!B841</f>
        <v>1878</v>
      </c>
      <c r="C842" s="6">
        <f t="shared" si="12"/>
        <v>1564</v>
      </c>
    </row>
    <row r="843" spans="1:3" x14ac:dyDescent="0.2">
      <c r="A843" s="4">
        <f>'Train Dataset'!A842</f>
        <v>41019</v>
      </c>
      <c r="B843" s="5">
        <f>'Train Dataset'!B842</f>
        <v>1867</v>
      </c>
      <c r="C843" s="6">
        <f t="shared" si="12"/>
        <v>1704.3333333333333</v>
      </c>
    </row>
    <row r="844" spans="1:3" x14ac:dyDescent="0.2">
      <c r="A844" s="4">
        <f>'Train Dataset'!A843</f>
        <v>41020</v>
      </c>
      <c r="B844" s="5">
        <f>'Train Dataset'!B843</f>
        <v>1034</v>
      </c>
      <c r="C844" s="6">
        <f t="shared" si="12"/>
        <v>915.33333333333337</v>
      </c>
    </row>
    <row r="845" spans="1:3" x14ac:dyDescent="0.2">
      <c r="A845" s="4">
        <f>'Train Dataset'!A844</f>
        <v>41021</v>
      </c>
      <c r="B845" s="5">
        <f>'Train Dataset'!B844</f>
        <v>1499</v>
      </c>
      <c r="C845" s="6">
        <f t="shared" si="12"/>
        <v>1613.3333333333333</v>
      </c>
    </row>
    <row r="846" spans="1:3" x14ac:dyDescent="0.2">
      <c r="A846" s="4">
        <f>'Train Dataset'!A845</f>
        <v>41022</v>
      </c>
      <c r="B846" s="5">
        <f>'Train Dataset'!B845</f>
        <v>1404</v>
      </c>
      <c r="C846" s="6">
        <f t="shared" si="12"/>
        <v>1376</v>
      </c>
    </row>
    <row r="847" spans="1:3" x14ac:dyDescent="0.2">
      <c r="A847" s="4">
        <f>'Train Dataset'!A846</f>
        <v>41023</v>
      </c>
      <c r="B847" s="5">
        <f>'Train Dataset'!B846</f>
        <v>626</v>
      </c>
      <c r="C847" s="6">
        <f t="shared" si="12"/>
        <v>1146.3333333333333</v>
      </c>
    </row>
    <row r="848" spans="1:3" x14ac:dyDescent="0.2">
      <c r="A848" s="4">
        <f>'Train Dataset'!A847</f>
        <v>41024</v>
      </c>
      <c r="B848" s="5">
        <f>'Train Dataset'!B847</f>
        <v>735</v>
      </c>
      <c r="C848" s="6">
        <f t="shared" si="12"/>
        <v>1102</v>
      </c>
    </row>
    <row r="849" spans="1:3" x14ac:dyDescent="0.2">
      <c r="A849" s="4">
        <f>'Train Dataset'!A848</f>
        <v>41025</v>
      </c>
      <c r="B849" s="5">
        <f>'Train Dataset'!B848</f>
        <v>1201</v>
      </c>
      <c r="C849" s="6">
        <f t="shared" si="12"/>
        <v>1658</v>
      </c>
    </row>
    <row r="850" spans="1:3" x14ac:dyDescent="0.2">
      <c r="A850" s="4">
        <f>'Train Dataset'!A849</f>
        <v>41026</v>
      </c>
      <c r="B850" s="5">
        <f>'Train Dataset'!B849</f>
        <v>2548</v>
      </c>
      <c r="C850" s="6">
        <f t="shared" si="12"/>
        <v>1787.6666666666667</v>
      </c>
    </row>
    <row r="851" spans="1:3" x14ac:dyDescent="0.2">
      <c r="A851" s="4">
        <f>'Train Dataset'!A850</f>
        <v>41027</v>
      </c>
      <c r="B851" s="5">
        <f>'Train Dataset'!B850</f>
        <v>1494</v>
      </c>
      <c r="C851" s="6">
        <f t="shared" si="12"/>
        <v>977.33333333333337</v>
      </c>
    </row>
    <row r="852" spans="1:3" x14ac:dyDescent="0.2">
      <c r="A852" s="4">
        <f>'Train Dataset'!A851</f>
        <v>41028</v>
      </c>
      <c r="B852" s="5">
        <f>'Train Dataset'!B851</f>
        <v>1417</v>
      </c>
      <c r="C852" s="6">
        <f t="shared" si="12"/>
        <v>1495.3333333333333</v>
      </c>
    </row>
    <row r="853" spans="1:3" x14ac:dyDescent="0.2">
      <c r="A853" s="4">
        <f>'Train Dataset'!A852</f>
        <v>41029</v>
      </c>
      <c r="B853" s="5">
        <f>'Train Dataset'!B852</f>
        <v>910</v>
      </c>
      <c r="C853" s="6">
        <f t="shared" si="12"/>
        <v>1261</v>
      </c>
    </row>
    <row r="854" spans="1:3" x14ac:dyDescent="0.2">
      <c r="A854" s="4">
        <f>'Train Dataset'!A853</f>
        <v>41030</v>
      </c>
      <c r="B854" s="5">
        <f>'Train Dataset'!B853</f>
        <v>1036</v>
      </c>
      <c r="C854" s="6">
        <f t="shared" si="12"/>
        <v>1028</v>
      </c>
    </row>
    <row r="855" spans="1:3" x14ac:dyDescent="0.2">
      <c r="A855" s="4">
        <f>'Train Dataset'!A854</f>
        <v>41031</v>
      </c>
      <c r="B855" s="5">
        <f>'Train Dataset'!B854</f>
        <v>1704</v>
      </c>
      <c r="C855" s="6">
        <f t="shared" si="12"/>
        <v>989</v>
      </c>
    </row>
    <row r="856" spans="1:3" x14ac:dyDescent="0.2">
      <c r="A856" s="4">
        <f>'Train Dataset'!A855</f>
        <v>41032</v>
      </c>
      <c r="B856" s="5">
        <f>'Train Dataset'!B855</f>
        <v>1442</v>
      </c>
      <c r="C856" s="6">
        <f t="shared" si="12"/>
        <v>1528.3333333333333</v>
      </c>
    </row>
    <row r="857" spans="1:3" x14ac:dyDescent="0.2">
      <c r="A857" s="4">
        <f>'Train Dataset'!A856</f>
        <v>41033</v>
      </c>
      <c r="B857" s="5">
        <f>'Train Dataset'!B856</f>
        <v>1213</v>
      </c>
      <c r="C857" s="6">
        <f t="shared" ref="C857:C920" si="13">AVERAGE(B850,B843,B836)</f>
        <v>2065</v>
      </c>
    </row>
    <row r="858" spans="1:3" x14ac:dyDescent="0.2">
      <c r="A858" s="4">
        <f>'Train Dataset'!A857</f>
        <v>41034</v>
      </c>
      <c r="B858" s="5">
        <f>'Train Dataset'!B857</f>
        <v>1052</v>
      </c>
      <c r="C858" s="6">
        <f t="shared" si="13"/>
        <v>1185</v>
      </c>
    </row>
    <row r="859" spans="1:3" x14ac:dyDescent="0.2">
      <c r="A859" s="4">
        <f>'Train Dataset'!A858</f>
        <v>41035</v>
      </c>
      <c r="B859" s="5">
        <f>'Train Dataset'!B858</f>
        <v>2024</v>
      </c>
      <c r="C859" s="6">
        <f t="shared" si="13"/>
        <v>1555</v>
      </c>
    </row>
    <row r="860" spans="1:3" x14ac:dyDescent="0.2">
      <c r="A860" s="4">
        <f>'Train Dataset'!A859</f>
        <v>41036</v>
      </c>
      <c r="B860" s="5">
        <f>'Train Dataset'!B859</f>
        <v>562</v>
      </c>
      <c r="C860" s="6">
        <f t="shared" si="13"/>
        <v>1158.3333333333333</v>
      </c>
    </row>
    <row r="861" spans="1:3" x14ac:dyDescent="0.2">
      <c r="A861" s="4">
        <f>'Train Dataset'!A860</f>
        <v>41037</v>
      </c>
      <c r="B861" s="5">
        <f>'Train Dataset'!B860</f>
        <v>624</v>
      </c>
      <c r="C861" s="6">
        <f t="shared" si="13"/>
        <v>835</v>
      </c>
    </row>
    <row r="862" spans="1:3" x14ac:dyDescent="0.2">
      <c r="A862" s="4">
        <f>'Train Dataset'!A861</f>
        <v>41038</v>
      </c>
      <c r="B862" s="5">
        <f>'Train Dataset'!B861</f>
        <v>1748</v>
      </c>
      <c r="C862" s="6">
        <f t="shared" si="13"/>
        <v>1369</v>
      </c>
    </row>
    <row r="863" spans="1:3" x14ac:dyDescent="0.2">
      <c r="A863" s="4">
        <f>'Train Dataset'!A862</f>
        <v>41039</v>
      </c>
      <c r="B863" s="5">
        <f>'Train Dataset'!B862</f>
        <v>1750</v>
      </c>
      <c r="C863" s="6">
        <f t="shared" si="13"/>
        <v>1507</v>
      </c>
    </row>
    <row r="864" spans="1:3" x14ac:dyDescent="0.2">
      <c r="A864" s="4">
        <f>'Train Dataset'!A863</f>
        <v>41040</v>
      </c>
      <c r="B864" s="5">
        <f>'Train Dataset'!B863</f>
        <v>1444</v>
      </c>
      <c r="C864" s="6">
        <f t="shared" si="13"/>
        <v>1876</v>
      </c>
    </row>
    <row r="865" spans="1:3" x14ac:dyDescent="0.2">
      <c r="A865" s="4">
        <f>'Train Dataset'!A864</f>
        <v>41041</v>
      </c>
      <c r="B865" s="5">
        <f>'Train Dataset'!B864</f>
        <v>1088</v>
      </c>
      <c r="C865" s="6">
        <f t="shared" si="13"/>
        <v>1193.3333333333333</v>
      </c>
    </row>
    <row r="866" spans="1:3" x14ac:dyDescent="0.2">
      <c r="A866" s="4">
        <f>'Train Dataset'!A865</f>
        <v>41042</v>
      </c>
      <c r="B866" s="5">
        <f>'Train Dataset'!B865</f>
        <v>1639</v>
      </c>
      <c r="C866" s="6">
        <f t="shared" si="13"/>
        <v>1646.6666666666667</v>
      </c>
    </row>
    <row r="867" spans="1:3" x14ac:dyDescent="0.2">
      <c r="A867" s="4">
        <f>'Train Dataset'!A866</f>
        <v>41043</v>
      </c>
      <c r="B867" s="5">
        <f>'Train Dataset'!B866</f>
        <v>1523</v>
      </c>
      <c r="C867" s="6">
        <f t="shared" si="13"/>
        <v>958.66666666666663</v>
      </c>
    </row>
    <row r="868" spans="1:3" x14ac:dyDescent="0.2">
      <c r="A868" s="4">
        <f>'Train Dataset'!A867</f>
        <v>41044</v>
      </c>
      <c r="B868" s="5">
        <f>'Train Dataset'!B867</f>
        <v>1102</v>
      </c>
      <c r="C868" s="6">
        <f t="shared" si="13"/>
        <v>762</v>
      </c>
    </row>
    <row r="869" spans="1:3" x14ac:dyDescent="0.2">
      <c r="A869" s="4">
        <f>'Train Dataset'!A868</f>
        <v>41045</v>
      </c>
      <c r="B869" s="5">
        <f>'Train Dataset'!B868</f>
        <v>1232</v>
      </c>
      <c r="C869" s="6">
        <f t="shared" si="13"/>
        <v>1395.6666666666667</v>
      </c>
    </row>
    <row r="870" spans="1:3" x14ac:dyDescent="0.2">
      <c r="A870" s="4">
        <f>'Train Dataset'!A869</f>
        <v>41046</v>
      </c>
      <c r="B870" s="5">
        <f>'Train Dataset'!B869</f>
        <v>1395</v>
      </c>
      <c r="C870" s="6">
        <f t="shared" si="13"/>
        <v>1464.3333333333333</v>
      </c>
    </row>
    <row r="871" spans="1:3" x14ac:dyDescent="0.2">
      <c r="A871" s="4">
        <f>'Train Dataset'!A870</f>
        <v>41047</v>
      </c>
      <c r="B871" s="5">
        <f>'Train Dataset'!B870</f>
        <v>1480</v>
      </c>
      <c r="C871" s="6">
        <f t="shared" si="13"/>
        <v>1735</v>
      </c>
    </row>
    <row r="872" spans="1:3" x14ac:dyDescent="0.2">
      <c r="A872" s="4">
        <f>'Train Dataset'!A871</f>
        <v>41048</v>
      </c>
      <c r="B872" s="5">
        <f>'Train Dataset'!B871</f>
        <v>1276</v>
      </c>
      <c r="C872" s="6">
        <f t="shared" si="13"/>
        <v>1211.3333333333333</v>
      </c>
    </row>
    <row r="873" spans="1:3" x14ac:dyDescent="0.2">
      <c r="A873" s="4">
        <f>'Train Dataset'!A872</f>
        <v>41049</v>
      </c>
      <c r="B873" s="5">
        <f>'Train Dataset'!B872</f>
        <v>1399</v>
      </c>
      <c r="C873" s="6">
        <f t="shared" si="13"/>
        <v>1693.3333333333333</v>
      </c>
    </row>
    <row r="874" spans="1:3" x14ac:dyDescent="0.2">
      <c r="A874" s="4">
        <f>'Train Dataset'!A873</f>
        <v>41050</v>
      </c>
      <c r="B874" s="5">
        <f>'Train Dataset'!B873</f>
        <v>869</v>
      </c>
      <c r="C874" s="6">
        <f t="shared" si="13"/>
        <v>998.33333333333337</v>
      </c>
    </row>
    <row r="875" spans="1:3" x14ac:dyDescent="0.2">
      <c r="A875" s="4">
        <f>'Train Dataset'!A874</f>
        <v>41051</v>
      </c>
      <c r="B875" s="5">
        <f>'Train Dataset'!B874</f>
        <v>920</v>
      </c>
      <c r="C875" s="6">
        <f t="shared" si="13"/>
        <v>920.66666666666663</v>
      </c>
    </row>
    <row r="876" spans="1:3" x14ac:dyDescent="0.2">
      <c r="A876" s="4">
        <f>'Train Dataset'!A875</f>
        <v>41052</v>
      </c>
      <c r="B876" s="5">
        <f>'Train Dataset'!B875</f>
        <v>1502</v>
      </c>
      <c r="C876" s="6">
        <f t="shared" si="13"/>
        <v>1561.3333333333333</v>
      </c>
    </row>
    <row r="877" spans="1:3" x14ac:dyDescent="0.2">
      <c r="A877" s="4">
        <f>'Train Dataset'!A876</f>
        <v>41053</v>
      </c>
      <c r="B877" s="5">
        <f>'Train Dataset'!B876</f>
        <v>1568</v>
      </c>
      <c r="C877" s="6">
        <f t="shared" si="13"/>
        <v>1529</v>
      </c>
    </row>
    <row r="878" spans="1:3" x14ac:dyDescent="0.2">
      <c r="A878" s="4">
        <f>'Train Dataset'!A877</f>
        <v>41054</v>
      </c>
      <c r="B878" s="5">
        <f>'Train Dataset'!B877</f>
        <v>1887</v>
      </c>
      <c r="C878" s="6">
        <f t="shared" si="13"/>
        <v>1379</v>
      </c>
    </row>
    <row r="879" spans="1:3" x14ac:dyDescent="0.2">
      <c r="A879" s="4">
        <f>'Train Dataset'!A878</f>
        <v>41055</v>
      </c>
      <c r="B879" s="5">
        <f>'Train Dataset'!B878</f>
        <v>970</v>
      </c>
      <c r="C879" s="6">
        <f t="shared" si="13"/>
        <v>1138.6666666666667</v>
      </c>
    </row>
    <row r="880" spans="1:3" x14ac:dyDescent="0.2">
      <c r="A880" s="4">
        <f>'Train Dataset'!A879</f>
        <v>41056</v>
      </c>
      <c r="B880" s="5">
        <f>'Train Dataset'!B879</f>
        <v>1272</v>
      </c>
      <c r="C880" s="6">
        <f t="shared" si="13"/>
        <v>1687.3333333333333</v>
      </c>
    </row>
    <row r="881" spans="1:3" x14ac:dyDescent="0.2">
      <c r="A881" s="4">
        <f>'Train Dataset'!A880</f>
        <v>41057</v>
      </c>
      <c r="B881" s="5">
        <f>'Train Dataset'!B880</f>
        <v>1734</v>
      </c>
      <c r="C881" s="6">
        <f t="shared" si="13"/>
        <v>984.66666666666663</v>
      </c>
    </row>
    <row r="882" spans="1:3" x14ac:dyDescent="0.2">
      <c r="A882" s="4">
        <f>'Train Dataset'!A881</f>
        <v>41058</v>
      </c>
      <c r="B882" s="5">
        <f>'Train Dataset'!B881</f>
        <v>1184</v>
      </c>
      <c r="C882" s="6">
        <f t="shared" si="13"/>
        <v>882</v>
      </c>
    </row>
    <row r="883" spans="1:3" x14ac:dyDescent="0.2">
      <c r="A883" s="4">
        <f>'Train Dataset'!A882</f>
        <v>41059</v>
      </c>
      <c r="B883" s="5">
        <f>'Train Dataset'!B882</f>
        <v>918</v>
      </c>
      <c r="C883" s="6">
        <f t="shared" si="13"/>
        <v>1494</v>
      </c>
    </row>
    <row r="884" spans="1:3" x14ac:dyDescent="0.2">
      <c r="A884" s="4">
        <f>'Train Dataset'!A883</f>
        <v>41060</v>
      </c>
      <c r="B884" s="5">
        <f>'Train Dataset'!B883</f>
        <v>1355</v>
      </c>
      <c r="C884" s="6">
        <f t="shared" si="13"/>
        <v>1571</v>
      </c>
    </row>
    <row r="885" spans="1:3" x14ac:dyDescent="0.2">
      <c r="A885" s="4">
        <f>'Train Dataset'!A884</f>
        <v>41061</v>
      </c>
      <c r="B885" s="5">
        <f>'Train Dataset'!B884</f>
        <v>1716</v>
      </c>
      <c r="C885" s="6">
        <f t="shared" si="13"/>
        <v>1603.6666666666667</v>
      </c>
    </row>
    <row r="886" spans="1:3" x14ac:dyDescent="0.2">
      <c r="A886" s="4">
        <f>'Train Dataset'!A885</f>
        <v>41062</v>
      </c>
      <c r="B886" s="5">
        <f>'Train Dataset'!B885</f>
        <v>722</v>
      </c>
      <c r="C886" s="6">
        <f t="shared" si="13"/>
        <v>1111.3333333333333</v>
      </c>
    </row>
    <row r="887" spans="1:3" x14ac:dyDescent="0.2">
      <c r="A887" s="4">
        <f>'Train Dataset'!A886</f>
        <v>41063</v>
      </c>
      <c r="B887" s="5">
        <f>'Train Dataset'!B886</f>
        <v>1518</v>
      </c>
      <c r="C887" s="6">
        <f t="shared" si="13"/>
        <v>1436.6666666666667</v>
      </c>
    </row>
    <row r="888" spans="1:3" x14ac:dyDescent="0.2">
      <c r="A888" s="4">
        <f>'Train Dataset'!A887</f>
        <v>41064</v>
      </c>
      <c r="B888" s="5">
        <f>'Train Dataset'!B887</f>
        <v>1260</v>
      </c>
      <c r="C888" s="6">
        <f t="shared" si="13"/>
        <v>1375.3333333333333</v>
      </c>
    </row>
    <row r="889" spans="1:3" x14ac:dyDescent="0.2">
      <c r="A889" s="4">
        <f>'Train Dataset'!A888</f>
        <v>41065</v>
      </c>
      <c r="B889" s="5">
        <f>'Train Dataset'!B888</f>
        <v>1792</v>
      </c>
      <c r="C889" s="6">
        <f t="shared" si="13"/>
        <v>1068.6666666666667</v>
      </c>
    </row>
    <row r="890" spans="1:3" x14ac:dyDescent="0.2">
      <c r="A890" s="4">
        <f>'Train Dataset'!A889</f>
        <v>41066</v>
      </c>
      <c r="B890" s="5">
        <f>'Train Dataset'!B889</f>
        <v>795</v>
      </c>
      <c r="C890" s="6">
        <f t="shared" si="13"/>
        <v>1217.3333333333333</v>
      </c>
    </row>
    <row r="891" spans="1:3" x14ac:dyDescent="0.2">
      <c r="A891" s="4">
        <f>'Train Dataset'!A890</f>
        <v>41067</v>
      </c>
      <c r="B891" s="5">
        <f>'Train Dataset'!B890</f>
        <v>1884</v>
      </c>
      <c r="C891" s="6">
        <f t="shared" si="13"/>
        <v>1439.3333333333333</v>
      </c>
    </row>
    <row r="892" spans="1:3" x14ac:dyDescent="0.2">
      <c r="A892" s="4">
        <f>'Train Dataset'!A891</f>
        <v>41068</v>
      </c>
      <c r="B892" s="5">
        <f>'Train Dataset'!B891</f>
        <v>2049</v>
      </c>
      <c r="C892" s="6">
        <f t="shared" si="13"/>
        <v>1694.3333333333333</v>
      </c>
    </row>
    <row r="893" spans="1:3" x14ac:dyDescent="0.2">
      <c r="A893" s="4">
        <f>'Train Dataset'!A892</f>
        <v>41069</v>
      </c>
      <c r="B893" s="5">
        <f>'Train Dataset'!B892</f>
        <v>582</v>
      </c>
      <c r="C893" s="6">
        <f t="shared" si="13"/>
        <v>989.33333333333337</v>
      </c>
    </row>
    <row r="894" spans="1:3" x14ac:dyDescent="0.2">
      <c r="A894" s="4">
        <f>'Train Dataset'!A893</f>
        <v>41070</v>
      </c>
      <c r="B894" s="5">
        <f>'Train Dataset'!B893</f>
        <v>1701</v>
      </c>
      <c r="C894" s="6">
        <f t="shared" si="13"/>
        <v>1396.3333333333333</v>
      </c>
    </row>
    <row r="895" spans="1:3" x14ac:dyDescent="0.2">
      <c r="A895" s="4">
        <f>'Train Dataset'!A894</f>
        <v>41071</v>
      </c>
      <c r="B895" s="5">
        <f>'Train Dataset'!B894</f>
        <v>1540</v>
      </c>
      <c r="C895" s="6">
        <f t="shared" si="13"/>
        <v>1287.6666666666667</v>
      </c>
    </row>
    <row r="896" spans="1:3" x14ac:dyDescent="0.2">
      <c r="A896" s="4">
        <f>'Train Dataset'!A895</f>
        <v>41072</v>
      </c>
      <c r="B896" s="5">
        <f>'Train Dataset'!B895</f>
        <v>1491</v>
      </c>
      <c r="C896" s="6">
        <f t="shared" si="13"/>
        <v>1298.6666666666667</v>
      </c>
    </row>
    <row r="897" spans="1:3" x14ac:dyDescent="0.2">
      <c r="A897" s="4">
        <f>'Train Dataset'!A896</f>
        <v>41073</v>
      </c>
      <c r="B897" s="5">
        <f>'Train Dataset'!B896</f>
        <v>868</v>
      </c>
      <c r="C897" s="6">
        <f t="shared" si="13"/>
        <v>1071.6666666666667</v>
      </c>
    </row>
    <row r="898" spans="1:3" x14ac:dyDescent="0.2">
      <c r="A898" s="4">
        <f>'Train Dataset'!A897</f>
        <v>41074</v>
      </c>
      <c r="B898" s="5">
        <f>'Train Dataset'!B897</f>
        <v>1165</v>
      </c>
      <c r="C898" s="6">
        <f t="shared" si="13"/>
        <v>1602.3333333333333</v>
      </c>
    </row>
    <row r="899" spans="1:3" x14ac:dyDescent="0.2">
      <c r="A899" s="4">
        <f>'Train Dataset'!A898</f>
        <v>41075</v>
      </c>
      <c r="B899" s="5">
        <f>'Train Dataset'!B898</f>
        <v>1765</v>
      </c>
      <c r="C899" s="6">
        <f t="shared" si="13"/>
        <v>1884</v>
      </c>
    </row>
    <row r="900" spans="1:3" x14ac:dyDescent="0.2">
      <c r="A900" s="4">
        <f>'Train Dataset'!A899</f>
        <v>41076</v>
      </c>
      <c r="B900" s="5">
        <f>'Train Dataset'!B899</f>
        <v>835</v>
      </c>
      <c r="C900" s="6">
        <f t="shared" si="13"/>
        <v>758</v>
      </c>
    </row>
    <row r="901" spans="1:3" x14ac:dyDescent="0.2">
      <c r="A901" s="4">
        <f>'Train Dataset'!A900</f>
        <v>41077</v>
      </c>
      <c r="B901" s="5">
        <f>'Train Dataset'!B900</f>
        <v>1413</v>
      </c>
      <c r="C901" s="6">
        <f t="shared" si="13"/>
        <v>1497</v>
      </c>
    </row>
    <row r="902" spans="1:3" x14ac:dyDescent="0.2">
      <c r="A902" s="4">
        <f>'Train Dataset'!A901</f>
        <v>41078</v>
      </c>
      <c r="B902" s="5">
        <f>'Train Dataset'!B901</f>
        <v>1447</v>
      </c>
      <c r="C902" s="6">
        <f t="shared" si="13"/>
        <v>1511.3333333333333</v>
      </c>
    </row>
    <row r="903" spans="1:3" x14ac:dyDescent="0.2">
      <c r="A903" s="4">
        <f>'Train Dataset'!A902</f>
        <v>41079</v>
      </c>
      <c r="B903" s="5">
        <f>'Train Dataset'!B902</f>
        <v>1302</v>
      </c>
      <c r="C903" s="6">
        <f t="shared" si="13"/>
        <v>1489</v>
      </c>
    </row>
    <row r="904" spans="1:3" x14ac:dyDescent="0.2">
      <c r="A904" s="4">
        <f>'Train Dataset'!A903</f>
        <v>41080</v>
      </c>
      <c r="B904" s="5">
        <f>'Train Dataset'!B903</f>
        <v>1323</v>
      </c>
      <c r="C904" s="6">
        <f t="shared" si="13"/>
        <v>860.33333333333337</v>
      </c>
    </row>
    <row r="905" spans="1:3" x14ac:dyDescent="0.2">
      <c r="A905" s="4">
        <f>'Train Dataset'!A904</f>
        <v>41081</v>
      </c>
      <c r="B905" s="5">
        <f>'Train Dataset'!B904</f>
        <v>1551</v>
      </c>
      <c r="C905" s="6">
        <f t="shared" si="13"/>
        <v>1468</v>
      </c>
    </row>
    <row r="906" spans="1:3" x14ac:dyDescent="0.2">
      <c r="A906" s="4">
        <f>'Train Dataset'!A905</f>
        <v>41082</v>
      </c>
      <c r="B906" s="5">
        <f>'Train Dataset'!B905</f>
        <v>1508</v>
      </c>
      <c r="C906" s="6">
        <f t="shared" si="13"/>
        <v>1843.3333333333333</v>
      </c>
    </row>
    <row r="907" spans="1:3" x14ac:dyDescent="0.2">
      <c r="A907" s="4">
        <f>'Train Dataset'!A906</f>
        <v>41083</v>
      </c>
      <c r="B907" s="5">
        <f>'Train Dataset'!B906</f>
        <v>821</v>
      </c>
      <c r="C907" s="6">
        <f t="shared" si="13"/>
        <v>713</v>
      </c>
    </row>
    <row r="908" spans="1:3" x14ac:dyDescent="0.2">
      <c r="A908" s="4">
        <f>'Train Dataset'!A907</f>
        <v>41084</v>
      </c>
      <c r="B908" s="5">
        <f>'Train Dataset'!B907</f>
        <v>1993</v>
      </c>
      <c r="C908" s="6">
        <f t="shared" si="13"/>
        <v>1544</v>
      </c>
    </row>
    <row r="909" spans="1:3" x14ac:dyDescent="0.2">
      <c r="A909" s="4">
        <f>'Train Dataset'!A908</f>
        <v>41085</v>
      </c>
      <c r="B909" s="5">
        <f>'Train Dataset'!B908</f>
        <v>1317</v>
      </c>
      <c r="C909" s="6">
        <f t="shared" si="13"/>
        <v>1415.6666666666667</v>
      </c>
    </row>
    <row r="910" spans="1:3" x14ac:dyDescent="0.2">
      <c r="A910" s="4">
        <f>'Train Dataset'!A909</f>
        <v>41086</v>
      </c>
      <c r="B910" s="5">
        <f>'Train Dataset'!B909</f>
        <v>1243</v>
      </c>
      <c r="C910" s="6">
        <f t="shared" si="13"/>
        <v>1528.3333333333333</v>
      </c>
    </row>
    <row r="911" spans="1:3" x14ac:dyDescent="0.2">
      <c r="A911" s="4">
        <f>'Train Dataset'!A910</f>
        <v>41087</v>
      </c>
      <c r="B911" s="5">
        <f>'Train Dataset'!B910</f>
        <v>923</v>
      </c>
      <c r="C911" s="6">
        <f t="shared" si="13"/>
        <v>995.33333333333337</v>
      </c>
    </row>
    <row r="912" spans="1:3" x14ac:dyDescent="0.2">
      <c r="A912" s="4">
        <f>'Train Dataset'!A911</f>
        <v>41088</v>
      </c>
      <c r="B912" s="5">
        <f>'Train Dataset'!B911</f>
        <v>1397</v>
      </c>
      <c r="C912" s="6">
        <f t="shared" si="13"/>
        <v>1533.3333333333333</v>
      </c>
    </row>
    <row r="913" spans="1:3" x14ac:dyDescent="0.2">
      <c r="A913" s="4">
        <f>'Train Dataset'!A912</f>
        <v>41089</v>
      </c>
      <c r="B913" s="5">
        <f>'Train Dataset'!B912</f>
        <v>1463</v>
      </c>
      <c r="C913" s="6">
        <f t="shared" si="13"/>
        <v>1774</v>
      </c>
    </row>
    <row r="914" spans="1:3" x14ac:dyDescent="0.2">
      <c r="A914" s="4">
        <f>'Train Dataset'!A913</f>
        <v>41090</v>
      </c>
      <c r="B914" s="5">
        <f>'Train Dataset'!B913</f>
        <v>828</v>
      </c>
      <c r="C914" s="6">
        <f t="shared" si="13"/>
        <v>746</v>
      </c>
    </row>
    <row r="915" spans="1:3" x14ac:dyDescent="0.2">
      <c r="A915" s="4">
        <f>'Train Dataset'!A914</f>
        <v>41091</v>
      </c>
      <c r="B915" s="5">
        <f>'Train Dataset'!B914</f>
        <v>1934</v>
      </c>
      <c r="C915" s="6">
        <f t="shared" si="13"/>
        <v>1702.3333333333333</v>
      </c>
    </row>
    <row r="916" spans="1:3" x14ac:dyDescent="0.2">
      <c r="A916" s="4">
        <f>'Train Dataset'!A915</f>
        <v>41092</v>
      </c>
      <c r="B916" s="5">
        <f>'Train Dataset'!B915</f>
        <v>1186</v>
      </c>
      <c r="C916" s="6">
        <f t="shared" si="13"/>
        <v>1434.6666666666667</v>
      </c>
    </row>
    <row r="917" spans="1:3" x14ac:dyDescent="0.2">
      <c r="A917" s="4">
        <f>'Train Dataset'!A916</f>
        <v>41093</v>
      </c>
      <c r="B917" s="5">
        <f>'Train Dataset'!B916</f>
        <v>1337</v>
      </c>
      <c r="C917" s="6">
        <f t="shared" si="13"/>
        <v>1345.3333333333333</v>
      </c>
    </row>
    <row r="918" spans="1:3" x14ac:dyDescent="0.2">
      <c r="A918" s="4">
        <f>'Train Dataset'!A917</f>
        <v>41094</v>
      </c>
      <c r="B918" s="5">
        <f>'Train Dataset'!B917</f>
        <v>1258</v>
      </c>
      <c r="C918" s="6">
        <f t="shared" si="13"/>
        <v>1038</v>
      </c>
    </row>
    <row r="919" spans="1:3" x14ac:dyDescent="0.2">
      <c r="A919" s="4">
        <f>'Train Dataset'!A918</f>
        <v>41095</v>
      </c>
      <c r="B919" s="5">
        <f>'Train Dataset'!B918</f>
        <v>1815</v>
      </c>
      <c r="C919" s="6">
        <f t="shared" si="13"/>
        <v>1371</v>
      </c>
    </row>
    <row r="920" spans="1:3" x14ac:dyDescent="0.2">
      <c r="A920" s="4">
        <f>'Train Dataset'!A919</f>
        <v>41096</v>
      </c>
      <c r="B920" s="5">
        <f>'Train Dataset'!B919</f>
        <v>1246</v>
      </c>
      <c r="C920" s="6">
        <f t="shared" si="13"/>
        <v>1578.6666666666667</v>
      </c>
    </row>
    <row r="921" spans="1:3" x14ac:dyDescent="0.2">
      <c r="A921" s="4">
        <f>'Train Dataset'!A920</f>
        <v>41097</v>
      </c>
      <c r="B921" s="5">
        <f>'Train Dataset'!B920</f>
        <v>736</v>
      </c>
      <c r="C921" s="6">
        <f t="shared" ref="C921:C984" si="14">AVERAGE(B914,B907,B900)</f>
        <v>828</v>
      </c>
    </row>
    <row r="922" spans="1:3" x14ac:dyDescent="0.2">
      <c r="A922" s="4">
        <f>'Train Dataset'!A921</f>
        <v>41098</v>
      </c>
      <c r="B922" s="5">
        <f>'Train Dataset'!B921</f>
        <v>1458</v>
      </c>
      <c r="C922" s="6">
        <f t="shared" si="14"/>
        <v>1780</v>
      </c>
    </row>
    <row r="923" spans="1:3" x14ac:dyDescent="0.2">
      <c r="A923" s="4">
        <f>'Train Dataset'!A922</f>
        <v>41099</v>
      </c>
      <c r="B923" s="5">
        <f>'Train Dataset'!B922</f>
        <v>1168</v>
      </c>
      <c r="C923" s="6">
        <f t="shared" si="14"/>
        <v>1316.6666666666667</v>
      </c>
    </row>
    <row r="924" spans="1:3" x14ac:dyDescent="0.2">
      <c r="A924" s="4">
        <f>'Train Dataset'!A923</f>
        <v>41100</v>
      </c>
      <c r="B924" s="5">
        <f>'Train Dataset'!B923</f>
        <v>605</v>
      </c>
      <c r="C924" s="6">
        <f t="shared" si="14"/>
        <v>1294</v>
      </c>
    </row>
    <row r="925" spans="1:3" x14ac:dyDescent="0.2">
      <c r="A925" s="4">
        <f>'Train Dataset'!A924</f>
        <v>41101</v>
      </c>
      <c r="B925" s="5">
        <f>'Train Dataset'!B924</f>
        <v>762</v>
      </c>
      <c r="C925" s="6">
        <f t="shared" si="14"/>
        <v>1168</v>
      </c>
    </row>
    <row r="926" spans="1:3" x14ac:dyDescent="0.2">
      <c r="A926" s="4">
        <f>'Train Dataset'!A925</f>
        <v>41102</v>
      </c>
      <c r="B926" s="5">
        <f>'Train Dataset'!B925</f>
        <v>1223</v>
      </c>
      <c r="C926" s="6">
        <f t="shared" si="14"/>
        <v>1587.6666666666667</v>
      </c>
    </row>
    <row r="927" spans="1:3" x14ac:dyDescent="0.2">
      <c r="A927" s="4">
        <f>'Train Dataset'!A926</f>
        <v>41103</v>
      </c>
      <c r="B927" s="5">
        <f>'Train Dataset'!B926</f>
        <v>1560</v>
      </c>
      <c r="C927" s="6">
        <f t="shared" si="14"/>
        <v>1405.6666666666667</v>
      </c>
    </row>
    <row r="928" spans="1:3" x14ac:dyDescent="0.2">
      <c r="A928" s="4">
        <f>'Train Dataset'!A927</f>
        <v>41104</v>
      </c>
      <c r="B928" s="5">
        <f>'Train Dataset'!B927</f>
        <v>1186</v>
      </c>
      <c r="C928" s="6">
        <f t="shared" si="14"/>
        <v>795</v>
      </c>
    </row>
    <row r="929" spans="1:3" x14ac:dyDescent="0.2">
      <c r="A929" s="4">
        <f>'Train Dataset'!A928</f>
        <v>41105</v>
      </c>
      <c r="B929" s="5">
        <f>'Train Dataset'!B928</f>
        <v>1372</v>
      </c>
      <c r="C929" s="6">
        <f t="shared" si="14"/>
        <v>1795</v>
      </c>
    </row>
    <row r="930" spans="1:3" x14ac:dyDescent="0.2">
      <c r="A930" s="4">
        <f>'Train Dataset'!A929</f>
        <v>41106</v>
      </c>
      <c r="B930" s="5">
        <f>'Train Dataset'!B929</f>
        <v>1083</v>
      </c>
      <c r="C930" s="6">
        <f t="shared" si="14"/>
        <v>1223.6666666666667</v>
      </c>
    </row>
    <row r="931" spans="1:3" x14ac:dyDescent="0.2">
      <c r="A931" s="4">
        <f>'Train Dataset'!A930</f>
        <v>41107</v>
      </c>
      <c r="B931" s="5">
        <f>'Train Dataset'!B930</f>
        <v>730</v>
      </c>
      <c r="C931" s="6">
        <f t="shared" si="14"/>
        <v>1061.6666666666667</v>
      </c>
    </row>
    <row r="932" spans="1:3" x14ac:dyDescent="0.2">
      <c r="A932" s="4">
        <f>'Train Dataset'!A931</f>
        <v>41108</v>
      </c>
      <c r="B932" s="5">
        <f>'Train Dataset'!B931</f>
        <v>997</v>
      </c>
      <c r="C932" s="6">
        <f t="shared" si="14"/>
        <v>981</v>
      </c>
    </row>
    <row r="933" spans="1:3" x14ac:dyDescent="0.2">
      <c r="A933" s="4">
        <f>'Train Dataset'!A932</f>
        <v>41109</v>
      </c>
      <c r="B933" s="5">
        <f>'Train Dataset'!B932</f>
        <v>1640</v>
      </c>
      <c r="C933" s="6">
        <f t="shared" si="14"/>
        <v>1478.3333333333333</v>
      </c>
    </row>
    <row r="934" spans="1:3" x14ac:dyDescent="0.2">
      <c r="A934" s="4">
        <f>'Train Dataset'!A933</f>
        <v>41110</v>
      </c>
      <c r="B934" s="5">
        <f>'Train Dataset'!B933</f>
        <v>2034</v>
      </c>
      <c r="C934" s="6">
        <f t="shared" si="14"/>
        <v>1423</v>
      </c>
    </row>
    <row r="935" spans="1:3" x14ac:dyDescent="0.2">
      <c r="A935" s="4">
        <f>'Train Dataset'!A934</f>
        <v>41111</v>
      </c>
      <c r="B935" s="5">
        <f>'Train Dataset'!B934</f>
        <v>632</v>
      </c>
      <c r="C935" s="6">
        <f t="shared" si="14"/>
        <v>916.66666666666663</v>
      </c>
    </row>
    <row r="936" spans="1:3" x14ac:dyDescent="0.2">
      <c r="A936" s="4">
        <f>'Train Dataset'!A935</f>
        <v>41112</v>
      </c>
      <c r="B936" s="5">
        <f>'Train Dataset'!B935</f>
        <v>1340</v>
      </c>
      <c r="C936" s="6">
        <f t="shared" si="14"/>
        <v>1588</v>
      </c>
    </row>
    <row r="937" spans="1:3" x14ac:dyDescent="0.2">
      <c r="A937" s="4">
        <f>'Train Dataset'!A936</f>
        <v>41113</v>
      </c>
      <c r="B937" s="5">
        <f>'Train Dataset'!B936</f>
        <v>965</v>
      </c>
      <c r="C937" s="6">
        <f t="shared" si="14"/>
        <v>1145.6666666666667</v>
      </c>
    </row>
    <row r="938" spans="1:3" x14ac:dyDescent="0.2">
      <c r="A938" s="4">
        <f>'Train Dataset'!A937</f>
        <v>41114</v>
      </c>
      <c r="B938" s="5">
        <f>'Train Dataset'!B937</f>
        <v>1706</v>
      </c>
      <c r="C938" s="6">
        <f t="shared" si="14"/>
        <v>890.66666666666663</v>
      </c>
    </row>
    <row r="939" spans="1:3" x14ac:dyDescent="0.2">
      <c r="A939" s="4">
        <f>'Train Dataset'!A938</f>
        <v>41115</v>
      </c>
      <c r="B939" s="5">
        <f>'Train Dataset'!B938</f>
        <v>554</v>
      </c>
      <c r="C939" s="6">
        <f t="shared" si="14"/>
        <v>1005.6666666666666</v>
      </c>
    </row>
    <row r="940" spans="1:3" x14ac:dyDescent="0.2">
      <c r="A940" s="4">
        <f>'Train Dataset'!A939</f>
        <v>41116</v>
      </c>
      <c r="B940" s="5">
        <f>'Train Dataset'!B939</f>
        <v>1012</v>
      </c>
      <c r="C940" s="6">
        <f t="shared" si="14"/>
        <v>1559.3333333333333</v>
      </c>
    </row>
    <row r="941" spans="1:3" x14ac:dyDescent="0.2">
      <c r="A941" s="4">
        <f>'Train Dataset'!A940</f>
        <v>41117</v>
      </c>
      <c r="B941" s="5">
        <f>'Train Dataset'!B940</f>
        <v>1674</v>
      </c>
      <c r="C941" s="6">
        <f t="shared" si="14"/>
        <v>1613.3333333333333</v>
      </c>
    </row>
    <row r="942" spans="1:3" x14ac:dyDescent="0.2">
      <c r="A942" s="4">
        <f>'Train Dataset'!A941</f>
        <v>41118</v>
      </c>
      <c r="B942" s="5">
        <f>'Train Dataset'!B941</f>
        <v>692</v>
      </c>
      <c r="C942" s="6">
        <f t="shared" si="14"/>
        <v>851.33333333333337</v>
      </c>
    </row>
    <row r="943" spans="1:3" x14ac:dyDescent="0.2">
      <c r="A943" s="4">
        <f>'Train Dataset'!A942</f>
        <v>41119</v>
      </c>
      <c r="B943" s="5">
        <f>'Train Dataset'!B942</f>
        <v>1683</v>
      </c>
      <c r="C943" s="6">
        <f t="shared" si="14"/>
        <v>1390</v>
      </c>
    </row>
    <row r="944" spans="1:3" x14ac:dyDescent="0.2">
      <c r="A944" s="4">
        <f>'Train Dataset'!A943</f>
        <v>41120</v>
      </c>
      <c r="B944" s="5">
        <f>'Train Dataset'!B943</f>
        <v>2401</v>
      </c>
      <c r="C944" s="6">
        <f t="shared" si="14"/>
        <v>1072</v>
      </c>
    </row>
    <row r="945" spans="1:3" x14ac:dyDescent="0.2">
      <c r="A945" s="4">
        <f>'Train Dataset'!A944</f>
        <v>41121</v>
      </c>
      <c r="B945" s="5">
        <f>'Train Dataset'!B944</f>
        <v>779</v>
      </c>
      <c r="C945" s="6">
        <f t="shared" si="14"/>
        <v>1013.6666666666666</v>
      </c>
    </row>
    <row r="946" spans="1:3" x14ac:dyDescent="0.2">
      <c r="A946" s="4">
        <f>'Train Dataset'!A945</f>
        <v>41122</v>
      </c>
      <c r="B946" s="5">
        <f>'Train Dataset'!B945</f>
        <v>958</v>
      </c>
      <c r="C946" s="6">
        <f t="shared" si="14"/>
        <v>771</v>
      </c>
    </row>
    <row r="947" spans="1:3" x14ac:dyDescent="0.2">
      <c r="A947" s="4">
        <f>'Train Dataset'!A946</f>
        <v>41123</v>
      </c>
      <c r="B947" s="5">
        <f>'Train Dataset'!B946</f>
        <v>1360</v>
      </c>
      <c r="C947" s="6">
        <f t="shared" si="14"/>
        <v>1291.6666666666667</v>
      </c>
    </row>
    <row r="948" spans="1:3" x14ac:dyDescent="0.2">
      <c r="A948" s="4">
        <f>'Train Dataset'!A947</f>
        <v>41124</v>
      </c>
      <c r="B948" s="5">
        <f>'Train Dataset'!B947</f>
        <v>1710</v>
      </c>
      <c r="C948" s="6">
        <f t="shared" si="14"/>
        <v>1756</v>
      </c>
    </row>
    <row r="949" spans="1:3" x14ac:dyDescent="0.2">
      <c r="A949" s="4">
        <f>'Train Dataset'!A948</f>
        <v>41125</v>
      </c>
      <c r="B949" s="5">
        <f>'Train Dataset'!B948</f>
        <v>955</v>
      </c>
      <c r="C949" s="6">
        <f t="shared" si="14"/>
        <v>836.66666666666663</v>
      </c>
    </row>
    <row r="950" spans="1:3" x14ac:dyDescent="0.2">
      <c r="A950" s="4">
        <f>'Train Dataset'!A949</f>
        <v>41126</v>
      </c>
      <c r="B950" s="5">
        <f>'Train Dataset'!B949</f>
        <v>1489</v>
      </c>
      <c r="C950" s="6">
        <f t="shared" si="14"/>
        <v>1465</v>
      </c>
    </row>
    <row r="951" spans="1:3" x14ac:dyDescent="0.2">
      <c r="A951" s="4">
        <f>'Train Dataset'!A950</f>
        <v>41127</v>
      </c>
      <c r="B951" s="5">
        <f>'Train Dataset'!B950</f>
        <v>1291</v>
      </c>
      <c r="C951" s="6">
        <f t="shared" si="14"/>
        <v>1483</v>
      </c>
    </row>
    <row r="952" spans="1:3" x14ac:dyDescent="0.2">
      <c r="A952" s="4">
        <f>'Train Dataset'!A951</f>
        <v>41128</v>
      </c>
      <c r="B952" s="5">
        <f>'Train Dataset'!B951</f>
        <v>1366</v>
      </c>
      <c r="C952" s="6">
        <f t="shared" si="14"/>
        <v>1071.6666666666667</v>
      </c>
    </row>
    <row r="953" spans="1:3" x14ac:dyDescent="0.2">
      <c r="A953" s="4">
        <f>'Train Dataset'!A952</f>
        <v>41129</v>
      </c>
      <c r="B953" s="5">
        <f>'Train Dataset'!B952</f>
        <v>1537</v>
      </c>
      <c r="C953" s="6">
        <f t="shared" si="14"/>
        <v>836.33333333333337</v>
      </c>
    </row>
    <row r="954" spans="1:3" x14ac:dyDescent="0.2">
      <c r="A954" s="4">
        <f>'Train Dataset'!A953</f>
        <v>41130</v>
      </c>
      <c r="B954" s="5">
        <f>'Train Dataset'!B953</f>
        <v>1423</v>
      </c>
      <c r="C954" s="6">
        <f t="shared" si="14"/>
        <v>1337.3333333333333</v>
      </c>
    </row>
    <row r="955" spans="1:3" x14ac:dyDescent="0.2">
      <c r="A955" s="4">
        <f>'Train Dataset'!A954</f>
        <v>41131</v>
      </c>
      <c r="B955" s="5">
        <f>'Train Dataset'!B954</f>
        <v>1553</v>
      </c>
      <c r="C955" s="6">
        <f t="shared" si="14"/>
        <v>1806</v>
      </c>
    </row>
    <row r="956" spans="1:3" x14ac:dyDescent="0.2">
      <c r="A956" s="4">
        <f>'Train Dataset'!A955</f>
        <v>41132</v>
      </c>
      <c r="B956" s="5">
        <f>'Train Dataset'!B955</f>
        <v>1255</v>
      </c>
      <c r="C956" s="6">
        <f t="shared" si="14"/>
        <v>759.66666666666663</v>
      </c>
    </row>
    <row r="957" spans="1:3" x14ac:dyDescent="0.2">
      <c r="A957" s="4">
        <f>'Train Dataset'!A956</f>
        <v>41133</v>
      </c>
      <c r="B957" s="5">
        <f>'Train Dataset'!B956</f>
        <v>1372</v>
      </c>
      <c r="C957" s="6">
        <f t="shared" si="14"/>
        <v>1504</v>
      </c>
    </row>
    <row r="958" spans="1:3" x14ac:dyDescent="0.2">
      <c r="A958" s="4">
        <f>'Train Dataset'!A957</f>
        <v>41134</v>
      </c>
      <c r="B958" s="5">
        <f>'Train Dataset'!B957</f>
        <v>1525</v>
      </c>
      <c r="C958" s="6">
        <f t="shared" si="14"/>
        <v>1552.3333333333333</v>
      </c>
    </row>
    <row r="959" spans="1:3" x14ac:dyDescent="0.2">
      <c r="A959" s="4">
        <f>'Train Dataset'!A958</f>
        <v>41135</v>
      </c>
      <c r="B959" s="5">
        <f>'Train Dataset'!B958</f>
        <v>845</v>
      </c>
      <c r="C959" s="6">
        <f t="shared" si="14"/>
        <v>1283.6666666666667</v>
      </c>
    </row>
    <row r="960" spans="1:3" x14ac:dyDescent="0.2">
      <c r="A960" s="4">
        <f>'Train Dataset'!A959</f>
        <v>41136</v>
      </c>
      <c r="B960" s="5">
        <f>'Train Dataset'!B959</f>
        <v>1095</v>
      </c>
      <c r="C960" s="6">
        <f t="shared" si="14"/>
        <v>1016.3333333333334</v>
      </c>
    </row>
    <row r="961" spans="1:3" x14ac:dyDescent="0.2">
      <c r="A961" s="4">
        <f>'Train Dataset'!A960</f>
        <v>41137</v>
      </c>
      <c r="B961" s="5">
        <f>'Train Dataset'!B960</f>
        <v>1708</v>
      </c>
      <c r="C961" s="6">
        <f t="shared" si="14"/>
        <v>1265</v>
      </c>
    </row>
    <row r="962" spans="1:3" x14ac:dyDescent="0.2">
      <c r="A962" s="4">
        <f>'Train Dataset'!A961</f>
        <v>41138</v>
      </c>
      <c r="B962" s="5">
        <f>'Train Dataset'!B961</f>
        <v>1929</v>
      </c>
      <c r="C962" s="6">
        <f t="shared" si="14"/>
        <v>1645.6666666666667</v>
      </c>
    </row>
    <row r="963" spans="1:3" x14ac:dyDescent="0.2">
      <c r="A963" s="4">
        <f>'Train Dataset'!A962</f>
        <v>41139</v>
      </c>
      <c r="B963" s="5">
        <f>'Train Dataset'!B962</f>
        <v>815</v>
      </c>
      <c r="C963" s="6">
        <f t="shared" si="14"/>
        <v>967.33333333333337</v>
      </c>
    </row>
    <row r="964" spans="1:3" x14ac:dyDescent="0.2">
      <c r="A964" s="4">
        <f>'Train Dataset'!A963</f>
        <v>41140</v>
      </c>
      <c r="B964" s="5">
        <f>'Train Dataset'!B963</f>
        <v>1109</v>
      </c>
      <c r="C964" s="6">
        <f t="shared" si="14"/>
        <v>1514.6666666666667</v>
      </c>
    </row>
    <row r="965" spans="1:3" x14ac:dyDescent="0.2">
      <c r="A965" s="4">
        <f>'Train Dataset'!A964</f>
        <v>41141</v>
      </c>
      <c r="B965" s="5">
        <f>'Train Dataset'!B964</f>
        <v>1130</v>
      </c>
      <c r="C965" s="6">
        <f t="shared" si="14"/>
        <v>1739</v>
      </c>
    </row>
    <row r="966" spans="1:3" x14ac:dyDescent="0.2">
      <c r="A966" s="4">
        <f>'Train Dataset'!A965</f>
        <v>41142</v>
      </c>
      <c r="B966" s="5">
        <f>'Train Dataset'!B965</f>
        <v>1385</v>
      </c>
      <c r="C966" s="6">
        <f t="shared" si="14"/>
        <v>996.66666666666663</v>
      </c>
    </row>
    <row r="967" spans="1:3" x14ac:dyDescent="0.2">
      <c r="A967" s="4">
        <f>'Train Dataset'!A966</f>
        <v>41143</v>
      </c>
      <c r="B967" s="5">
        <f>'Train Dataset'!B966</f>
        <v>1351</v>
      </c>
      <c r="C967" s="6">
        <f t="shared" si="14"/>
        <v>1196.6666666666667</v>
      </c>
    </row>
    <row r="968" spans="1:3" x14ac:dyDescent="0.2">
      <c r="A968" s="4">
        <f>'Train Dataset'!A967</f>
        <v>41144</v>
      </c>
      <c r="B968" s="5">
        <f>'Train Dataset'!B967</f>
        <v>1714</v>
      </c>
      <c r="C968" s="6">
        <f t="shared" si="14"/>
        <v>1497</v>
      </c>
    </row>
    <row r="969" spans="1:3" x14ac:dyDescent="0.2">
      <c r="A969" s="4">
        <f>'Train Dataset'!A968</f>
        <v>41145</v>
      </c>
      <c r="B969" s="5">
        <f>'Train Dataset'!B968</f>
        <v>1585</v>
      </c>
      <c r="C969" s="6">
        <f t="shared" si="14"/>
        <v>1730.6666666666667</v>
      </c>
    </row>
    <row r="970" spans="1:3" x14ac:dyDescent="0.2">
      <c r="A970" s="4">
        <f>'Train Dataset'!A969</f>
        <v>41146</v>
      </c>
      <c r="B970" s="5">
        <f>'Train Dataset'!B969</f>
        <v>1005</v>
      </c>
      <c r="C970" s="6">
        <f t="shared" si="14"/>
        <v>1008.3333333333334</v>
      </c>
    </row>
    <row r="971" spans="1:3" x14ac:dyDescent="0.2">
      <c r="A971" s="4">
        <f>'Train Dataset'!A970</f>
        <v>41147</v>
      </c>
      <c r="B971" s="5">
        <f>'Train Dataset'!B970</f>
        <v>2085</v>
      </c>
      <c r="C971" s="6">
        <f t="shared" si="14"/>
        <v>1323.3333333333333</v>
      </c>
    </row>
    <row r="972" spans="1:3" x14ac:dyDescent="0.2">
      <c r="A972" s="4">
        <f>'Train Dataset'!A971</f>
        <v>41148</v>
      </c>
      <c r="B972" s="5">
        <f>'Train Dataset'!B971</f>
        <v>1222</v>
      </c>
      <c r="C972" s="6">
        <f t="shared" si="14"/>
        <v>1315.3333333333333</v>
      </c>
    </row>
    <row r="973" spans="1:3" x14ac:dyDescent="0.2">
      <c r="A973" s="4">
        <f>'Train Dataset'!A972</f>
        <v>41149</v>
      </c>
      <c r="B973" s="5">
        <f>'Train Dataset'!B972</f>
        <v>860</v>
      </c>
      <c r="C973" s="6">
        <f t="shared" si="14"/>
        <v>1198.6666666666667</v>
      </c>
    </row>
    <row r="974" spans="1:3" x14ac:dyDescent="0.2">
      <c r="A974" s="4">
        <f>'Train Dataset'!A973</f>
        <v>41150</v>
      </c>
      <c r="B974" s="5">
        <f>'Train Dataset'!B973</f>
        <v>950</v>
      </c>
      <c r="C974" s="6">
        <f t="shared" si="14"/>
        <v>1327.6666666666667</v>
      </c>
    </row>
    <row r="975" spans="1:3" x14ac:dyDescent="0.2">
      <c r="A975" s="4">
        <f>'Train Dataset'!A974</f>
        <v>41151</v>
      </c>
      <c r="B975" s="5">
        <f>'Train Dataset'!B974</f>
        <v>1337</v>
      </c>
      <c r="C975" s="6">
        <f t="shared" si="14"/>
        <v>1615</v>
      </c>
    </row>
    <row r="976" spans="1:3" x14ac:dyDescent="0.2">
      <c r="A976" s="4">
        <f>'Train Dataset'!A975</f>
        <v>41152</v>
      </c>
      <c r="B976" s="5">
        <f>'Train Dataset'!B975</f>
        <v>1755</v>
      </c>
      <c r="C976" s="6">
        <f t="shared" si="14"/>
        <v>1689</v>
      </c>
    </row>
    <row r="977" spans="1:3" x14ac:dyDescent="0.2">
      <c r="A977" s="4">
        <f>'Train Dataset'!A976</f>
        <v>41153</v>
      </c>
      <c r="B977" s="5">
        <f>'Train Dataset'!B976</f>
        <v>864</v>
      </c>
      <c r="C977" s="6">
        <f t="shared" si="14"/>
        <v>1025</v>
      </c>
    </row>
    <row r="978" spans="1:3" x14ac:dyDescent="0.2">
      <c r="A978" s="4">
        <f>'Train Dataset'!A977</f>
        <v>41154</v>
      </c>
      <c r="B978" s="5">
        <f>'Train Dataset'!B977</f>
        <v>1164</v>
      </c>
      <c r="C978" s="6">
        <f t="shared" si="14"/>
        <v>1522</v>
      </c>
    </row>
    <row r="979" spans="1:3" x14ac:dyDescent="0.2">
      <c r="A979" s="4">
        <f>'Train Dataset'!A978</f>
        <v>41155</v>
      </c>
      <c r="B979" s="5">
        <f>'Train Dataset'!B978</f>
        <v>1206</v>
      </c>
      <c r="C979" s="6">
        <f t="shared" si="14"/>
        <v>1292.3333333333333</v>
      </c>
    </row>
    <row r="980" spans="1:3" x14ac:dyDescent="0.2">
      <c r="A980" s="4">
        <f>'Train Dataset'!A979</f>
        <v>41156</v>
      </c>
      <c r="B980" s="5">
        <f>'Train Dataset'!B979</f>
        <v>1643</v>
      </c>
      <c r="C980" s="6">
        <f t="shared" si="14"/>
        <v>1030</v>
      </c>
    </row>
    <row r="981" spans="1:3" x14ac:dyDescent="0.2">
      <c r="A981" s="4">
        <f>'Train Dataset'!A980</f>
        <v>41157</v>
      </c>
      <c r="B981" s="5">
        <f>'Train Dataset'!B980</f>
        <v>1152</v>
      </c>
      <c r="C981" s="6">
        <f t="shared" si="14"/>
        <v>1132</v>
      </c>
    </row>
    <row r="982" spans="1:3" x14ac:dyDescent="0.2">
      <c r="A982" s="4">
        <f>'Train Dataset'!A981</f>
        <v>41158</v>
      </c>
      <c r="B982" s="5">
        <f>'Train Dataset'!B981</f>
        <v>1329</v>
      </c>
      <c r="C982" s="6">
        <f t="shared" si="14"/>
        <v>1586.3333333333333</v>
      </c>
    </row>
    <row r="983" spans="1:3" x14ac:dyDescent="0.2">
      <c r="A983" s="4">
        <f>'Train Dataset'!A982</f>
        <v>41159</v>
      </c>
      <c r="B983" s="5">
        <f>'Train Dataset'!B982</f>
        <v>1707</v>
      </c>
      <c r="C983" s="6">
        <f t="shared" si="14"/>
        <v>1756.3333333333333</v>
      </c>
    </row>
    <row r="984" spans="1:3" x14ac:dyDescent="0.2">
      <c r="A984" s="4">
        <f>'Train Dataset'!A983</f>
        <v>41160</v>
      </c>
      <c r="B984" s="5">
        <f>'Train Dataset'!B983</f>
        <v>1058</v>
      </c>
      <c r="C984" s="6">
        <f t="shared" si="14"/>
        <v>894.66666666666663</v>
      </c>
    </row>
    <row r="985" spans="1:3" x14ac:dyDescent="0.2">
      <c r="A985" s="4">
        <f>'Train Dataset'!A984</f>
        <v>41161</v>
      </c>
      <c r="B985" s="5">
        <f>'Train Dataset'!B984</f>
        <v>1360</v>
      </c>
      <c r="C985" s="6">
        <f t="shared" ref="C985:C1048" si="15">AVERAGE(B978,B971,B964)</f>
        <v>1452.6666666666667</v>
      </c>
    </row>
    <row r="986" spans="1:3" x14ac:dyDescent="0.2">
      <c r="A986" s="4">
        <f>'Train Dataset'!A985</f>
        <v>41162</v>
      </c>
      <c r="B986" s="5">
        <f>'Train Dataset'!B985</f>
        <v>1164</v>
      </c>
      <c r="C986" s="6">
        <f t="shared" si="15"/>
        <v>1186</v>
      </c>
    </row>
    <row r="987" spans="1:3" x14ac:dyDescent="0.2">
      <c r="A987" s="4">
        <f>'Train Dataset'!A986</f>
        <v>41163</v>
      </c>
      <c r="B987" s="5">
        <f>'Train Dataset'!B986</f>
        <v>992</v>
      </c>
      <c r="C987" s="6">
        <f t="shared" si="15"/>
        <v>1296</v>
      </c>
    </row>
    <row r="988" spans="1:3" x14ac:dyDescent="0.2">
      <c r="A988" s="4">
        <f>'Train Dataset'!A987</f>
        <v>41164</v>
      </c>
      <c r="B988" s="5">
        <f>'Train Dataset'!B987</f>
        <v>1478</v>
      </c>
      <c r="C988" s="6">
        <f t="shared" si="15"/>
        <v>1151</v>
      </c>
    </row>
    <row r="989" spans="1:3" x14ac:dyDescent="0.2">
      <c r="A989" s="4">
        <f>'Train Dataset'!A988</f>
        <v>41165</v>
      </c>
      <c r="B989" s="5">
        <f>'Train Dataset'!B988</f>
        <v>1336</v>
      </c>
      <c r="C989" s="6">
        <f t="shared" si="15"/>
        <v>1460</v>
      </c>
    </row>
    <row r="990" spans="1:3" x14ac:dyDescent="0.2">
      <c r="A990" s="4">
        <f>'Train Dataset'!A989</f>
        <v>41166</v>
      </c>
      <c r="B990" s="5">
        <f>'Train Dataset'!B989</f>
        <v>1482</v>
      </c>
      <c r="C990" s="6">
        <f t="shared" si="15"/>
        <v>1682.3333333333333</v>
      </c>
    </row>
    <row r="991" spans="1:3" x14ac:dyDescent="0.2">
      <c r="A991" s="4">
        <f>'Train Dataset'!A990</f>
        <v>41167</v>
      </c>
      <c r="B991" s="5">
        <f>'Train Dataset'!B990</f>
        <v>621</v>
      </c>
      <c r="C991" s="6">
        <f t="shared" si="15"/>
        <v>975.66666666666663</v>
      </c>
    </row>
    <row r="992" spans="1:3" x14ac:dyDescent="0.2">
      <c r="A992" s="4">
        <f>'Train Dataset'!A991</f>
        <v>41168</v>
      </c>
      <c r="B992" s="5">
        <f>'Train Dataset'!B991</f>
        <v>1408</v>
      </c>
      <c r="C992" s="6">
        <f t="shared" si="15"/>
        <v>1536.3333333333333</v>
      </c>
    </row>
    <row r="993" spans="1:3" x14ac:dyDescent="0.2">
      <c r="A993" s="4">
        <f>'Train Dataset'!A992</f>
        <v>41169</v>
      </c>
      <c r="B993" s="5">
        <f>'Train Dataset'!B992</f>
        <v>1405</v>
      </c>
      <c r="C993" s="6">
        <f t="shared" si="15"/>
        <v>1197.3333333333333</v>
      </c>
    </row>
    <row r="994" spans="1:3" x14ac:dyDescent="0.2">
      <c r="A994" s="4">
        <f>'Train Dataset'!A993</f>
        <v>41170</v>
      </c>
      <c r="B994" s="5">
        <f>'Train Dataset'!B993</f>
        <v>1143</v>
      </c>
      <c r="C994" s="6">
        <f t="shared" si="15"/>
        <v>1165</v>
      </c>
    </row>
    <row r="995" spans="1:3" x14ac:dyDescent="0.2">
      <c r="A995" s="4">
        <f>'Train Dataset'!A994</f>
        <v>41171</v>
      </c>
      <c r="B995" s="5">
        <f>'Train Dataset'!B994</f>
        <v>897</v>
      </c>
      <c r="C995" s="6">
        <f t="shared" si="15"/>
        <v>1193.3333333333333</v>
      </c>
    </row>
    <row r="996" spans="1:3" x14ac:dyDescent="0.2">
      <c r="A996" s="4">
        <f>'Train Dataset'!A995</f>
        <v>41172</v>
      </c>
      <c r="B996" s="5">
        <f>'Train Dataset'!B995</f>
        <v>1001</v>
      </c>
      <c r="C996" s="6">
        <f t="shared" si="15"/>
        <v>1334</v>
      </c>
    </row>
    <row r="997" spans="1:3" x14ac:dyDescent="0.2">
      <c r="A997" s="4">
        <f>'Train Dataset'!A996</f>
        <v>41173</v>
      </c>
      <c r="B997" s="5">
        <f>'Train Dataset'!B996</f>
        <v>1538</v>
      </c>
      <c r="C997" s="6">
        <f t="shared" si="15"/>
        <v>1648</v>
      </c>
    </row>
    <row r="998" spans="1:3" x14ac:dyDescent="0.2">
      <c r="A998" s="4">
        <f>'Train Dataset'!A997</f>
        <v>41174</v>
      </c>
      <c r="B998" s="5">
        <f>'Train Dataset'!B997</f>
        <v>1347</v>
      </c>
      <c r="C998" s="6">
        <f t="shared" si="15"/>
        <v>847.66666666666663</v>
      </c>
    </row>
    <row r="999" spans="1:3" x14ac:dyDescent="0.2">
      <c r="A999" s="4">
        <f>'Train Dataset'!A998</f>
        <v>41175</v>
      </c>
      <c r="B999" s="5">
        <f>'Train Dataset'!B998</f>
        <v>1432</v>
      </c>
      <c r="C999" s="6">
        <f t="shared" si="15"/>
        <v>1310.6666666666667</v>
      </c>
    </row>
    <row r="1000" spans="1:3" x14ac:dyDescent="0.2">
      <c r="A1000" s="4">
        <f>'Train Dataset'!A999</f>
        <v>41176</v>
      </c>
      <c r="B1000" s="5">
        <f>'Train Dataset'!B999</f>
        <v>821</v>
      </c>
      <c r="C1000" s="6">
        <f t="shared" si="15"/>
        <v>1258.3333333333333</v>
      </c>
    </row>
    <row r="1001" spans="1:3" x14ac:dyDescent="0.2">
      <c r="A1001" s="4">
        <f>'Train Dataset'!A1000</f>
        <v>41177</v>
      </c>
      <c r="B1001" s="5">
        <f>'Train Dataset'!B1000</f>
        <v>563</v>
      </c>
      <c r="C1001" s="6">
        <f t="shared" si="15"/>
        <v>1259.3333333333333</v>
      </c>
    </row>
    <row r="1002" spans="1:3" x14ac:dyDescent="0.2">
      <c r="A1002" s="4">
        <f>'Train Dataset'!A1001</f>
        <v>41178</v>
      </c>
      <c r="B1002" s="5">
        <f>'Train Dataset'!B1001</f>
        <v>1419</v>
      </c>
      <c r="C1002" s="6">
        <f t="shared" si="15"/>
        <v>1175.6666666666667</v>
      </c>
    </row>
    <row r="1003" spans="1:3" x14ac:dyDescent="0.2">
      <c r="A1003" s="4">
        <f>'Train Dataset'!A1002</f>
        <v>41179</v>
      </c>
      <c r="B1003" s="5">
        <f>'Train Dataset'!B1002</f>
        <v>1692</v>
      </c>
      <c r="C1003" s="6">
        <f t="shared" si="15"/>
        <v>1222</v>
      </c>
    </row>
    <row r="1004" spans="1:3" x14ac:dyDescent="0.2">
      <c r="A1004" s="4">
        <f>'Train Dataset'!A1003</f>
        <v>41180</v>
      </c>
      <c r="B1004" s="5">
        <f>'Train Dataset'!B1003</f>
        <v>1592</v>
      </c>
      <c r="C1004" s="6">
        <f t="shared" si="15"/>
        <v>1575.6666666666667</v>
      </c>
    </row>
    <row r="1005" spans="1:3" x14ac:dyDescent="0.2">
      <c r="A1005" s="4">
        <f>'Train Dataset'!A1004</f>
        <v>41181</v>
      </c>
      <c r="B1005" s="5">
        <f>'Train Dataset'!B1004</f>
        <v>1138</v>
      </c>
      <c r="C1005" s="6">
        <f t="shared" si="15"/>
        <v>1008.6666666666666</v>
      </c>
    </row>
    <row r="1006" spans="1:3" x14ac:dyDescent="0.2">
      <c r="A1006" s="4">
        <f>'Train Dataset'!A1005</f>
        <v>41182</v>
      </c>
      <c r="B1006" s="5">
        <f>'Train Dataset'!B1005</f>
        <v>1393</v>
      </c>
      <c r="C1006" s="6">
        <f t="shared" si="15"/>
        <v>1400</v>
      </c>
    </row>
    <row r="1007" spans="1:3" x14ac:dyDescent="0.2">
      <c r="A1007" s="4">
        <f>'Train Dataset'!A1006</f>
        <v>41183</v>
      </c>
      <c r="B1007" s="5">
        <f>'Train Dataset'!B1006</f>
        <v>931</v>
      </c>
      <c r="C1007" s="6">
        <f t="shared" si="15"/>
        <v>1130</v>
      </c>
    </row>
    <row r="1008" spans="1:3" x14ac:dyDescent="0.2">
      <c r="A1008" s="4">
        <f>'Train Dataset'!A1007</f>
        <v>41184</v>
      </c>
      <c r="B1008" s="5">
        <f>'Train Dataset'!B1007</f>
        <v>827</v>
      </c>
      <c r="C1008" s="6">
        <f t="shared" si="15"/>
        <v>899.33333333333337</v>
      </c>
    </row>
    <row r="1009" spans="1:3" x14ac:dyDescent="0.2">
      <c r="A1009" s="4">
        <f>'Train Dataset'!A1008</f>
        <v>41185</v>
      </c>
      <c r="B1009" s="5">
        <f>'Train Dataset'!B1008</f>
        <v>1363</v>
      </c>
      <c r="C1009" s="6">
        <f t="shared" si="15"/>
        <v>1264.6666666666667</v>
      </c>
    </row>
    <row r="1010" spans="1:3" x14ac:dyDescent="0.2">
      <c r="A1010" s="4">
        <f>'Train Dataset'!A1009</f>
        <v>41186</v>
      </c>
      <c r="B1010" s="5">
        <f>'Train Dataset'!B1009</f>
        <v>1219</v>
      </c>
      <c r="C1010" s="6">
        <f t="shared" si="15"/>
        <v>1343</v>
      </c>
    </row>
    <row r="1011" spans="1:3" x14ac:dyDescent="0.2">
      <c r="A1011" s="4">
        <f>'Train Dataset'!A1010</f>
        <v>41187</v>
      </c>
      <c r="B1011" s="5">
        <f>'Train Dataset'!B1010</f>
        <v>1877</v>
      </c>
      <c r="C1011" s="6">
        <f t="shared" si="15"/>
        <v>1537.3333333333333</v>
      </c>
    </row>
    <row r="1012" spans="1:3" x14ac:dyDescent="0.2">
      <c r="A1012" s="4">
        <f>'Train Dataset'!A1011</f>
        <v>41188</v>
      </c>
      <c r="B1012" s="5">
        <f>'Train Dataset'!B1011</f>
        <v>1087</v>
      </c>
      <c r="C1012" s="6">
        <f t="shared" si="15"/>
        <v>1035.3333333333333</v>
      </c>
    </row>
    <row r="1013" spans="1:3" x14ac:dyDescent="0.2">
      <c r="A1013" s="4">
        <f>'Train Dataset'!A1012</f>
        <v>41189</v>
      </c>
      <c r="B1013" s="5">
        <f>'Train Dataset'!B1012</f>
        <v>1592</v>
      </c>
      <c r="C1013" s="6">
        <f t="shared" si="15"/>
        <v>1411</v>
      </c>
    </row>
    <row r="1014" spans="1:3" x14ac:dyDescent="0.2">
      <c r="A1014" s="4">
        <f>'Train Dataset'!A1013</f>
        <v>41190</v>
      </c>
      <c r="B1014" s="5">
        <f>'Train Dataset'!B1013</f>
        <v>1053</v>
      </c>
      <c r="C1014" s="6">
        <f t="shared" si="15"/>
        <v>1052.3333333333333</v>
      </c>
    </row>
    <row r="1015" spans="1:3" x14ac:dyDescent="0.2">
      <c r="A1015" s="4">
        <f>'Train Dataset'!A1014</f>
        <v>41191</v>
      </c>
      <c r="B1015" s="5">
        <f>'Train Dataset'!B1014</f>
        <v>1138</v>
      </c>
      <c r="C1015" s="6">
        <f t="shared" si="15"/>
        <v>844.33333333333337</v>
      </c>
    </row>
    <row r="1016" spans="1:3" x14ac:dyDescent="0.2">
      <c r="A1016" s="4">
        <f>'Train Dataset'!A1015</f>
        <v>41192</v>
      </c>
      <c r="B1016" s="5">
        <f>'Train Dataset'!B1015</f>
        <v>1156</v>
      </c>
      <c r="C1016" s="6">
        <f t="shared" si="15"/>
        <v>1226.3333333333333</v>
      </c>
    </row>
    <row r="1017" spans="1:3" x14ac:dyDescent="0.2">
      <c r="A1017" s="4">
        <f>'Train Dataset'!A1016</f>
        <v>41193</v>
      </c>
      <c r="B1017" s="5">
        <f>'Train Dataset'!B1016</f>
        <v>1216</v>
      </c>
      <c r="C1017" s="6">
        <f t="shared" si="15"/>
        <v>1304</v>
      </c>
    </row>
    <row r="1018" spans="1:3" x14ac:dyDescent="0.2">
      <c r="A1018" s="4">
        <f>'Train Dataset'!A1017</f>
        <v>41194</v>
      </c>
      <c r="B1018" s="5">
        <f>'Train Dataset'!B1017</f>
        <v>1646</v>
      </c>
      <c r="C1018" s="6">
        <f t="shared" si="15"/>
        <v>1669</v>
      </c>
    </row>
    <row r="1019" spans="1:3" x14ac:dyDescent="0.2">
      <c r="A1019" s="4">
        <f>'Train Dataset'!A1018</f>
        <v>41195</v>
      </c>
      <c r="B1019" s="5">
        <f>'Train Dataset'!B1018</f>
        <v>1028</v>
      </c>
      <c r="C1019" s="6">
        <f t="shared" si="15"/>
        <v>1190.6666666666667</v>
      </c>
    </row>
    <row r="1020" spans="1:3" x14ac:dyDescent="0.2">
      <c r="A1020" s="4">
        <f>'Train Dataset'!A1019</f>
        <v>41196</v>
      </c>
      <c r="B1020" s="5">
        <f>'Train Dataset'!B1019</f>
        <v>1573</v>
      </c>
      <c r="C1020" s="6">
        <f t="shared" si="15"/>
        <v>1472.3333333333333</v>
      </c>
    </row>
    <row r="1021" spans="1:3" x14ac:dyDescent="0.2">
      <c r="A1021" s="4">
        <f>'Train Dataset'!A1020</f>
        <v>41197</v>
      </c>
      <c r="B1021" s="5">
        <f>'Train Dataset'!B1020</f>
        <v>1138</v>
      </c>
      <c r="C1021" s="6">
        <f t="shared" si="15"/>
        <v>935</v>
      </c>
    </row>
    <row r="1022" spans="1:3" x14ac:dyDescent="0.2">
      <c r="A1022" s="4">
        <f>'Train Dataset'!A1021</f>
        <v>41198</v>
      </c>
      <c r="B1022" s="5">
        <f>'Train Dataset'!B1021</f>
        <v>1032</v>
      </c>
      <c r="C1022" s="6">
        <f t="shared" si="15"/>
        <v>842.66666666666663</v>
      </c>
    </row>
    <row r="1023" spans="1:3" x14ac:dyDescent="0.2">
      <c r="A1023" s="4">
        <f>'Train Dataset'!A1022</f>
        <v>41199</v>
      </c>
      <c r="B1023" s="5">
        <f>'Train Dataset'!B1022</f>
        <v>1316</v>
      </c>
      <c r="C1023" s="6">
        <f t="shared" si="15"/>
        <v>1312.6666666666667</v>
      </c>
    </row>
    <row r="1024" spans="1:3" x14ac:dyDescent="0.2">
      <c r="A1024" s="4">
        <f>'Train Dataset'!A1023</f>
        <v>41200</v>
      </c>
      <c r="B1024" s="5">
        <f>'Train Dataset'!B1023</f>
        <v>2170</v>
      </c>
      <c r="C1024" s="6">
        <f t="shared" si="15"/>
        <v>1375.6666666666667</v>
      </c>
    </row>
    <row r="1025" spans="1:3" x14ac:dyDescent="0.2">
      <c r="A1025" s="4">
        <f>'Train Dataset'!A1024</f>
        <v>41201</v>
      </c>
      <c r="B1025" s="5">
        <f>'Train Dataset'!B1024</f>
        <v>1763</v>
      </c>
      <c r="C1025" s="6">
        <f t="shared" si="15"/>
        <v>1705</v>
      </c>
    </row>
    <row r="1026" spans="1:3" x14ac:dyDescent="0.2">
      <c r="A1026" s="4">
        <f>'Train Dataset'!A1025</f>
        <v>41202</v>
      </c>
      <c r="B1026" s="5">
        <f>'Train Dataset'!B1025</f>
        <v>1092</v>
      </c>
      <c r="C1026" s="6">
        <f t="shared" si="15"/>
        <v>1084.3333333333333</v>
      </c>
    </row>
    <row r="1027" spans="1:3" x14ac:dyDescent="0.2">
      <c r="A1027" s="4">
        <f>'Train Dataset'!A1026</f>
        <v>41203</v>
      </c>
      <c r="B1027" s="5">
        <f>'Train Dataset'!B1026</f>
        <v>1564</v>
      </c>
      <c r="C1027" s="6">
        <f t="shared" si="15"/>
        <v>1519.3333333333333</v>
      </c>
    </row>
    <row r="1028" spans="1:3" x14ac:dyDescent="0.2">
      <c r="A1028" s="4">
        <f>'Train Dataset'!A1027</f>
        <v>41204</v>
      </c>
      <c r="B1028" s="5">
        <f>'Train Dataset'!B1027</f>
        <v>1042</v>
      </c>
      <c r="C1028" s="6">
        <f t="shared" si="15"/>
        <v>1040.6666666666667</v>
      </c>
    </row>
    <row r="1029" spans="1:3" x14ac:dyDescent="0.2">
      <c r="A1029" s="4">
        <f>'Train Dataset'!A1028</f>
        <v>41205</v>
      </c>
      <c r="B1029" s="5">
        <f>'Train Dataset'!B1028</f>
        <v>1505</v>
      </c>
      <c r="C1029" s="6">
        <f t="shared" si="15"/>
        <v>999</v>
      </c>
    </row>
    <row r="1030" spans="1:3" x14ac:dyDescent="0.2">
      <c r="A1030" s="4">
        <f>'Train Dataset'!A1029</f>
        <v>41206</v>
      </c>
      <c r="B1030" s="5">
        <f>'Train Dataset'!B1029</f>
        <v>1173</v>
      </c>
      <c r="C1030" s="6">
        <f t="shared" si="15"/>
        <v>1278.3333333333333</v>
      </c>
    </row>
    <row r="1031" spans="1:3" x14ac:dyDescent="0.2">
      <c r="A1031" s="4">
        <f>'Train Dataset'!A1030</f>
        <v>41207</v>
      </c>
      <c r="B1031" s="5">
        <f>'Train Dataset'!B1030</f>
        <v>1039</v>
      </c>
      <c r="C1031" s="6">
        <f t="shared" si="15"/>
        <v>1535</v>
      </c>
    </row>
    <row r="1032" spans="1:3" x14ac:dyDescent="0.2">
      <c r="A1032" s="4">
        <f>'Train Dataset'!A1031</f>
        <v>41208</v>
      </c>
      <c r="B1032" s="5">
        <f>'Train Dataset'!B1031</f>
        <v>1833</v>
      </c>
      <c r="C1032" s="6">
        <f t="shared" si="15"/>
        <v>1762</v>
      </c>
    </row>
    <row r="1033" spans="1:3" x14ac:dyDescent="0.2">
      <c r="A1033" s="4">
        <f>'Train Dataset'!A1032</f>
        <v>41209</v>
      </c>
      <c r="B1033" s="5">
        <f>'Train Dataset'!B1032</f>
        <v>889</v>
      </c>
      <c r="C1033" s="6">
        <f t="shared" si="15"/>
        <v>1069</v>
      </c>
    </row>
    <row r="1034" spans="1:3" x14ac:dyDescent="0.2">
      <c r="A1034" s="4">
        <f>'Train Dataset'!A1033</f>
        <v>41210</v>
      </c>
      <c r="B1034" s="5">
        <f>'Train Dataset'!B1033</f>
        <v>1728</v>
      </c>
      <c r="C1034" s="6">
        <f t="shared" si="15"/>
        <v>1576.3333333333333</v>
      </c>
    </row>
    <row r="1035" spans="1:3" x14ac:dyDescent="0.2">
      <c r="A1035" s="4">
        <f>'Train Dataset'!A1034</f>
        <v>41211</v>
      </c>
      <c r="B1035" s="5">
        <f>'Train Dataset'!B1034</f>
        <v>991</v>
      </c>
      <c r="C1035" s="6">
        <f t="shared" si="15"/>
        <v>1077.6666666666667</v>
      </c>
    </row>
    <row r="1036" spans="1:3" x14ac:dyDescent="0.2">
      <c r="A1036" s="4">
        <f>'Train Dataset'!A1035</f>
        <v>41212</v>
      </c>
      <c r="B1036" s="5">
        <f>'Train Dataset'!B1035</f>
        <v>766</v>
      </c>
      <c r="C1036" s="6">
        <f t="shared" si="15"/>
        <v>1225</v>
      </c>
    </row>
    <row r="1037" spans="1:3" x14ac:dyDescent="0.2">
      <c r="A1037" s="4">
        <f>'Train Dataset'!A1036</f>
        <v>41213</v>
      </c>
      <c r="B1037" s="5">
        <f>'Train Dataset'!B1036</f>
        <v>850</v>
      </c>
      <c r="C1037" s="6">
        <f t="shared" si="15"/>
        <v>1215</v>
      </c>
    </row>
    <row r="1038" spans="1:3" x14ac:dyDescent="0.2">
      <c r="A1038" s="4">
        <f>'Train Dataset'!A1037</f>
        <v>41214</v>
      </c>
      <c r="B1038" s="5">
        <f>'Train Dataset'!B1037</f>
        <v>1450</v>
      </c>
      <c r="C1038" s="6">
        <f t="shared" si="15"/>
        <v>1475</v>
      </c>
    </row>
    <row r="1039" spans="1:3" x14ac:dyDescent="0.2">
      <c r="A1039" s="4">
        <f>'Train Dataset'!A1038</f>
        <v>41215</v>
      </c>
      <c r="B1039" s="5">
        <f>'Train Dataset'!B1038</f>
        <v>1571</v>
      </c>
      <c r="C1039" s="6">
        <f t="shared" si="15"/>
        <v>1747.3333333333333</v>
      </c>
    </row>
    <row r="1040" spans="1:3" x14ac:dyDescent="0.2">
      <c r="A1040" s="4">
        <f>'Train Dataset'!A1039</f>
        <v>41216</v>
      </c>
      <c r="B1040" s="5">
        <f>'Train Dataset'!B1039</f>
        <v>897</v>
      </c>
      <c r="C1040" s="6">
        <f t="shared" si="15"/>
        <v>1003</v>
      </c>
    </row>
    <row r="1041" spans="1:3" x14ac:dyDescent="0.2">
      <c r="A1041" s="4">
        <f>'Train Dataset'!A1040</f>
        <v>41217</v>
      </c>
      <c r="B1041" s="5">
        <f>'Train Dataset'!B1040</f>
        <v>1401</v>
      </c>
      <c r="C1041" s="6">
        <f t="shared" si="15"/>
        <v>1621.6666666666667</v>
      </c>
    </row>
    <row r="1042" spans="1:3" x14ac:dyDescent="0.2">
      <c r="A1042" s="4">
        <f>'Train Dataset'!A1041</f>
        <v>41218</v>
      </c>
      <c r="B1042" s="5">
        <f>'Train Dataset'!B1041</f>
        <v>1002</v>
      </c>
      <c r="C1042" s="6">
        <f t="shared" si="15"/>
        <v>1057</v>
      </c>
    </row>
    <row r="1043" spans="1:3" x14ac:dyDescent="0.2">
      <c r="A1043" s="4">
        <f>'Train Dataset'!A1042</f>
        <v>41219</v>
      </c>
      <c r="B1043" s="5">
        <f>'Train Dataset'!B1042</f>
        <v>1119</v>
      </c>
      <c r="C1043" s="6">
        <f t="shared" si="15"/>
        <v>1101</v>
      </c>
    </row>
    <row r="1044" spans="1:3" x14ac:dyDescent="0.2">
      <c r="A1044" s="4">
        <f>'Train Dataset'!A1043</f>
        <v>41220</v>
      </c>
      <c r="B1044" s="5">
        <f>'Train Dataset'!B1043</f>
        <v>1340</v>
      </c>
      <c r="C1044" s="6">
        <f t="shared" si="15"/>
        <v>1113</v>
      </c>
    </row>
    <row r="1045" spans="1:3" x14ac:dyDescent="0.2">
      <c r="A1045" s="4">
        <f>'Train Dataset'!A1044</f>
        <v>41221</v>
      </c>
      <c r="B1045" s="5">
        <f>'Train Dataset'!B1044</f>
        <v>1009</v>
      </c>
      <c r="C1045" s="6">
        <f t="shared" si="15"/>
        <v>1553</v>
      </c>
    </row>
    <row r="1046" spans="1:3" x14ac:dyDescent="0.2">
      <c r="A1046" s="4">
        <f>'Train Dataset'!A1045</f>
        <v>41222</v>
      </c>
      <c r="B1046" s="5">
        <f>'Train Dataset'!B1045</f>
        <v>1486</v>
      </c>
      <c r="C1046" s="6">
        <f t="shared" si="15"/>
        <v>1722.3333333333333</v>
      </c>
    </row>
    <row r="1047" spans="1:3" x14ac:dyDescent="0.2">
      <c r="A1047" s="4">
        <f>'Train Dataset'!A1046</f>
        <v>41223</v>
      </c>
      <c r="B1047" s="5">
        <f>'Train Dataset'!B1046</f>
        <v>1218</v>
      </c>
      <c r="C1047" s="6">
        <f t="shared" si="15"/>
        <v>959.33333333333337</v>
      </c>
    </row>
    <row r="1048" spans="1:3" x14ac:dyDescent="0.2">
      <c r="A1048" s="4">
        <f>'Train Dataset'!A1047</f>
        <v>41224</v>
      </c>
      <c r="B1048" s="5">
        <f>'Train Dataset'!B1047</f>
        <v>1813</v>
      </c>
      <c r="C1048" s="6">
        <f t="shared" si="15"/>
        <v>1564.3333333333333</v>
      </c>
    </row>
    <row r="1049" spans="1:3" x14ac:dyDescent="0.2">
      <c r="A1049" s="4">
        <f>'Train Dataset'!A1048</f>
        <v>41225</v>
      </c>
      <c r="B1049" s="5">
        <f>'Train Dataset'!B1048</f>
        <v>1335</v>
      </c>
      <c r="C1049" s="6">
        <f t="shared" ref="C1049:C1112" si="16">AVERAGE(B1042,B1035,B1028)</f>
        <v>1011.6666666666666</v>
      </c>
    </row>
    <row r="1050" spans="1:3" x14ac:dyDescent="0.2">
      <c r="A1050" s="4">
        <f>'Train Dataset'!A1049</f>
        <v>41226</v>
      </c>
      <c r="B1050" s="5">
        <f>'Train Dataset'!B1049</f>
        <v>840</v>
      </c>
      <c r="C1050" s="6">
        <f t="shared" si="16"/>
        <v>1130</v>
      </c>
    </row>
    <row r="1051" spans="1:3" x14ac:dyDescent="0.2">
      <c r="A1051" s="4">
        <f>'Train Dataset'!A1050</f>
        <v>41227</v>
      </c>
      <c r="B1051" s="5">
        <f>'Train Dataset'!B1050</f>
        <v>1137</v>
      </c>
      <c r="C1051" s="6">
        <f t="shared" si="16"/>
        <v>1121</v>
      </c>
    </row>
    <row r="1052" spans="1:3" x14ac:dyDescent="0.2">
      <c r="A1052" s="4">
        <f>'Train Dataset'!A1051</f>
        <v>41228</v>
      </c>
      <c r="B1052" s="5">
        <f>'Train Dataset'!B1051</f>
        <v>1522</v>
      </c>
      <c r="C1052" s="6">
        <f t="shared" si="16"/>
        <v>1166</v>
      </c>
    </row>
    <row r="1053" spans="1:3" x14ac:dyDescent="0.2">
      <c r="A1053" s="4">
        <f>'Train Dataset'!A1052</f>
        <v>41229</v>
      </c>
      <c r="B1053" s="5">
        <f>'Train Dataset'!B1052</f>
        <v>1390</v>
      </c>
      <c r="C1053" s="6">
        <f t="shared" si="16"/>
        <v>1630</v>
      </c>
    </row>
    <row r="1054" spans="1:3" x14ac:dyDescent="0.2">
      <c r="A1054" s="4">
        <f>'Train Dataset'!A1053</f>
        <v>41230</v>
      </c>
      <c r="B1054" s="5">
        <f>'Train Dataset'!B1053</f>
        <v>776</v>
      </c>
      <c r="C1054" s="6">
        <f t="shared" si="16"/>
        <v>1001.3333333333334</v>
      </c>
    </row>
    <row r="1055" spans="1:3" x14ac:dyDescent="0.2">
      <c r="A1055" s="4">
        <f>'Train Dataset'!A1054</f>
        <v>41231</v>
      </c>
      <c r="B1055" s="5">
        <f>'Train Dataset'!B1054</f>
        <v>1448</v>
      </c>
      <c r="C1055" s="6">
        <f t="shared" si="16"/>
        <v>1647.3333333333333</v>
      </c>
    </row>
    <row r="1056" spans="1:3" x14ac:dyDescent="0.2">
      <c r="A1056" s="4">
        <f>'Train Dataset'!A1055</f>
        <v>41232</v>
      </c>
      <c r="B1056" s="5">
        <f>'Train Dataset'!B1055</f>
        <v>817</v>
      </c>
      <c r="C1056" s="6">
        <f t="shared" si="16"/>
        <v>1109.3333333333333</v>
      </c>
    </row>
    <row r="1057" spans="1:3" x14ac:dyDescent="0.2">
      <c r="A1057" s="4">
        <f>'Train Dataset'!A1056</f>
        <v>41233</v>
      </c>
      <c r="B1057" s="5">
        <f>'Train Dataset'!B1056</f>
        <v>993</v>
      </c>
      <c r="C1057" s="6">
        <f t="shared" si="16"/>
        <v>908.33333333333337</v>
      </c>
    </row>
    <row r="1058" spans="1:3" x14ac:dyDescent="0.2">
      <c r="A1058" s="4">
        <f>'Train Dataset'!A1057</f>
        <v>41234</v>
      </c>
      <c r="B1058" s="5">
        <f>'Train Dataset'!B1057</f>
        <v>1311</v>
      </c>
      <c r="C1058" s="6">
        <f t="shared" si="16"/>
        <v>1109</v>
      </c>
    </row>
    <row r="1059" spans="1:3" x14ac:dyDescent="0.2">
      <c r="A1059" s="4">
        <f>'Train Dataset'!A1058</f>
        <v>41235</v>
      </c>
      <c r="B1059" s="5">
        <f>'Train Dataset'!B1058</f>
        <v>1418</v>
      </c>
      <c r="C1059" s="6">
        <f t="shared" si="16"/>
        <v>1327</v>
      </c>
    </row>
    <row r="1060" spans="1:3" x14ac:dyDescent="0.2">
      <c r="A1060" s="4">
        <f>'Train Dataset'!A1059</f>
        <v>41236</v>
      </c>
      <c r="B1060" s="5">
        <f>'Train Dataset'!B1059</f>
        <v>1538</v>
      </c>
      <c r="C1060" s="6">
        <f t="shared" si="16"/>
        <v>1482.3333333333333</v>
      </c>
    </row>
    <row r="1061" spans="1:3" x14ac:dyDescent="0.2">
      <c r="A1061" s="4">
        <f>'Train Dataset'!A1060</f>
        <v>41237</v>
      </c>
      <c r="B1061" s="5">
        <f>'Train Dataset'!B1060</f>
        <v>857</v>
      </c>
      <c r="C1061" s="6">
        <f t="shared" si="16"/>
        <v>963.66666666666663</v>
      </c>
    </row>
    <row r="1062" spans="1:3" x14ac:dyDescent="0.2">
      <c r="A1062" s="4">
        <f>'Train Dataset'!A1061</f>
        <v>41238</v>
      </c>
      <c r="B1062" s="5">
        <f>'Train Dataset'!B1061</f>
        <v>1170</v>
      </c>
      <c r="C1062" s="6">
        <f t="shared" si="16"/>
        <v>1554</v>
      </c>
    </row>
    <row r="1063" spans="1:3" x14ac:dyDescent="0.2">
      <c r="A1063" s="4">
        <f>'Train Dataset'!A1062</f>
        <v>41239</v>
      </c>
      <c r="B1063" s="5">
        <f>'Train Dataset'!B1062</f>
        <v>1607</v>
      </c>
      <c r="C1063" s="6">
        <f t="shared" si="16"/>
        <v>1051.3333333333333</v>
      </c>
    </row>
    <row r="1064" spans="1:3" x14ac:dyDescent="0.2">
      <c r="A1064" s="4">
        <f>'Train Dataset'!A1063</f>
        <v>41240</v>
      </c>
      <c r="B1064" s="5">
        <f>'Train Dataset'!B1063</f>
        <v>661</v>
      </c>
      <c r="C1064" s="6">
        <f t="shared" si="16"/>
        <v>984</v>
      </c>
    </row>
    <row r="1065" spans="1:3" x14ac:dyDescent="0.2">
      <c r="A1065" s="4">
        <f>'Train Dataset'!A1064</f>
        <v>41241</v>
      </c>
      <c r="B1065" s="5">
        <f>'Train Dataset'!B1064</f>
        <v>675</v>
      </c>
      <c r="C1065" s="6">
        <f t="shared" si="16"/>
        <v>1262.6666666666667</v>
      </c>
    </row>
    <row r="1066" spans="1:3" x14ac:dyDescent="0.2">
      <c r="A1066" s="4">
        <f>'Train Dataset'!A1065</f>
        <v>41242</v>
      </c>
      <c r="B1066" s="5">
        <f>'Train Dataset'!B1065</f>
        <v>1490</v>
      </c>
      <c r="C1066" s="6">
        <f t="shared" si="16"/>
        <v>1316.3333333333333</v>
      </c>
    </row>
    <row r="1067" spans="1:3" x14ac:dyDescent="0.2">
      <c r="A1067" s="4">
        <f>'Train Dataset'!A1066</f>
        <v>41243</v>
      </c>
      <c r="B1067" s="5">
        <f>'Train Dataset'!B1066</f>
        <v>1732</v>
      </c>
      <c r="C1067" s="6">
        <f t="shared" si="16"/>
        <v>1471.3333333333333</v>
      </c>
    </row>
    <row r="1068" spans="1:3" x14ac:dyDescent="0.2">
      <c r="A1068" s="4">
        <f>'Train Dataset'!A1067</f>
        <v>41244</v>
      </c>
      <c r="B1068" s="5">
        <f>'Train Dataset'!B1067</f>
        <v>1040</v>
      </c>
      <c r="C1068" s="6">
        <f t="shared" si="16"/>
        <v>950.33333333333337</v>
      </c>
    </row>
    <row r="1069" spans="1:3" x14ac:dyDescent="0.2">
      <c r="A1069" s="4">
        <f>'Train Dataset'!A1068</f>
        <v>41245</v>
      </c>
      <c r="B1069" s="5">
        <f>'Train Dataset'!B1068</f>
        <v>1425</v>
      </c>
      <c r="C1069" s="6">
        <f t="shared" si="16"/>
        <v>1477</v>
      </c>
    </row>
    <row r="1070" spans="1:3" x14ac:dyDescent="0.2">
      <c r="A1070" s="4">
        <f>'Train Dataset'!A1069</f>
        <v>41246</v>
      </c>
      <c r="B1070" s="5">
        <f>'Train Dataset'!B1069</f>
        <v>1107</v>
      </c>
      <c r="C1070" s="6">
        <f t="shared" si="16"/>
        <v>1253</v>
      </c>
    </row>
    <row r="1071" spans="1:3" x14ac:dyDescent="0.2">
      <c r="A1071" s="4">
        <f>'Train Dataset'!A1070</f>
        <v>41247</v>
      </c>
      <c r="B1071" s="5">
        <f>'Train Dataset'!B1070</f>
        <v>1086</v>
      </c>
      <c r="C1071" s="6">
        <f t="shared" si="16"/>
        <v>831.33333333333337</v>
      </c>
    </row>
    <row r="1072" spans="1:3" x14ac:dyDescent="0.2">
      <c r="A1072" s="4">
        <f>'Train Dataset'!A1071</f>
        <v>41248</v>
      </c>
      <c r="B1072" s="5">
        <f>'Train Dataset'!B1071</f>
        <v>877</v>
      </c>
      <c r="C1072" s="6">
        <f t="shared" si="16"/>
        <v>1041</v>
      </c>
    </row>
    <row r="1073" spans="1:3" x14ac:dyDescent="0.2">
      <c r="A1073" s="4">
        <f>'Train Dataset'!A1072</f>
        <v>41249</v>
      </c>
      <c r="B1073" s="5">
        <f>'Train Dataset'!B1072</f>
        <v>1599</v>
      </c>
      <c r="C1073" s="6">
        <f t="shared" si="16"/>
        <v>1476.6666666666667</v>
      </c>
    </row>
    <row r="1074" spans="1:3" x14ac:dyDescent="0.2">
      <c r="A1074" s="4">
        <f>'Train Dataset'!A1073</f>
        <v>41250</v>
      </c>
      <c r="B1074" s="5">
        <f>'Train Dataset'!B1073</f>
        <v>1740</v>
      </c>
      <c r="C1074" s="6">
        <f t="shared" si="16"/>
        <v>1553.3333333333333</v>
      </c>
    </row>
    <row r="1075" spans="1:3" x14ac:dyDescent="0.2">
      <c r="A1075" s="4">
        <f>'Train Dataset'!A1074</f>
        <v>41251</v>
      </c>
      <c r="B1075" s="5">
        <f>'Train Dataset'!B1074</f>
        <v>1024</v>
      </c>
      <c r="C1075" s="6">
        <f t="shared" si="16"/>
        <v>891</v>
      </c>
    </row>
    <row r="1076" spans="1:3" x14ac:dyDescent="0.2">
      <c r="A1076" s="4">
        <f>'Train Dataset'!A1075</f>
        <v>41252</v>
      </c>
      <c r="B1076" s="5">
        <f>'Train Dataset'!B1075</f>
        <v>1080</v>
      </c>
      <c r="C1076" s="6">
        <f t="shared" si="16"/>
        <v>1347.6666666666667</v>
      </c>
    </row>
    <row r="1077" spans="1:3" x14ac:dyDescent="0.2">
      <c r="A1077" s="4">
        <f>'Train Dataset'!A1076</f>
        <v>41253</v>
      </c>
      <c r="B1077" s="5">
        <f>'Train Dataset'!B1076</f>
        <v>956</v>
      </c>
      <c r="C1077" s="6">
        <f t="shared" si="16"/>
        <v>1177</v>
      </c>
    </row>
    <row r="1078" spans="1:3" x14ac:dyDescent="0.2">
      <c r="A1078" s="4">
        <f>'Train Dataset'!A1077</f>
        <v>41254</v>
      </c>
      <c r="B1078" s="5">
        <f>'Train Dataset'!B1077</f>
        <v>945</v>
      </c>
      <c r="C1078" s="6">
        <f t="shared" si="16"/>
        <v>913.33333333333337</v>
      </c>
    </row>
    <row r="1079" spans="1:3" x14ac:dyDescent="0.2">
      <c r="A1079" s="4">
        <f>'Train Dataset'!A1078</f>
        <v>41255</v>
      </c>
      <c r="B1079" s="5">
        <f>'Train Dataset'!B1078</f>
        <v>1150</v>
      </c>
      <c r="C1079" s="6">
        <f t="shared" si="16"/>
        <v>954.33333333333337</v>
      </c>
    </row>
    <row r="1080" spans="1:3" x14ac:dyDescent="0.2">
      <c r="A1080" s="4">
        <f>'Train Dataset'!A1079</f>
        <v>41256</v>
      </c>
      <c r="B1080" s="5">
        <f>'Train Dataset'!B1079</f>
        <v>1154</v>
      </c>
      <c r="C1080" s="6">
        <f t="shared" si="16"/>
        <v>1502.3333333333333</v>
      </c>
    </row>
    <row r="1081" spans="1:3" x14ac:dyDescent="0.2">
      <c r="A1081" s="4">
        <f>'Train Dataset'!A1080</f>
        <v>41257</v>
      </c>
      <c r="B1081" s="5">
        <f>'Train Dataset'!B1080</f>
        <v>1879</v>
      </c>
      <c r="C1081" s="6">
        <f t="shared" si="16"/>
        <v>1670</v>
      </c>
    </row>
    <row r="1082" spans="1:3" x14ac:dyDescent="0.2">
      <c r="A1082" s="4">
        <f>'Train Dataset'!A1081</f>
        <v>41258</v>
      </c>
      <c r="B1082" s="5">
        <f>'Train Dataset'!B1081</f>
        <v>895</v>
      </c>
      <c r="C1082" s="6">
        <f t="shared" si="16"/>
        <v>973.66666666666663</v>
      </c>
    </row>
    <row r="1083" spans="1:3" x14ac:dyDescent="0.2">
      <c r="A1083" s="4">
        <f>'Train Dataset'!A1082</f>
        <v>41259</v>
      </c>
      <c r="B1083" s="5">
        <f>'Train Dataset'!B1082</f>
        <v>847</v>
      </c>
      <c r="C1083" s="6">
        <f t="shared" si="16"/>
        <v>1225</v>
      </c>
    </row>
    <row r="1084" spans="1:3" x14ac:dyDescent="0.2">
      <c r="A1084" s="4">
        <f>'Train Dataset'!A1083</f>
        <v>41260</v>
      </c>
      <c r="B1084" s="5">
        <f>'Train Dataset'!B1083</f>
        <v>741</v>
      </c>
      <c r="C1084" s="6">
        <f t="shared" si="16"/>
        <v>1223.3333333333333</v>
      </c>
    </row>
    <row r="1085" spans="1:3" x14ac:dyDescent="0.2">
      <c r="A1085" s="4">
        <f>'Train Dataset'!A1084</f>
        <v>41261</v>
      </c>
      <c r="B1085" s="5">
        <f>'Train Dataset'!B1084</f>
        <v>723</v>
      </c>
      <c r="C1085" s="6">
        <f t="shared" si="16"/>
        <v>897.33333333333337</v>
      </c>
    </row>
    <row r="1086" spans="1:3" x14ac:dyDescent="0.2">
      <c r="A1086" s="4">
        <f>'Train Dataset'!A1085</f>
        <v>41262</v>
      </c>
      <c r="B1086" s="5">
        <f>'Train Dataset'!B1085</f>
        <v>633</v>
      </c>
      <c r="C1086" s="6">
        <f t="shared" si="16"/>
        <v>900.66666666666663</v>
      </c>
    </row>
    <row r="1087" spans="1:3" x14ac:dyDescent="0.2">
      <c r="A1087" s="4">
        <f>'Train Dataset'!A1086</f>
        <v>41263</v>
      </c>
      <c r="B1087" s="5">
        <f>'Train Dataset'!B1086</f>
        <v>828</v>
      </c>
      <c r="C1087" s="6">
        <f t="shared" si="16"/>
        <v>1414.3333333333333</v>
      </c>
    </row>
    <row r="1088" spans="1:3" x14ac:dyDescent="0.2">
      <c r="A1088" s="4">
        <f>'Train Dataset'!A1087</f>
        <v>41264</v>
      </c>
      <c r="B1088" s="5">
        <f>'Train Dataset'!B1087</f>
        <v>1794</v>
      </c>
      <c r="C1088" s="6">
        <f t="shared" si="16"/>
        <v>1783.6666666666667</v>
      </c>
    </row>
    <row r="1089" spans="1:3" x14ac:dyDescent="0.2">
      <c r="A1089" s="4">
        <f>'Train Dataset'!A1088</f>
        <v>41265</v>
      </c>
      <c r="B1089" s="5">
        <f>'Train Dataset'!B1088</f>
        <v>1261</v>
      </c>
      <c r="C1089" s="6">
        <f t="shared" si="16"/>
        <v>986.33333333333337</v>
      </c>
    </row>
    <row r="1090" spans="1:3" x14ac:dyDescent="0.2">
      <c r="A1090" s="4">
        <f>'Train Dataset'!A1089</f>
        <v>41266</v>
      </c>
      <c r="B1090" s="5">
        <f>'Train Dataset'!B1089</f>
        <v>1608</v>
      </c>
      <c r="C1090" s="6">
        <f t="shared" si="16"/>
        <v>1117.3333333333333</v>
      </c>
    </row>
    <row r="1091" spans="1:3" x14ac:dyDescent="0.2">
      <c r="A1091" s="4">
        <f>'Train Dataset'!A1090</f>
        <v>41267</v>
      </c>
      <c r="B1091" s="5">
        <f>'Train Dataset'!B1090</f>
        <v>1146</v>
      </c>
      <c r="C1091" s="6">
        <f t="shared" si="16"/>
        <v>934.66666666666663</v>
      </c>
    </row>
    <row r="1092" spans="1:3" x14ac:dyDescent="0.2">
      <c r="A1092" s="4">
        <f>'Train Dataset'!A1091</f>
        <v>41268</v>
      </c>
      <c r="B1092" s="5">
        <f>'Train Dataset'!B1091</f>
        <v>770</v>
      </c>
      <c r="C1092" s="6">
        <f t="shared" si="16"/>
        <v>918</v>
      </c>
    </row>
    <row r="1093" spans="1:3" x14ac:dyDescent="0.2">
      <c r="A1093" s="4">
        <f>'Train Dataset'!A1092</f>
        <v>41269</v>
      </c>
      <c r="B1093" s="5">
        <f>'Train Dataset'!B1092</f>
        <v>1802</v>
      </c>
      <c r="C1093" s="6">
        <f t="shared" si="16"/>
        <v>886.66666666666663</v>
      </c>
    </row>
    <row r="1094" spans="1:3" x14ac:dyDescent="0.2">
      <c r="A1094" s="4">
        <f>'Train Dataset'!A1093</f>
        <v>41270</v>
      </c>
      <c r="B1094" s="5">
        <f>'Train Dataset'!B1093</f>
        <v>917</v>
      </c>
      <c r="C1094" s="6">
        <f t="shared" si="16"/>
        <v>1193.6666666666667</v>
      </c>
    </row>
    <row r="1095" spans="1:3" x14ac:dyDescent="0.2">
      <c r="A1095" s="4">
        <f>'Train Dataset'!A1094</f>
        <v>41271</v>
      </c>
      <c r="B1095" s="5">
        <f>'Train Dataset'!B1094</f>
        <v>1432</v>
      </c>
      <c r="C1095" s="6">
        <f t="shared" si="16"/>
        <v>1804.3333333333333</v>
      </c>
    </row>
    <row r="1096" spans="1:3" x14ac:dyDescent="0.2">
      <c r="A1096" s="4">
        <f>'Train Dataset'!A1095</f>
        <v>41272</v>
      </c>
      <c r="B1096" s="5">
        <f>'Train Dataset'!B1095</f>
        <v>1503</v>
      </c>
      <c r="C1096" s="6">
        <f t="shared" si="16"/>
        <v>1060</v>
      </c>
    </row>
    <row r="1097" spans="1:3" x14ac:dyDescent="0.2">
      <c r="A1097" s="4">
        <f>'Train Dataset'!A1096</f>
        <v>41273</v>
      </c>
      <c r="B1097" s="5">
        <f>'Train Dataset'!B1096</f>
        <v>1680</v>
      </c>
      <c r="C1097" s="6">
        <f t="shared" si="16"/>
        <v>1178.3333333333333</v>
      </c>
    </row>
    <row r="1098" spans="1:3" x14ac:dyDescent="0.2">
      <c r="A1098" s="4">
        <f>'Train Dataset'!A1097</f>
        <v>41274</v>
      </c>
      <c r="B1098" s="5">
        <f>'Train Dataset'!B1097</f>
        <v>373</v>
      </c>
      <c r="C1098" s="6">
        <f t="shared" si="16"/>
        <v>947.66666666666663</v>
      </c>
    </row>
    <row r="1099" spans="1:3" x14ac:dyDescent="0.2">
      <c r="A1099" s="4">
        <f>'Train Dataset'!A1098</f>
        <v>41275</v>
      </c>
      <c r="B1099" s="5">
        <f>'Train Dataset'!B1098</f>
        <v>1148</v>
      </c>
      <c r="C1099" s="6">
        <f t="shared" si="16"/>
        <v>812.66666666666663</v>
      </c>
    </row>
    <row r="1100" spans="1:3" x14ac:dyDescent="0.2">
      <c r="A1100" s="4">
        <f>'Train Dataset'!A1099</f>
        <v>41276</v>
      </c>
      <c r="B1100" s="5">
        <f>'Train Dataset'!B1099</f>
        <v>1666</v>
      </c>
      <c r="C1100" s="6">
        <f t="shared" si="16"/>
        <v>1195</v>
      </c>
    </row>
    <row r="1101" spans="1:3" x14ac:dyDescent="0.2">
      <c r="A1101" s="4">
        <f>'Train Dataset'!A1100</f>
        <v>41277</v>
      </c>
      <c r="B1101" s="5">
        <f>'Train Dataset'!B1100</f>
        <v>1386</v>
      </c>
      <c r="C1101" s="6">
        <f t="shared" si="16"/>
        <v>966.33333333333337</v>
      </c>
    </row>
    <row r="1102" spans="1:3" x14ac:dyDescent="0.2">
      <c r="A1102" s="4">
        <f>'Train Dataset'!A1101</f>
        <v>41278</v>
      </c>
      <c r="B1102" s="5">
        <f>'Train Dataset'!B1101</f>
        <v>1664</v>
      </c>
      <c r="C1102" s="6">
        <f t="shared" si="16"/>
        <v>1701.6666666666667</v>
      </c>
    </row>
    <row r="1103" spans="1:3" x14ac:dyDescent="0.2">
      <c r="A1103" s="4">
        <f>'Train Dataset'!A1102</f>
        <v>41279</v>
      </c>
      <c r="B1103" s="5">
        <f>'Train Dataset'!B1102</f>
        <v>1052</v>
      </c>
      <c r="C1103" s="6">
        <f t="shared" si="16"/>
        <v>1219.6666666666667</v>
      </c>
    </row>
    <row r="1104" spans="1:3" x14ac:dyDescent="0.2">
      <c r="A1104" s="4">
        <f>'Train Dataset'!A1103</f>
        <v>41280</v>
      </c>
      <c r="B1104" s="5">
        <f>'Train Dataset'!B1103</f>
        <v>1014</v>
      </c>
      <c r="C1104" s="6">
        <f t="shared" si="16"/>
        <v>1378.3333333333333</v>
      </c>
    </row>
    <row r="1105" spans="1:3" x14ac:dyDescent="0.2">
      <c r="A1105" s="4">
        <f>'Train Dataset'!A1104</f>
        <v>41281</v>
      </c>
      <c r="B1105" s="5">
        <f>'Train Dataset'!B1104</f>
        <v>1084</v>
      </c>
      <c r="C1105" s="6">
        <f t="shared" si="16"/>
        <v>753.33333333333337</v>
      </c>
    </row>
    <row r="1106" spans="1:3" x14ac:dyDescent="0.2">
      <c r="A1106" s="4">
        <f>'Train Dataset'!A1105</f>
        <v>41282</v>
      </c>
      <c r="B1106" s="5">
        <f>'Train Dataset'!B1105</f>
        <v>468</v>
      </c>
      <c r="C1106" s="6">
        <f t="shared" si="16"/>
        <v>880.33333333333337</v>
      </c>
    </row>
    <row r="1107" spans="1:3" x14ac:dyDescent="0.2">
      <c r="A1107" s="4">
        <f>'Train Dataset'!A1106</f>
        <v>41283</v>
      </c>
      <c r="B1107" s="5">
        <f>'Train Dataset'!B1106</f>
        <v>135</v>
      </c>
      <c r="C1107" s="6">
        <f t="shared" si="16"/>
        <v>1367</v>
      </c>
    </row>
    <row r="1108" spans="1:3" x14ac:dyDescent="0.2">
      <c r="A1108" s="4">
        <f>'Train Dataset'!A1107</f>
        <v>41284</v>
      </c>
      <c r="B1108" s="5">
        <f>'Train Dataset'!B1107</f>
        <v>903</v>
      </c>
      <c r="C1108" s="6">
        <f t="shared" si="16"/>
        <v>1043.6666666666667</v>
      </c>
    </row>
    <row r="1109" spans="1:3" x14ac:dyDescent="0.2">
      <c r="A1109" s="4">
        <f>'Train Dataset'!A1108</f>
        <v>41285</v>
      </c>
      <c r="B1109" s="5">
        <f>'Train Dataset'!B1108</f>
        <v>1460</v>
      </c>
      <c r="C1109" s="6">
        <f t="shared" si="16"/>
        <v>1630</v>
      </c>
    </row>
    <row r="1110" spans="1:3" x14ac:dyDescent="0.2">
      <c r="A1110" s="4">
        <f>'Train Dataset'!A1109</f>
        <v>41286</v>
      </c>
      <c r="B1110" s="5">
        <f>'Train Dataset'!B1109</f>
        <v>1264</v>
      </c>
      <c r="C1110" s="6">
        <f t="shared" si="16"/>
        <v>1272</v>
      </c>
    </row>
    <row r="1111" spans="1:3" x14ac:dyDescent="0.2">
      <c r="A1111" s="4">
        <f>'Train Dataset'!A1110</f>
        <v>41287</v>
      </c>
      <c r="B1111" s="5">
        <f>'Train Dataset'!B1110</f>
        <v>1726</v>
      </c>
      <c r="C1111" s="6">
        <f t="shared" si="16"/>
        <v>1434</v>
      </c>
    </row>
    <row r="1112" spans="1:3" x14ac:dyDescent="0.2">
      <c r="A1112" s="4">
        <f>'Train Dataset'!A1111</f>
        <v>41288</v>
      </c>
      <c r="B1112" s="5">
        <f>'Train Dataset'!B1111</f>
        <v>987</v>
      </c>
      <c r="C1112" s="6">
        <f t="shared" si="16"/>
        <v>867.66666666666663</v>
      </c>
    </row>
    <row r="1113" spans="1:3" x14ac:dyDescent="0.2">
      <c r="A1113" s="4">
        <f>'Train Dataset'!A1112</f>
        <v>41289</v>
      </c>
      <c r="B1113" s="5">
        <f>'Train Dataset'!B1112</f>
        <v>1407</v>
      </c>
      <c r="C1113" s="6">
        <f t="shared" ref="C1113:C1176" si="17">AVERAGE(B1106,B1099,B1092)</f>
        <v>795.33333333333337</v>
      </c>
    </row>
    <row r="1114" spans="1:3" x14ac:dyDescent="0.2">
      <c r="A1114" s="4">
        <f>'Train Dataset'!A1113</f>
        <v>41290</v>
      </c>
      <c r="B1114" s="5">
        <f>'Train Dataset'!B1113</f>
        <v>1044</v>
      </c>
      <c r="C1114" s="6">
        <f t="shared" si="17"/>
        <v>1201</v>
      </c>
    </row>
    <row r="1115" spans="1:3" x14ac:dyDescent="0.2">
      <c r="A1115" s="4">
        <f>'Train Dataset'!A1114</f>
        <v>41291</v>
      </c>
      <c r="B1115" s="5">
        <f>'Train Dataset'!B1114</f>
        <v>551</v>
      </c>
      <c r="C1115" s="6">
        <f t="shared" si="17"/>
        <v>1068.6666666666667</v>
      </c>
    </row>
    <row r="1116" spans="1:3" x14ac:dyDescent="0.2">
      <c r="A1116" s="4">
        <f>'Train Dataset'!A1115</f>
        <v>41292</v>
      </c>
      <c r="B1116" s="5">
        <f>'Train Dataset'!B1115</f>
        <v>1824</v>
      </c>
      <c r="C1116" s="6">
        <f t="shared" si="17"/>
        <v>1518.6666666666667</v>
      </c>
    </row>
    <row r="1117" spans="1:3" x14ac:dyDescent="0.2">
      <c r="A1117" s="4">
        <f>'Train Dataset'!A1116</f>
        <v>41293</v>
      </c>
      <c r="B1117" s="5">
        <f>'Train Dataset'!B1116</f>
        <v>1039</v>
      </c>
      <c r="C1117" s="6">
        <f t="shared" si="17"/>
        <v>1273</v>
      </c>
    </row>
    <row r="1118" spans="1:3" x14ac:dyDescent="0.2">
      <c r="A1118" s="4">
        <f>'Train Dataset'!A1117</f>
        <v>41294</v>
      </c>
      <c r="B1118" s="5">
        <f>'Train Dataset'!B1117</f>
        <v>1268</v>
      </c>
      <c r="C1118" s="6">
        <f t="shared" si="17"/>
        <v>1473.3333333333333</v>
      </c>
    </row>
    <row r="1119" spans="1:3" x14ac:dyDescent="0.2">
      <c r="A1119" s="4">
        <f>'Train Dataset'!A1118</f>
        <v>41295</v>
      </c>
      <c r="B1119" s="5">
        <f>'Train Dataset'!B1118</f>
        <v>2983</v>
      </c>
      <c r="C1119" s="6">
        <f t="shared" si="17"/>
        <v>814.66666666666663</v>
      </c>
    </row>
    <row r="1120" spans="1:3" x14ac:dyDescent="0.2">
      <c r="A1120" s="4">
        <f>'Train Dataset'!A1119</f>
        <v>41296</v>
      </c>
      <c r="B1120" s="5">
        <f>'Train Dataset'!B1119</f>
        <v>779</v>
      </c>
      <c r="C1120" s="6">
        <f t="shared" si="17"/>
        <v>1007.6666666666666</v>
      </c>
    </row>
    <row r="1121" spans="1:3" x14ac:dyDescent="0.2">
      <c r="A1121" s="4">
        <f>'Train Dataset'!A1120</f>
        <v>41297</v>
      </c>
      <c r="B1121" s="5">
        <f>'Train Dataset'!B1120</f>
        <v>872</v>
      </c>
      <c r="C1121" s="6">
        <f t="shared" si="17"/>
        <v>948.33333333333337</v>
      </c>
    </row>
    <row r="1122" spans="1:3" x14ac:dyDescent="0.2">
      <c r="A1122" s="4">
        <f>'Train Dataset'!A1121</f>
        <v>41298</v>
      </c>
      <c r="B1122" s="5">
        <f>'Train Dataset'!B1121</f>
        <v>1101</v>
      </c>
      <c r="C1122" s="6">
        <f t="shared" si="17"/>
        <v>946.66666666666663</v>
      </c>
    </row>
    <row r="1123" spans="1:3" x14ac:dyDescent="0.2">
      <c r="A1123" s="4">
        <f>'Train Dataset'!A1122</f>
        <v>41299</v>
      </c>
      <c r="B1123" s="5">
        <f>'Train Dataset'!B1122</f>
        <v>1638</v>
      </c>
      <c r="C1123" s="6">
        <f t="shared" si="17"/>
        <v>1649.3333333333333</v>
      </c>
    </row>
    <row r="1124" spans="1:3" x14ac:dyDescent="0.2">
      <c r="A1124" s="4">
        <f>'Train Dataset'!A1123</f>
        <v>41300</v>
      </c>
      <c r="B1124" s="5">
        <f>'Train Dataset'!B1123</f>
        <v>796</v>
      </c>
      <c r="C1124" s="6">
        <f t="shared" si="17"/>
        <v>1118.3333333333333</v>
      </c>
    </row>
    <row r="1125" spans="1:3" x14ac:dyDescent="0.2">
      <c r="A1125" s="4">
        <f>'Train Dataset'!A1124</f>
        <v>41301</v>
      </c>
      <c r="B1125" s="5">
        <f>'Train Dataset'!B1124</f>
        <v>1740</v>
      </c>
      <c r="C1125" s="6">
        <f t="shared" si="17"/>
        <v>1336</v>
      </c>
    </row>
    <row r="1126" spans="1:3" x14ac:dyDescent="0.2">
      <c r="A1126" s="4">
        <f>'Train Dataset'!A1125</f>
        <v>41302</v>
      </c>
      <c r="B1126" s="5">
        <f>'Train Dataset'!B1125</f>
        <v>997</v>
      </c>
      <c r="C1126" s="6">
        <f t="shared" si="17"/>
        <v>1684.6666666666667</v>
      </c>
    </row>
    <row r="1127" spans="1:3" x14ac:dyDescent="0.2">
      <c r="A1127" s="4">
        <f>'Train Dataset'!A1126</f>
        <v>41303</v>
      </c>
      <c r="B1127" s="5">
        <f>'Train Dataset'!B1126</f>
        <v>2008</v>
      </c>
      <c r="C1127" s="6">
        <f t="shared" si="17"/>
        <v>884.66666666666663</v>
      </c>
    </row>
    <row r="1128" spans="1:3" x14ac:dyDescent="0.2">
      <c r="A1128" s="4">
        <f>'Train Dataset'!A1127</f>
        <v>41304</v>
      </c>
      <c r="B1128" s="5">
        <f>'Train Dataset'!B1127</f>
        <v>628</v>
      </c>
      <c r="C1128" s="6">
        <f t="shared" si="17"/>
        <v>683.66666666666663</v>
      </c>
    </row>
    <row r="1129" spans="1:3" x14ac:dyDescent="0.2">
      <c r="A1129" s="4">
        <f>'Train Dataset'!A1128</f>
        <v>41305</v>
      </c>
      <c r="B1129" s="5">
        <f>'Train Dataset'!B1128</f>
        <v>505</v>
      </c>
      <c r="C1129" s="6">
        <f t="shared" si="17"/>
        <v>851.66666666666663</v>
      </c>
    </row>
    <row r="1130" spans="1:3" x14ac:dyDescent="0.2">
      <c r="A1130" s="4">
        <f>'Train Dataset'!A1129</f>
        <v>41306</v>
      </c>
      <c r="B1130" s="5">
        <f>'Train Dataset'!B1129</f>
        <v>2069</v>
      </c>
      <c r="C1130" s="6">
        <f t="shared" si="17"/>
        <v>1640.6666666666667</v>
      </c>
    </row>
    <row r="1131" spans="1:3" x14ac:dyDescent="0.2">
      <c r="A1131" s="4">
        <f>'Train Dataset'!A1130</f>
        <v>41307</v>
      </c>
      <c r="B1131" s="5">
        <f>'Train Dataset'!B1130</f>
        <v>1031</v>
      </c>
      <c r="C1131" s="6">
        <f t="shared" si="17"/>
        <v>1033</v>
      </c>
    </row>
    <row r="1132" spans="1:3" x14ac:dyDescent="0.2">
      <c r="A1132" s="4">
        <f>'Train Dataset'!A1131</f>
        <v>41308</v>
      </c>
      <c r="B1132" s="5">
        <f>'Train Dataset'!B1131</f>
        <v>1199</v>
      </c>
      <c r="C1132" s="6">
        <f t="shared" si="17"/>
        <v>1578</v>
      </c>
    </row>
    <row r="1133" spans="1:3" x14ac:dyDescent="0.2">
      <c r="A1133" s="4">
        <f>'Train Dataset'!A1132</f>
        <v>41309</v>
      </c>
      <c r="B1133" s="5">
        <f>'Train Dataset'!B1132</f>
        <v>1081</v>
      </c>
      <c r="C1133" s="6">
        <f t="shared" si="17"/>
        <v>1655.6666666666667</v>
      </c>
    </row>
    <row r="1134" spans="1:3" x14ac:dyDescent="0.2">
      <c r="A1134" s="4">
        <f>'Train Dataset'!A1133</f>
        <v>41310</v>
      </c>
      <c r="B1134" s="5">
        <f>'Train Dataset'!B1133</f>
        <v>607</v>
      </c>
      <c r="C1134" s="6">
        <f t="shared" si="17"/>
        <v>1398</v>
      </c>
    </row>
    <row r="1135" spans="1:3" x14ac:dyDescent="0.2">
      <c r="A1135" s="4">
        <f>'Train Dataset'!A1134</f>
        <v>41311</v>
      </c>
      <c r="B1135" s="5">
        <f>'Train Dataset'!B1134</f>
        <v>493</v>
      </c>
      <c r="C1135" s="6">
        <f t="shared" si="17"/>
        <v>848</v>
      </c>
    </row>
    <row r="1136" spans="1:3" x14ac:dyDescent="0.2">
      <c r="A1136" s="4">
        <f>'Train Dataset'!A1135</f>
        <v>41312</v>
      </c>
      <c r="B1136" s="5">
        <f>'Train Dataset'!B1135</f>
        <v>297</v>
      </c>
      <c r="C1136" s="6">
        <f t="shared" si="17"/>
        <v>719</v>
      </c>
    </row>
    <row r="1137" spans="1:3" x14ac:dyDescent="0.2">
      <c r="A1137" s="4">
        <f>'Train Dataset'!A1136</f>
        <v>41313</v>
      </c>
      <c r="B1137" s="5">
        <f>'Train Dataset'!B1136</f>
        <v>1343</v>
      </c>
      <c r="C1137" s="6">
        <f t="shared" si="17"/>
        <v>1843.6666666666667</v>
      </c>
    </row>
    <row r="1138" spans="1:3" x14ac:dyDescent="0.2">
      <c r="A1138" s="4">
        <f>'Train Dataset'!A1137</f>
        <v>41314</v>
      </c>
      <c r="B1138" s="5">
        <f>'Train Dataset'!B1137</f>
        <v>1020</v>
      </c>
      <c r="C1138" s="6">
        <f t="shared" si="17"/>
        <v>955.33333333333337</v>
      </c>
    </row>
    <row r="1139" spans="1:3" x14ac:dyDescent="0.2">
      <c r="A1139" s="4">
        <f>'Train Dataset'!A1138</f>
        <v>41315</v>
      </c>
      <c r="B1139" s="5">
        <f>'Train Dataset'!B1138</f>
        <v>835</v>
      </c>
      <c r="C1139" s="6">
        <f t="shared" si="17"/>
        <v>1402.3333333333333</v>
      </c>
    </row>
    <row r="1140" spans="1:3" x14ac:dyDescent="0.2">
      <c r="A1140" s="4">
        <f>'Train Dataset'!A1139</f>
        <v>41316</v>
      </c>
      <c r="B1140" s="5">
        <f>'Train Dataset'!B1139</f>
        <v>3298</v>
      </c>
      <c r="C1140" s="6">
        <f t="shared" si="17"/>
        <v>1687</v>
      </c>
    </row>
    <row r="1141" spans="1:3" x14ac:dyDescent="0.2">
      <c r="A1141" s="4">
        <f>'Train Dataset'!A1140</f>
        <v>41317</v>
      </c>
      <c r="B1141" s="5">
        <f>'Train Dataset'!B1140</f>
        <v>228</v>
      </c>
      <c r="C1141" s="6">
        <f t="shared" si="17"/>
        <v>1131.3333333333333</v>
      </c>
    </row>
    <row r="1142" spans="1:3" x14ac:dyDescent="0.2">
      <c r="A1142" s="4">
        <f>'Train Dataset'!A1141</f>
        <v>41318</v>
      </c>
      <c r="B1142" s="5">
        <f>'Train Dataset'!B1141</f>
        <v>253</v>
      </c>
      <c r="C1142" s="6">
        <f t="shared" si="17"/>
        <v>664.33333333333337</v>
      </c>
    </row>
    <row r="1143" spans="1:3" x14ac:dyDescent="0.2">
      <c r="A1143" s="4">
        <f>'Train Dataset'!A1142</f>
        <v>41319</v>
      </c>
      <c r="B1143" s="5">
        <f>'Train Dataset'!B1142</f>
        <v>242</v>
      </c>
      <c r="C1143" s="6">
        <f t="shared" si="17"/>
        <v>634.33333333333337</v>
      </c>
    </row>
    <row r="1144" spans="1:3" x14ac:dyDescent="0.2">
      <c r="A1144" s="4">
        <f>'Train Dataset'!A1143</f>
        <v>41320</v>
      </c>
      <c r="B1144" s="5">
        <f>'Train Dataset'!B1143</f>
        <v>2482</v>
      </c>
      <c r="C1144" s="6">
        <f t="shared" si="17"/>
        <v>1683.3333333333333</v>
      </c>
    </row>
    <row r="1145" spans="1:3" x14ac:dyDescent="0.2">
      <c r="A1145" s="4">
        <f>'Train Dataset'!A1144</f>
        <v>41321</v>
      </c>
      <c r="B1145" s="5">
        <f>'Train Dataset'!B1144</f>
        <v>1008</v>
      </c>
      <c r="C1145" s="6">
        <f t="shared" si="17"/>
        <v>949</v>
      </c>
    </row>
    <row r="1146" spans="1:3" x14ac:dyDescent="0.2">
      <c r="A1146" s="4">
        <f>'Train Dataset'!A1145</f>
        <v>41322</v>
      </c>
      <c r="B1146" s="5">
        <f>'Train Dataset'!B1145</f>
        <v>1456</v>
      </c>
      <c r="C1146" s="6">
        <f t="shared" si="17"/>
        <v>1258</v>
      </c>
    </row>
    <row r="1147" spans="1:3" x14ac:dyDescent="0.2">
      <c r="A1147" s="4">
        <f>'Train Dataset'!A1146</f>
        <v>41323</v>
      </c>
      <c r="B1147" s="5">
        <f>'Train Dataset'!B1146</f>
        <v>1469</v>
      </c>
      <c r="C1147" s="6">
        <f t="shared" si="17"/>
        <v>1792</v>
      </c>
    </row>
    <row r="1148" spans="1:3" x14ac:dyDescent="0.2">
      <c r="A1148" s="4">
        <f>'Train Dataset'!A1147</f>
        <v>41324</v>
      </c>
      <c r="B1148" s="5">
        <f>'Train Dataset'!B1147</f>
        <v>796</v>
      </c>
      <c r="C1148" s="6">
        <f t="shared" si="17"/>
        <v>947.66666666666663</v>
      </c>
    </row>
    <row r="1149" spans="1:3" x14ac:dyDescent="0.2">
      <c r="A1149" s="4">
        <f>'Train Dataset'!A1148</f>
        <v>41325</v>
      </c>
      <c r="B1149" s="5">
        <f>'Train Dataset'!B1148</f>
        <v>1053</v>
      </c>
      <c r="C1149" s="6">
        <f t="shared" si="17"/>
        <v>458</v>
      </c>
    </row>
    <row r="1150" spans="1:3" x14ac:dyDescent="0.2">
      <c r="A1150" s="4">
        <f>'Train Dataset'!A1149</f>
        <v>41326</v>
      </c>
      <c r="B1150" s="5">
        <f>'Train Dataset'!B1149</f>
        <v>467</v>
      </c>
      <c r="C1150" s="6">
        <f t="shared" si="17"/>
        <v>348</v>
      </c>
    </row>
    <row r="1151" spans="1:3" x14ac:dyDescent="0.2">
      <c r="A1151" s="4">
        <f>'Train Dataset'!A1150</f>
        <v>41327</v>
      </c>
      <c r="B1151" s="5">
        <f>'Train Dataset'!B1150</f>
        <v>1515</v>
      </c>
      <c r="C1151" s="6">
        <f t="shared" si="17"/>
        <v>1964.6666666666667</v>
      </c>
    </row>
    <row r="1152" spans="1:3" x14ac:dyDescent="0.2">
      <c r="A1152" s="4">
        <f>'Train Dataset'!A1151</f>
        <v>41328</v>
      </c>
      <c r="B1152" s="5">
        <f>'Train Dataset'!B1151</f>
        <v>1000</v>
      </c>
      <c r="C1152" s="6">
        <f t="shared" si="17"/>
        <v>1019.6666666666666</v>
      </c>
    </row>
    <row r="1153" spans="1:3" x14ac:dyDescent="0.2">
      <c r="A1153" s="4">
        <f>'Train Dataset'!A1152</f>
        <v>41329</v>
      </c>
      <c r="B1153" s="5">
        <f>'Train Dataset'!B1152</f>
        <v>1781</v>
      </c>
      <c r="C1153" s="6">
        <f t="shared" si="17"/>
        <v>1163.3333333333333</v>
      </c>
    </row>
    <row r="1154" spans="1:3" x14ac:dyDescent="0.2">
      <c r="A1154" s="4">
        <f>'Train Dataset'!A1153</f>
        <v>41330</v>
      </c>
      <c r="B1154" s="5">
        <f>'Train Dataset'!B1153</f>
        <v>1239</v>
      </c>
      <c r="C1154" s="6">
        <f t="shared" si="17"/>
        <v>1949.3333333333333</v>
      </c>
    </row>
    <row r="1155" spans="1:3" x14ac:dyDescent="0.2">
      <c r="A1155" s="4">
        <f>'Train Dataset'!A1154</f>
        <v>41331</v>
      </c>
      <c r="B1155" s="5">
        <f>'Train Dataset'!B1154</f>
        <v>564</v>
      </c>
      <c r="C1155" s="6">
        <f t="shared" si="17"/>
        <v>543.66666666666663</v>
      </c>
    </row>
    <row r="1156" spans="1:3" x14ac:dyDescent="0.2">
      <c r="A1156" s="4">
        <f>'Train Dataset'!A1155</f>
        <v>41332</v>
      </c>
      <c r="B1156" s="5">
        <f>'Train Dataset'!B1155</f>
        <v>674</v>
      </c>
      <c r="C1156" s="6">
        <f t="shared" si="17"/>
        <v>599.66666666666663</v>
      </c>
    </row>
    <row r="1157" spans="1:3" x14ac:dyDescent="0.2">
      <c r="A1157" s="4">
        <f>'Train Dataset'!A1156</f>
        <v>41333</v>
      </c>
      <c r="B1157" s="5">
        <f>'Train Dataset'!B1156</f>
        <v>592</v>
      </c>
      <c r="C1157" s="6">
        <f t="shared" si="17"/>
        <v>335.33333333333331</v>
      </c>
    </row>
    <row r="1158" spans="1:3" x14ac:dyDescent="0.2">
      <c r="A1158" s="4">
        <f>'Train Dataset'!A1157</f>
        <v>41334</v>
      </c>
      <c r="B1158" s="5">
        <f>'Train Dataset'!B1157</f>
        <v>1695</v>
      </c>
      <c r="C1158" s="6">
        <f t="shared" si="17"/>
        <v>1780</v>
      </c>
    </row>
    <row r="1159" spans="1:3" x14ac:dyDescent="0.2">
      <c r="A1159" s="4">
        <f>'Train Dataset'!A1158</f>
        <v>41335</v>
      </c>
      <c r="B1159" s="5">
        <f>'Train Dataset'!B1158</f>
        <v>1311</v>
      </c>
      <c r="C1159" s="6">
        <f t="shared" si="17"/>
        <v>1009.3333333333334</v>
      </c>
    </row>
    <row r="1160" spans="1:3" x14ac:dyDescent="0.2">
      <c r="A1160" s="4">
        <f>'Train Dataset'!A1159</f>
        <v>41336</v>
      </c>
      <c r="B1160" s="5">
        <f>'Train Dataset'!B1159</f>
        <v>1571</v>
      </c>
      <c r="C1160" s="6">
        <f t="shared" si="17"/>
        <v>1357.3333333333333</v>
      </c>
    </row>
    <row r="1161" spans="1:3" x14ac:dyDescent="0.2">
      <c r="A1161" s="4">
        <f>'Train Dataset'!A1160</f>
        <v>41337</v>
      </c>
      <c r="B1161" s="5">
        <f>'Train Dataset'!B1160</f>
        <v>1160</v>
      </c>
      <c r="C1161" s="6">
        <f t="shared" si="17"/>
        <v>2002</v>
      </c>
    </row>
    <row r="1162" spans="1:3" x14ac:dyDescent="0.2">
      <c r="A1162" s="4">
        <f>'Train Dataset'!A1161</f>
        <v>41338</v>
      </c>
      <c r="B1162" s="5">
        <f>'Train Dataset'!B1161</f>
        <v>1167</v>
      </c>
      <c r="C1162" s="6">
        <f t="shared" si="17"/>
        <v>529.33333333333337</v>
      </c>
    </row>
    <row r="1163" spans="1:3" x14ac:dyDescent="0.2">
      <c r="A1163" s="4">
        <f>'Train Dataset'!A1162</f>
        <v>41339</v>
      </c>
      <c r="B1163" s="5">
        <f>'Train Dataset'!B1162</f>
        <v>955</v>
      </c>
      <c r="C1163" s="6">
        <f t="shared" si="17"/>
        <v>660</v>
      </c>
    </row>
    <row r="1164" spans="1:3" x14ac:dyDescent="0.2">
      <c r="A1164" s="4">
        <f>'Train Dataset'!A1163</f>
        <v>41340</v>
      </c>
      <c r="B1164" s="5">
        <f>'Train Dataset'!B1163</f>
        <v>322</v>
      </c>
      <c r="C1164" s="6">
        <f t="shared" si="17"/>
        <v>433.66666666666669</v>
      </c>
    </row>
    <row r="1165" spans="1:3" x14ac:dyDescent="0.2">
      <c r="A1165" s="4">
        <f>'Train Dataset'!A1164</f>
        <v>41341</v>
      </c>
      <c r="B1165" s="5">
        <f>'Train Dataset'!B1164</f>
        <v>1476</v>
      </c>
      <c r="C1165" s="6">
        <f t="shared" si="17"/>
        <v>1897.3333333333333</v>
      </c>
    </row>
    <row r="1166" spans="1:3" x14ac:dyDescent="0.2">
      <c r="A1166" s="4">
        <f>'Train Dataset'!A1165</f>
        <v>41342</v>
      </c>
      <c r="B1166" s="5">
        <f>'Train Dataset'!B1165</f>
        <v>1238</v>
      </c>
      <c r="C1166" s="6">
        <f t="shared" si="17"/>
        <v>1106.3333333333333</v>
      </c>
    </row>
    <row r="1167" spans="1:3" x14ac:dyDescent="0.2">
      <c r="A1167" s="4">
        <f>'Train Dataset'!A1166</f>
        <v>41343</v>
      </c>
      <c r="B1167" s="5">
        <f>'Train Dataset'!B1166</f>
        <v>1750</v>
      </c>
      <c r="C1167" s="6">
        <f t="shared" si="17"/>
        <v>1602.6666666666667</v>
      </c>
    </row>
    <row r="1168" spans="1:3" x14ac:dyDescent="0.2">
      <c r="A1168" s="4">
        <f>'Train Dataset'!A1167</f>
        <v>41344</v>
      </c>
      <c r="B1168" s="5">
        <f>'Train Dataset'!B1167</f>
        <v>965</v>
      </c>
      <c r="C1168" s="6">
        <f t="shared" si="17"/>
        <v>1289.3333333333333</v>
      </c>
    </row>
    <row r="1169" spans="1:3" x14ac:dyDescent="0.2">
      <c r="A1169" s="4">
        <f>'Train Dataset'!A1168</f>
        <v>41345</v>
      </c>
      <c r="B1169" s="5">
        <f>'Train Dataset'!B1168</f>
        <v>1020</v>
      </c>
      <c r="C1169" s="6">
        <f t="shared" si="17"/>
        <v>842.33333333333337</v>
      </c>
    </row>
    <row r="1170" spans="1:3" x14ac:dyDescent="0.2">
      <c r="A1170" s="4">
        <f>'Train Dataset'!A1169</f>
        <v>41346</v>
      </c>
      <c r="B1170" s="5">
        <f>'Train Dataset'!B1169</f>
        <v>1419</v>
      </c>
      <c r="C1170" s="6">
        <f t="shared" si="17"/>
        <v>894</v>
      </c>
    </row>
    <row r="1171" spans="1:3" x14ac:dyDescent="0.2">
      <c r="A1171" s="4">
        <f>'Train Dataset'!A1170</f>
        <v>41347</v>
      </c>
      <c r="B1171" s="5">
        <f>'Train Dataset'!B1170</f>
        <v>665</v>
      </c>
      <c r="C1171" s="6">
        <f t="shared" si="17"/>
        <v>460.33333333333331</v>
      </c>
    </row>
    <row r="1172" spans="1:3" x14ac:dyDescent="0.2">
      <c r="A1172" s="4">
        <f>'Train Dataset'!A1171</f>
        <v>41348</v>
      </c>
      <c r="B1172" s="5">
        <f>'Train Dataset'!B1171</f>
        <v>2028</v>
      </c>
      <c r="C1172" s="6">
        <f t="shared" si="17"/>
        <v>1562</v>
      </c>
    </row>
    <row r="1173" spans="1:3" x14ac:dyDescent="0.2">
      <c r="A1173" s="4">
        <f>'Train Dataset'!A1172</f>
        <v>41349</v>
      </c>
      <c r="B1173" s="5">
        <f>'Train Dataset'!B1172</f>
        <v>1041</v>
      </c>
      <c r="C1173" s="6">
        <f t="shared" si="17"/>
        <v>1183</v>
      </c>
    </row>
    <row r="1174" spans="1:3" x14ac:dyDescent="0.2">
      <c r="A1174" s="4">
        <f>'Train Dataset'!A1173</f>
        <v>41350</v>
      </c>
      <c r="B1174" s="5">
        <f>'Train Dataset'!B1173</f>
        <v>1698</v>
      </c>
      <c r="C1174" s="6">
        <f t="shared" si="17"/>
        <v>1700.6666666666667</v>
      </c>
    </row>
    <row r="1175" spans="1:3" x14ac:dyDescent="0.2">
      <c r="A1175" s="4">
        <f>'Train Dataset'!A1174</f>
        <v>41351</v>
      </c>
      <c r="B1175" s="5">
        <f>'Train Dataset'!B1174</f>
        <v>1200</v>
      </c>
      <c r="C1175" s="6">
        <f t="shared" si="17"/>
        <v>1121.3333333333333</v>
      </c>
    </row>
    <row r="1176" spans="1:3" x14ac:dyDescent="0.2">
      <c r="A1176" s="4">
        <f>'Train Dataset'!A1175</f>
        <v>41352</v>
      </c>
      <c r="B1176" s="5">
        <f>'Train Dataset'!B1175</f>
        <v>666</v>
      </c>
      <c r="C1176" s="6">
        <f t="shared" si="17"/>
        <v>917</v>
      </c>
    </row>
    <row r="1177" spans="1:3" x14ac:dyDescent="0.2">
      <c r="A1177" s="4">
        <f>'Train Dataset'!A1176</f>
        <v>41353</v>
      </c>
      <c r="B1177" s="5">
        <f>'Train Dataset'!B1176</f>
        <v>804</v>
      </c>
      <c r="C1177" s="6">
        <f t="shared" ref="C1177:C1240" si="18">AVERAGE(B1170,B1163,B1156)</f>
        <v>1016</v>
      </c>
    </row>
    <row r="1178" spans="1:3" x14ac:dyDescent="0.2">
      <c r="A1178" s="4">
        <f>'Train Dataset'!A1177</f>
        <v>41354</v>
      </c>
      <c r="B1178" s="5">
        <f>'Train Dataset'!B1177</f>
        <v>184</v>
      </c>
      <c r="C1178" s="6">
        <f t="shared" si="18"/>
        <v>526.33333333333337</v>
      </c>
    </row>
    <row r="1179" spans="1:3" x14ac:dyDescent="0.2">
      <c r="A1179" s="4">
        <f>'Train Dataset'!A1178</f>
        <v>41355</v>
      </c>
      <c r="B1179" s="5">
        <f>'Train Dataset'!B1178</f>
        <v>1078</v>
      </c>
      <c r="C1179" s="6">
        <f t="shared" si="18"/>
        <v>1733</v>
      </c>
    </row>
    <row r="1180" spans="1:3" x14ac:dyDescent="0.2">
      <c r="A1180" s="4">
        <f>'Train Dataset'!A1179</f>
        <v>41356</v>
      </c>
      <c r="B1180" s="5">
        <f>'Train Dataset'!B1179</f>
        <v>954</v>
      </c>
      <c r="C1180" s="6">
        <f t="shared" si="18"/>
        <v>1196.6666666666667</v>
      </c>
    </row>
    <row r="1181" spans="1:3" x14ac:dyDescent="0.2">
      <c r="A1181" s="4">
        <f>'Train Dataset'!A1180</f>
        <v>41357</v>
      </c>
      <c r="B1181" s="5">
        <f>'Train Dataset'!B1180</f>
        <v>2036</v>
      </c>
      <c r="C1181" s="6">
        <f t="shared" si="18"/>
        <v>1673</v>
      </c>
    </row>
    <row r="1182" spans="1:3" x14ac:dyDescent="0.2">
      <c r="A1182" s="4">
        <f>'Train Dataset'!A1181</f>
        <v>41358</v>
      </c>
      <c r="B1182" s="5">
        <f>'Train Dataset'!B1181</f>
        <v>1403</v>
      </c>
      <c r="C1182" s="6">
        <f t="shared" si="18"/>
        <v>1108.3333333333333</v>
      </c>
    </row>
    <row r="1183" spans="1:3" x14ac:dyDescent="0.2">
      <c r="A1183" s="4">
        <f>'Train Dataset'!A1182</f>
        <v>41359</v>
      </c>
      <c r="B1183" s="5">
        <f>'Train Dataset'!B1182</f>
        <v>1512</v>
      </c>
      <c r="C1183" s="6">
        <f t="shared" si="18"/>
        <v>951</v>
      </c>
    </row>
    <row r="1184" spans="1:3" x14ac:dyDescent="0.2">
      <c r="A1184" s="4">
        <f>'Train Dataset'!A1183</f>
        <v>41360</v>
      </c>
      <c r="B1184" s="5">
        <f>'Train Dataset'!B1183</f>
        <v>983</v>
      </c>
      <c r="C1184" s="6">
        <f t="shared" si="18"/>
        <v>1059.3333333333333</v>
      </c>
    </row>
    <row r="1185" spans="1:3" x14ac:dyDescent="0.2">
      <c r="A1185" s="4">
        <f>'Train Dataset'!A1184</f>
        <v>41361</v>
      </c>
      <c r="B1185" s="5">
        <f>'Train Dataset'!B1184</f>
        <v>510</v>
      </c>
      <c r="C1185" s="6">
        <f t="shared" si="18"/>
        <v>390.33333333333331</v>
      </c>
    </row>
    <row r="1186" spans="1:3" x14ac:dyDescent="0.2">
      <c r="A1186" s="4">
        <f>'Train Dataset'!A1185</f>
        <v>41362</v>
      </c>
      <c r="B1186" s="5">
        <f>'Train Dataset'!B1185</f>
        <v>2046</v>
      </c>
      <c r="C1186" s="6">
        <f t="shared" si="18"/>
        <v>1527.3333333333333</v>
      </c>
    </row>
    <row r="1187" spans="1:3" x14ac:dyDescent="0.2">
      <c r="A1187" s="4">
        <f>'Train Dataset'!A1186</f>
        <v>41363</v>
      </c>
      <c r="B1187" s="5">
        <f>'Train Dataset'!B1186</f>
        <v>950</v>
      </c>
      <c r="C1187" s="6">
        <f t="shared" si="18"/>
        <v>1077.6666666666667</v>
      </c>
    </row>
    <row r="1188" spans="1:3" x14ac:dyDescent="0.2">
      <c r="A1188" s="4">
        <f>'Train Dataset'!A1187</f>
        <v>41364</v>
      </c>
      <c r="B1188" s="5">
        <f>'Train Dataset'!B1187</f>
        <v>1345</v>
      </c>
      <c r="C1188" s="6">
        <f t="shared" si="18"/>
        <v>1828</v>
      </c>
    </row>
    <row r="1189" spans="1:3" x14ac:dyDescent="0.2">
      <c r="A1189" s="4">
        <f>'Train Dataset'!A1188</f>
        <v>41365</v>
      </c>
      <c r="B1189" s="5">
        <f>'Train Dataset'!B1188</f>
        <v>1225</v>
      </c>
      <c r="C1189" s="6">
        <f t="shared" si="18"/>
        <v>1189.3333333333333</v>
      </c>
    </row>
    <row r="1190" spans="1:3" x14ac:dyDescent="0.2">
      <c r="A1190" s="4">
        <f>'Train Dataset'!A1189</f>
        <v>41366</v>
      </c>
      <c r="B1190" s="5">
        <f>'Train Dataset'!B1189</f>
        <v>1018</v>
      </c>
      <c r="C1190" s="6">
        <f t="shared" si="18"/>
        <v>1066</v>
      </c>
    </row>
    <row r="1191" spans="1:3" x14ac:dyDescent="0.2">
      <c r="A1191" s="4">
        <f>'Train Dataset'!A1190</f>
        <v>41367</v>
      </c>
      <c r="B1191" s="5">
        <f>'Train Dataset'!B1190</f>
        <v>1103</v>
      </c>
      <c r="C1191" s="6">
        <f t="shared" si="18"/>
        <v>1068.6666666666667</v>
      </c>
    </row>
    <row r="1192" spans="1:3" x14ac:dyDescent="0.2">
      <c r="A1192" s="4">
        <f>'Train Dataset'!A1191</f>
        <v>41368</v>
      </c>
      <c r="B1192" s="5">
        <f>'Train Dataset'!B1191</f>
        <v>434</v>
      </c>
      <c r="C1192" s="6">
        <f t="shared" si="18"/>
        <v>453</v>
      </c>
    </row>
    <row r="1193" spans="1:3" x14ac:dyDescent="0.2">
      <c r="A1193" s="4">
        <f>'Train Dataset'!A1192</f>
        <v>41369</v>
      </c>
      <c r="B1193" s="5">
        <f>'Train Dataset'!B1192</f>
        <v>1384</v>
      </c>
      <c r="C1193" s="6">
        <f t="shared" si="18"/>
        <v>1717.3333333333333</v>
      </c>
    </row>
    <row r="1194" spans="1:3" x14ac:dyDescent="0.2">
      <c r="A1194" s="4">
        <f>'Train Dataset'!A1193</f>
        <v>41370</v>
      </c>
      <c r="B1194" s="5">
        <f>'Train Dataset'!B1193</f>
        <v>1026</v>
      </c>
      <c r="C1194" s="6">
        <f t="shared" si="18"/>
        <v>981.66666666666663</v>
      </c>
    </row>
    <row r="1195" spans="1:3" x14ac:dyDescent="0.2">
      <c r="A1195" s="4">
        <f>'Train Dataset'!A1194</f>
        <v>41371</v>
      </c>
      <c r="B1195" s="5">
        <f>'Train Dataset'!B1194</f>
        <v>2077</v>
      </c>
      <c r="C1195" s="6">
        <f t="shared" si="18"/>
        <v>1693</v>
      </c>
    </row>
    <row r="1196" spans="1:3" x14ac:dyDescent="0.2">
      <c r="A1196" s="4">
        <f>'Train Dataset'!A1195</f>
        <v>41372</v>
      </c>
      <c r="B1196" s="5">
        <f>'Train Dataset'!B1195</f>
        <v>938</v>
      </c>
      <c r="C1196" s="6">
        <f t="shared" si="18"/>
        <v>1276</v>
      </c>
    </row>
    <row r="1197" spans="1:3" x14ac:dyDescent="0.2">
      <c r="A1197" s="4">
        <f>'Train Dataset'!A1196</f>
        <v>41373</v>
      </c>
      <c r="B1197" s="5">
        <f>'Train Dataset'!B1196</f>
        <v>678</v>
      </c>
      <c r="C1197" s="6">
        <f t="shared" si="18"/>
        <v>1065.3333333333333</v>
      </c>
    </row>
    <row r="1198" spans="1:3" x14ac:dyDescent="0.2">
      <c r="A1198" s="4">
        <f>'Train Dataset'!A1197</f>
        <v>41374</v>
      </c>
      <c r="B1198" s="5">
        <f>'Train Dataset'!B1197</f>
        <v>1750</v>
      </c>
      <c r="C1198" s="6">
        <f t="shared" si="18"/>
        <v>963.33333333333337</v>
      </c>
    </row>
    <row r="1199" spans="1:3" x14ac:dyDescent="0.2">
      <c r="A1199" s="4">
        <f>'Train Dataset'!A1198</f>
        <v>41375</v>
      </c>
      <c r="B1199" s="5">
        <f>'Train Dataset'!B1198</f>
        <v>613</v>
      </c>
      <c r="C1199" s="6">
        <f t="shared" si="18"/>
        <v>376</v>
      </c>
    </row>
    <row r="1200" spans="1:3" x14ac:dyDescent="0.2">
      <c r="A1200" s="4">
        <f>'Train Dataset'!A1199</f>
        <v>41376</v>
      </c>
      <c r="B1200" s="5">
        <f>'Train Dataset'!B1199</f>
        <v>1578</v>
      </c>
      <c r="C1200" s="6">
        <f t="shared" si="18"/>
        <v>1502.6666666666667</v>
      </c>
    </row>
    <row r="1201" spans="1:3" x14ac:dyDescent="0.2">
      <c r="A1201" s="4">
        <f>'Train Dataset'!A1200</f>
        <v>41377</v>
      </c>
      <c r="B1201" s="5">
        <f>'Train Dataset'!B1200</f>
        <v>1100</v>
      </c>
      <c r="C1201" s="6">
        <f t="shared" si="18"/>
        <v>976.66666666666663</v>
      </c>
    </row>
    <row r="1202" spans="1:3" x14ac:dyDescent="0.2">
      <c r="A1202" s="4">
        <f>'Train Dataset'!A1201</f>
        <v>41378</v>
      </c>
      <c r="B1202" s="5">
        <f>'Train Dataset'!B1201</f>
        <v>1475</v>
      </c>
      <c r="C1202" s="6">
        <f t="shared" si="18"/>
        <v>1819.3333333333333</v>
      </c>
    </row>
    <row r="1203" spans="1:3" x14ac:dyDescent="0.2">
      <c r="A1203" s="4">
        <f>'Train Dataset'!A1202</f>
        <v>41379</v>
      </c>
      <c r="B1203" s="5">
        <f>'Train Dataset'!B1202</f>
        <v>1220</v>
      </c>
      <c r="C1203" s="6">
        <f t="shared" si="18"/>
        <v>1188.6666666666667</v>
      </c>
    </row>
    <row r="1204" spans="1:3" x14ac:dyDescent="0.2">
      <c r="A1204" s="4">
        <f>'Train Dataset'!A1203</f>
        <v>41380</v>
      </c>
      <c r="B1204" s="5">
        <f>'Train Dataset'!B1203</f>
        <v>511</v>
      </c>
      <c r="C1204" s="6">
        <f t="shared" si="18"/>
        <v>1069.3333333333333</v>
      </c>
    </row>
    <row r="1205" spans="1:3" x14ac:dyDescent="0.2">
      <c r="A1205" s="4">
        <f>'Train Dataset'!A1204</f>
        <v>41381</v>
      </c>
      <c r="B1205" s="5">
        <f>'Train Dataset'!B1204</f>
        <v>343</v>
      </c>
      <c r="C1205" s="6">
        <f t="shared" si="18"/>
        <v>1278.6666666666667</v>
      </c>
    </row>
    <row r="1206" spans="1:3" x14ac:dyDescent="0.2">
      <c r="A1206" s="4">
        <f>'Train Dataset'!A1205</f>
        <v>41382</v>
      </c>
      <c r="B1206" s="5">
        <f>'Train Dataset'!B1205</f>
        <v>366</v>
      </c>
      <c r="C1206" s="6">
        <f t="shared" si="18"/>
        <v>519</v>
      </c>
    </row>
    <row r="1207" spans="1:3" x14ac:dyDescent="0.2">
      <c r="A1207" s="4">
        <f>'Train Dataset'!A1206</f>
        <v>41383</v>
      </c>
      <c r="B1207" s="5">
        <f>'Train Dataset'!B1206</f>
        <v>2528</v>
      </c>
      <c r="C1207" s="6">
        <f t="shared" si="18"/>
        <v>1669.3333333333333</v>
      </c>
    </row>
    <row r="1208" spans="1:3" x14ac:dyDescent="0.2">
      <c r="A1208" s="4">
        <f>'Train Dataset'!A1207</f>
        <v>41384</v>
      </c>
      <c r="B1208" s="5">
        <f>'Train Dataset'!B1207</f>
        <v>1081</v>
      </c>
      <c r="C1208" s="6">
        <f t="shared" si="18"/>
        <v>1025.3333333333333</v>
      </c>
    </row>
    <row r="1209" spans="1:3" x14ac:dyDescent="0.2">
      <c r="A1209" s="4">
        <f>'Train Dataset'!A1208</f>
        <v>41385</v>
      </c>
      <c r="B1209" s="5">
        <f>'Train Dataset'!B1208</f>
        <v>2077</v>
      </c>
      <c r="C1209" s="6">
        <f t="shared" si="18"/>
        <v>1632.3333333333333</v>
      </c>
    </row>
    <row r="1210" spans="1:3" x14ac:dyDescent="0.2">
      <c r="A1210" s="4">
        <f>'Train Dataset'!A1209</f>
        <v>41386</v>
      </c>
      <c r="B1210" s="5">
        <f>'Train Dataset'!B1209</f>
        <v>1126</v>
      </c>
      <c r="C1210" s="6">
        <f t="shared" si="18"/>
        <v>1127.6666666666667</v>
      </c>
    </row>
    <row r="1211" spans="1:3" x14ac:dyDescent="0.2">
      <c r="A1211" s="4">
        <f>'Train Dataset'!A1210</f>
        <v>41387</v>
      </c>
      <c r="B1211" s="5">
        <f>'Train Dataset'!B1210</f>
        <v>1044</v>
      </c>
      <c r="C1211" s="6">
        <f t="shared" si="18"/>
        <v>735.66666666666663</v>
      </c>
    </row>
    <row r="1212" spans="1:3" x14ac:dyDescent="0.2">
      <c r="A1212" s="4">
        <f>'Train Dataset'!A1211</f>
        <v>41388</v>
      </c>
      <c r="B1212" s="5">
        <f>'Train Dataset'!B1211</f>
        <v>1004</v>
      </c>
      <c r="C1212" s="6">
        <f t="shared" si="18"/>
        <v>1065.3333333333333</v>
      </c>
    </row>
    <row r="1213" spans="1:3" x14ac:dyDescent="0.2">
      <c r="A1213" s="4">
        <f>'Train Dataset'!A1212</f>
        <v>41389</v>
      </c>
      <c r="B1213" s="5">
        <f>'Train Dataset'!B1212</f>
        <v>367</v>
      </c>
      <c r="C1213" s="6">
        <f t="shared" si="18"/>
        <v>471</v>
      </c>
    </row>
    <row r="1214" spans="1:3" x14ac:dyDescent="0.2">
      <c r="A1214" s="4">
        <f>'Train Dataset'!A1213</f>
        <v>41390</v>
      </c>
      <c r="B1214" s="5">
        <f>'Train Dataset'!B1213</f>
        <v>1021</v>
      </c>
      <c r="C1214" s="6">
        <f t="shared" si="18"/>
        <v>1830</v>
      </c>
    </row>
    <row r="1215" spans="1:3" x14ac:dyDescent="0.2">
      <c r="A1215" s="4">
        <f>'Train Dataset'!A1214</f>
        <v>41391</v>
      </c>
      <c r="B1215" s="5">
        <f>'Train Dataset'!B1214</f>
        <v>1078</v>
      </c>
      <c r="C1215" s="6">
        <f t="shared" si="18"/>
        <v>1069</v>
      </c>
    </row>
    <row r="1216" spans="1:3" x14ac:dyDescent="0.2">
      <c r="A1216" s="4">
        <f>'Train Dataset'!A1215</f>
        <v>41392</v>
      </c>
      <c r="B1216" s="5">
        <f>'Train Dataset'!B1215</f>
        <v>1740</v>
      </c>
      <c r="C1216" s="6">
        <f t="shared" si="18"/>
        <v>1876.3333333333333</v>
      </c>
    </row>
    <row r="1217" spans="1:3" x14ac:dyDescent="0.2">
      <c r="A1217" s="4">
        <f>'Train Dataset'!A1216</f>
        <v>41393</v>
      </c>
      <c r="B1217" s="5">
        <f>'Train Dataset'!B1216</f>
        <v>1334</v>
      </c>
      <c r="C1217" s="6">
        <f t="shared" si="18"/>
        <v>1094.6666666666667</v>
      </c>
    </row>
    <row r="1218" spans="1:3" x14ac:dyDescent="0.2">
      <c r="A1218" s="4">
        <f>'Train Dataset'!A1217</f>
        <v>41394</v>
      </c>
      <c r="B1218" s="5">
        <f>'Train Dataset'!B1217</f>
        <v>840</v>
      </c>
      <c r="C1218" s="6">
        <f t="shared" si="18"/>
        <v>744.33333333333337</v>
      </c>
    </row>
    <row r="1219" spans="1:3" x14ac:dyDescent="0.2">
      <c r="A1219" s="4">
        <f>'Train Dataset'!A1218</f>
        <v>41395</v>
      </c>
      <c r="B1219" s="5">
        <f>'Train Dataset'!B1218</f>
        <v>609</v>
      </c>
      <c r="C1219" s="6">
        <f t="shared" si="18"/>
        <v>1032.3333333333333</v>
      </c>
    </row>
    <row r="1220" spans="1:3" x14ac:dyDescent="0.2">
      <c r="A1220" s="4">
        <f>'Train Dataset'!A1219</f>
        <v>41396</v>
      </c>
      <c r="B1220" s="5">
        <f>'Train Dataset'!B1219</f>
        <v>431</v>
      </c>
      <c r="C1220" s="6">
        <f t="shared" si="18"/>
        <v>448.66666666666669</v>
      </c>
    </row>
    <row r="1221" spans="1:3" x14ac:dyDescent="0.2">
      <c r="A1221" s="4">
        <f>'Train Dataset'!A1220</f>
        <v>41397</v>
      </c>
      <c r="B1221" s="5">
        <f>'Train Dataset'!B1220</f>
        <v>1787</v>
      </c>
      <c r="C1221" s="6">
        <f t="shared" si="18"/>
        <v>1709</v>
      </c>
    </row>
    <row r="1222" spans="1:3" x14ac:dyDescent="0.2">
      <c r="A1222" s="4">
        <f>'Train Dataset'!A1221</f>
        <v>41398</v>
      </c>
      <c r="B1222" s="5">
        <f>'Train Dataset'!B1221</f>
        <v>1187</v>
      </c>
      <c r="C1222" s="6">
        <f t="shared" si="18"/>
        <v>1086.3333333333333</v>
      </c>
    </row>
    <row r="1223" spans="1:3" x14ac:dyDescent="0.2">
      <c r="A1223" s="4">
        <f>'Train Dataset'!A1222</f>
        <v>41399</v>
      </c>
      <c r="B1223" s="5">
        <f>'Train Dataset'!B1222</f>
        <v>1524</v>
      </c>
      <c r="C1223" s="6">
        <f t="shared" si="18"/>
        <v>1764</v>
      </c>
    </row>
    <row r="1224" spans="1:3" x14ac:dyDescent="0.2">
      <c r="A1224" s="4">
        <f>'Train Dataset'!A1223</f>
        <v>41400</v>
      </c>
      <c r="B1224" s="5">
        <f>'Train Dataset'!B1223</f>
        <v>943</v>
      </c>
      <c r="C1224" s="6">
        <f t="shared" si="18"/>
        <v>1226.6666666666667</v>
      </c>
    </row>
    <row r="1225" spans="1:3" x14ac:dyDescent="0.2">
      <c r="A1225" s="4">
        <f>'Train Dataset'!A1224</f>
        <v>41401</v>
      </c>
      <c r="B1225" s="5">
        <f>'Train Dataset'!B1224</f>
        <v>990</v>
      </c>
      <c r="C1225" s="6">
        <f t="shared" si="18"/>
        <v>798.33333333333337</v>
      </c>
    </row>
    <row r="1226" spans="1:3" x14ac:dyDescent="0.2">
      <c r="A1226" s="4">
        <f>'Train Dataset'!A1225</f>
        <v>41402</v>
      </c>
      <c r="B1226" s="5">
        <f>'Train Dataset'!B1225</f>
        <v>1379</v>
      </c>
      <c r="C1226" s="6">
        <f t="shared" si="18"/>
        <v>652</v>
      </c>
    </row>
    <row r="1227" spans="1:3" x14ac:dyDescent="0.2">
      <c r="A1227" s="4">
        <f>'Train Dataset'!A1226</f>
        <v>41403</v>
      </c>
      <c r="B1227" s="5">
        <f>'Train Dataset'!B1226</f>
        <v>552</v>
      </c>
      <c r="C1227" s="6">
        <f t="shared" si="18"/>
        <v>388</v>
      </c>
    </row>
    <row r="1228" spans="1:3" x14ac:dyDescent="0.2">
      <c r="A1228" s="4">
        <f>'Train Dataset'!A1227</f>
        <v>41404</v>
      </c>
      <c r="B1228" s="5">
        <f>'Train Dataset'!B1227</f>
        <v>1671</v>
      </c>
      <c r="C1228" s="6">
        <f t="shared" si="18"/>
        <v>1778.6666666666667</v>
      </c>
    </row>
    <row r="1229" spans="1:3" x14ac:dyDescent="0.2">
      <c r="A1229" s="4">
        <f>'Train Dataset'!A1228</f>
        <v>41405</v>
      </c>
      <c r="B1229" s="5">
        <f>'Train Dataset'!B1228</f>
        <v>1484</v>
      </c>
      <c r="C1229" s="6">
        <f t="shared" si="18"/>
        <v>1115.3333333333333</v>
      </c>
    </row>
    <row r="1230" spans="1:3" x14ac:dyDescent="0.2">
      <c r="A1230" s="4">
        <f>'Train Dataset'!A1229</f>
        <v>41406</v>
      </c>
      <c r="B1230" s="5">
        <f>'Train Dataset'!B1229</f>
        <v>1215</v>
      </c>
      <c r="C1230" s="6">
        <f t="shared" si="18"/>
        <v>1780.3333333333333</v>
      </c>
    </row>
    <row r="1231" spans="1:3" x14ac:dyDescent="0.2">
      <c r="A1231" s="4">
        <f>'Train Dataset'!A1230</f>
        <v>41407</v>
      </c>
      <c r="B1231" s="5">
        <f>'Train Dataset'!B1230</f>
        <v>1463</v>
      </c>
      <c r="C1231" s="6">
        <f t="shared" si="18"/>
        <v>1134.3333333333333</v>
      </c>
    </row>
    <row r="1232" spans="1:3" x14ac:dyDescent="0.2">
      <c r="A1232" s="4">
        <f>'Train Dataset'!A1231</f>
        <v>41408</v>
      </c>
      <c r="B1232" s="5">
        <f>'Train Dataset'!B1231</f>
        <v>977</v>
      </c>
      <c r="C1232" s="6">
        <f t="shared" si="18"/>
        <v>958</v>
      </c>
    </row>
    <row r="1233" spans="1:3" x14ac:dyDescent="0.2">
      <c r="A1233" s="4">
        <f>'Train Dataset'!A1232</f>
        <v>41409</v>
      </c>
      <c r="B1233" s="5">
        <f>'Train Dataset'!B1232</f>
        <v>1054</v>
      </c>
      <c r="C1233" s="6">
        <f t="shared" si="18"/>
        <v>997.33333333333337</v>
      </c>
    </row>
    <row r="1234" spans="1:3" x14ac:dyDescent="0.2">
      <c r="A1234" s="4">
        <f>'Train Dataset'!A1233</f>
        <v>41410</v>
      </c>
      <c r="B1234" s="5">
        <f>'Train Dataset'!B1233</f>
        <v>494</v>
      </c>
      <c r="C1234" s="6">
        <f t="shared" si="18"/>
        <v>450</v>
      </c>
    </row>
    <row r="1235" spans="1:3" x14ac:dyDescent="0.2">
      <c r="A1235" s="4">
        <f>'Train Dataset'!A1234</f>
        <v>41411</v>
      </c>
      <c r="B1235" s="5">
        <f>'Train Dataset'!B1234</f>
        <v>1563</v>
      </c>
      <c r="C1235" s="6">
        <f t="shared" si="18"/>
        <v>1493</v>
      </c>
    </row>
    <row r="1236" spans="1:3" x14ac:dyDescent="0.2">
      <c r="A1236" s="4">
        <f>'Train Dataset'!A1235</f>
        <v>41412</v>
      </c>
      <c r="B1236" s="5">
        <f>'Train Dataset'!B1235</f>
        <v>1307</v>
      </c>
      <c r="C1236" s="6">
        <f t="shared" si="18"/>
        <v>1249.6666666666667</v>
      </c>
    </row>
    <row r="1237" spans="1:3" x14ac:dyDescent="0.2">
      <c r="A1237" s="4">
        <f>'Train Dataset'!A1236</f>
        <v>41413</v>
      </c>
      <c r="B1237" s="5">
        <f>'Train Dataset'!B1236</f>
        <v>1863</v>
      </c>
      <c r="C1237" s="6">
        <f t="shared" si="18"/>
        <v>1493</v>
      </c>
    </row>
    <row r="1238" spans="1:3" x14ac:dyDescent="0.2">
      <c r="A1238" s="4">
        <f>'Train Dataset'!A1237</f>
        <v>41414</v>
      </c>
      <c r="B1238" s="5">
        <f>'Train Dataset'!B1237</f>
        <v>766</v>
      </c>
      <c r="C1238" s="6">
        <f t="shared" si="18"/>
        <v>1246.6666666666667</v>
      </c>
    </row>
    <row r="1239" spans="1:3" x14ac:dyDescent="0.2">
      <c r="A1239" s="4">
        <f>'Train Dataset'!A1238</f>
        <v>41415</v>
      </c>
      <c r="B1239" s="5">
        <f>'Train Dataset'!B1238</f>
        <v>1013</v>
      </c>
      <c r="C1239" s="6">
        <f t="shared" si="18"/>
        <v>935.66666666666663</v>
      </c>
    </row>
    <row r="1240" spans="1:3" x14ac:dyDescent="0.2">
      <c r="A1240" s="4">
        <f>'Train Dataset'!A1239</f>
        <v>41416</v>
      </c>
      <c r="B1240" s="5">
        <f>'Train Dataset'!B1239</f>
        <v>922</v>
      </c>
      <c r="C1240" s="6">
        <f t="shared" si="18"/>
        <v>1014</v>
      </c>
    </row>
    <row r="1241" spans="1:3" x14ac:dyDescent="0.2">
      <c r="A1241" s="4">
        <f>'Train Dataset'!A1240</f>
        <v>41417</v>
      </c>
      <c r="B1241" s="5">
        <f>'Train Dataset'!B1240</f>
        <v>488</v>
      </c>
      <c r="C1241" s="6">
        <f t="shared" ref="C1241:C1304" si="19">AVERAGE(B1234,B1227,B1220)</f>
        <v>492.33333333333331</v>
      </c>
    </row>
    <row r="1242" spans="1:3" x14ac:dyDescent="0.2">
      <c r="A1242" s="4">
        <f>'Train Dataset'!A1241</f>
        <v>41418</v>
      </c>
      <c r="B1242" s="5">
        <f>'Train Dataset'!B1241</f>
        <v>1936</v>
      </c>
      <c r="C1242" s="6">
        <f t="shared" si="19"/>
        <v>1673.6666666666667</v>
      </c>
    </row>
    <row r="1243" spans="1:3" x14ac:dyDescent="0.2">
      <c r="A1243" s="4">
        <f>'Train Dataset'!A1242</f>
        <v>41419</v>
      </c>
      <c r="B1243" s="5">
        <f>'Train Dataset'!B1242</f>
        <v>804</v>
      </c>
      <c r="C1243" s="6">
        <f t="shared" si="19"/>
        <v>1326</v>
      </c>
    </row>
    <row r="1244" spans="1:3" x14ac:dyDescent="0.2">
      <c r="A1244" s="4">
        <f>'Train Dataset'!A1243</f>
        <v>41420</v>
      </c>
      <c r="B1244" s="5">
        <f>'Train Dataset'!B1243</f>
        <v>1125</v>
      </c>
      <c r="C1244" s="6">
        <f t="shared" si="19"/>
        <v>1534</v>
      </c>
    </row>
    <row r="1245" spans="1:3" x14ac:dyDescent="0.2">
      <c r="A1245" s="4">
        <f>'Train Dataset'!A1244</f>
        <v>41421</v>
      </c>
      <c r="B1245" s="5">
        <f>'Train Dataset'!B1244</f>
        <v>1480</v>
      </c>
      <c r="C1245" s="6">
        <f t="shared" si="19"/>
        <v>1057.3333333333333</v>
      </c>
    </row>
    <row r="1246" spans="1:3" x14ac:dyDescent="0.2">
      <c r="A1246" s="4">
        <f>'Train Dataset'!A1245</f>
        <v>41422</v>
      </c>
      <c r="B1246" s="5">
        <f>'Train Dataset'!B1245</f>
        <v>851</v>
      </c>
      <c r="C1246" s="6">
        <f t="shared" si="19"/>
        <v>993.33333333333337</v>
      </c>
    </row>
    <row r="1247" spans="1:3" x14ac:dyDescent="0.2">
      <c r="A1247" s="4">
        <f>'Train Dataset'!A1246</f>
        <v>41423</v>
      </c>
      <c r="B1247" s="5">
        <f>'Train Dataset'!B1246</f>
        <v>805</v>
      </c>
      <c r="C1247" s="6">
        <f t="shared" si="19"/>
        <v>1118.3333333333333</v>
      </c>
    </row>
    <row r="1248" spans="1:3" x14ac:dyDescent="0.2">
      <c r="A1248" s="4">
        <f>'Train Dataset'!A1247</f>
        <v>41424</v>
      </c>
      <c r="B1248" s="5">
        <f>'Train Dataset'!B1247</f>
        <v>403</v>
      </c>
      <c r="C1248" s="6">
        <f t="shared" si="19"/>
        <v>511.33333333333331</v>
      </c>
    </row>
    <row r="1249" spans="1:3" x14ac:dyDescent="0.2">
      <c r="A1249" s="4">
        <f>'Train Dataset'!A1248</f>
        <v>41425</v>
      </c>
      <c r="B1249" s="5">
        <f>'Train Dataset'!B1248</f>
        <v>1449</v>
      </c>
      <c r="C1249" s="6">
        <f t="shared" si="19"/>
        <v>1723.3333333333333</v>
      </c>
    </row>
    <row r="1250" spans="1:3" x14ac:dyDescent="0.2">
      <c r="A1250" s="4">
        <f>'Train Dataset'!A1249</f>
        <v>41426</v>
      </c>
      <c r="B1250" s="5">
        <f>'Train Dataset'!B1249</f>
        <v>663</v>
      </c>
      <c r="C1250" s="6">
        <f t="shared" si="19"/>
        <v>1198.3333333333333</v>
      </c>
    </row>
    <row r="1251" spans="1:3" x14ac:dyDescent="0.2">
      <c r="A1251" s="4">
        <f>'Train Dataset'!A1250</f>
        <v>41427</v>
      </c>
      <c r="B1251" s="5">
        <f>'Train Dataset'!B1250</f>
        <v>1763</v>
      </c>
      <c r="C1251" s="6">
        <f t="shared" si="19"/>
        <v>1401</v>
      </c>
    </row>
    <row r="1252" spans="1:3" x14ac:dyDescent="0.2">
      <c r="A1252" s="4">
        <f>'Train Dataset'!A1251</f>
        <v>41428</v>
      </c>
      <c r="B1252" s="5">
        <f>'Train Dataset'!B1251</f>
        <v>723</v>
      </c>
      <c r="C1252" s="6">
        <f t="shared" si="19"/>
        <v>1236.3333333333333</v>
      </c>
    </row>
    <row r="1253" spans="1:3" x14ac:dyDescent="0.2">
      <c r="A1253" s="4">
        <f>'Train Dataset'!A1252</f>
        <v>41429</v>
      </c>
      <c r="B1253" s="5">
        <f>'Train Dataset'!B1252</f>
        <v>368</v>
      </c>
      <c r="C1253" s="6">
        <f t="shared" si="19"/>
        <v>947</v>
      </c>
    </row>
    <row r="1254" spans="1:3" x14ac:dyDescent="0.2">
      <c r="A1254" s="4">
        <f>'Train Dataset'!A1253</f>
        <v>41430</v>
      </c>
      <c r="B1254" s="5">
        <f>'Train Dataset'!B1253</f>
        <v>377</v>
      </c>
      <c r="C1254" s="6">
        <f t="shared" si="19"/>
        <v>927</v>
      </c>
    </row>
    <row r="1255" spans="1:3" x14ac:dyDescent="0.2">
      <c r="A1255" s="4">
        <f>'Train Dataset'!A1254</f>
        <v>41431</v>
      </c>
      <c r="B1255" s="5">
        <f>'Train Dataset'!B1254</f>
        <v>98</v>
      </c>
      <c r="C1255" s="6">
        <f t="shared" si="19"/>
        <v>461.66666666666669</v>
      </c>
    </row>
    <row r="1256" spans="1:3" x14ac:dyDescent="0.2">
      <c r="A1256" s="4">
        <f>'Train Dataset'!A1255</f>
        <v>41432</v>
      </c>
      <c r="B1256" s="5">
        <f>'Train Dataset'!B1255</f>
        <v>1987</v>
      </c>
      <c r="C1256" s="6">
        <f t="shared" si="19"/>
        <v>1649.3333333333333</v>
      </c>
    </row>
    <row r="1257" spans="1:3" x14ac:dyDescent="0.2">
      <c r="A1257" s="4">
        <f>'Train Dataset'!A1256</f>
        <v>41433</v>
      </c>
      <c r="B1257" s="5">
        <f>'Train Dataset'!B1256</f>
        <v>1048</v>
      </c>
      <c r="C1257" s="6">
        <f t="shared" si="19"/>
        <v>924.66666666666663</v>
      </c>
    </row>
    <row r="1258" spans="1:3" x14ac:dyDescent="0.2">
      <c r="A1258" s="4">
        <f>'Train Dataset'!A1257</f>
        <v>41434</v>
      </c>
      <c r="B1258" s="5">
        <f>'Train Dataset'!B1257</f>
        <v>1338</v>
      </c>
      <c r="C1258" s="6">
        <f t="shared" si="19"/>
        <v>1583.6666666666667</v>
      </c>
    </row>
    <row r="1259" spans="1:3" x14ac:dyDescent="0.2">
      <c r="A1259" s="4">
        <f>'Train Dataset'!A1258</f>
        <v>41435</v>
      </c>
      <c r="B1259" s="5">
        <f>'Train Dataset'!B1258</f>
        <v>1011</v>
      </c>
      <c r="C1259" s="6">
        <f t="shared" si="19"/>
        <v>989.66666666666663</v>
      </c>
    </row>
    <row r="1260" spans="1:3" x14ac:dyDescent="0.2">
      <c r="A1260" s="4">
        <f>'Train Dataset'!A1259</f>
        <v>41436</v>
      </c>
      <c r="B1260" s="5">
        <f>'Train Dataset'!B1259</f>
        <v>1041</v>
      </c>
      <c r="C1260" s="6">
        <f t="shared" si="19"/>
        <v>744</v>
      </c>
    </row>
    <row r="1261" spans="1:3" x14ac:dyDescent="0.2">
      <c r="A1261" s="4">
        <f>'Train Dataset'!A1260</f>
        <v>41437</v>
      </c>
      <c r="B1261" s="5">
        <f>'Train Dataset'!B1260</f>
        <v>670</v>
      </c>
      <c r="C1261" s="6">
        <f t="shared" si="19"/>
        <v>701.33333333333337</v>
      </c>
    </row>
    <row r="1262" spans="1:3" x14ac:dyDescent="0.2">
      <c r="A1262" s="4">
        <f>'Train Dataset'!A1261</f>
        <v>41438</v>
      </c>
      <c r="B1262" s="5">
        <f>'Train Dataset'!B1261</f>
        <v>545</v>
      </c>
      <c r="C1262" s="6">
        <f t="shared" si="19"/>
        <v>329.66666666666669</v>
      </c>
    </row>
    <row r="1263" spans="1:3" x14ac:dyDescent="0.2">
      <c r="A1263" s="4">
        <f>'Train Dataset'!A1262</f>
        <v>41439</v>
      </c>
      <c r="B1263" s="5">
        <f>'Train Dataset'!B1262</f>
        <v>1698</v>
      </c>
      <c r="C1263" s="6">
        <f t="shared" si="19"/>
        <v>1790.6666666666667</v>
      </c>
    </row>
    <row r="1264" spans="1:3" x14ac:dyDescent="0.2">
      <c r="A1264" s="4">
        <f>'Train Dataset'!A1263</f>
        <v>41440</v>
      </c>
      <c r="B1264" s="5">
        <f>'Train Dataset'!B1263</f>
        <v>809</v>
      </c>
      <c r="C1264" s="6">
        <f t="shared" si="19"/>
        <v>838.33333333333337</v>
      </c>
    </row>
    <row r="1265" spans="1:3" x14ac:dyDescent="0.2">
      <c r="A1265" s="4">
        <f>'Train Dataset'!A1264</f>
        <v>41441</v>
      </c>
      <c r="B1265" s="5">
        <f>'Train Dataset'!B1264</f>
        <v>1570</v>
      </c>
      <c r="C1265" s="6">
        <f t="shared" si="19"/>
        <v>1408.6666666666667</v>
      </c>
    </row>
    <row r="1266" spans="1:3" x14ac:dyDescent="0.2">
      <c r="A1266" s="4">
        <f>'Train Dataset'!A1265</f>
        <v>41442</v>
      </c>
      <c r="B1266" s="5">
        <f>'Train Dataset'!B1265</f>
        <v>1428</v>
      </c>
      <c r="C1266" s="6">
        <f t="shared" si="19"/>
        <v>1071.3333333333333</v>
      </c>
    </row>
    <row r="1267" spans="1:3" x14ac:dyDescent="0.2">
      <c r="A1267" s="4">
        <f>'Train Dataset'!A1266</f>
        <v>41443</v>
      </c>
      <c r="B1267" s="5">
        <f>'Train Dataset'!B1266</f>
        <v>1124</v>
      </c>
      <c r="C1267" s="6">
        <f t="shared" si="19"/>
        <v>753.33333333333337</v>
      </c>
    </row>
    <row r="1268" spans="1:3" x14ac:dyDescent="0.2">
      <c r="A1268" s="4">
        <f>'Train Dataset'!A1267</f>
        <v>41444</v>
      </c>
      <c r="B1268" s="5">
        <f>'Train Dataset'!B1267</f>
        <v>750</v>
      </c>
      <c r="C1268" s="6">
        <f t="shared" si="19"/>
        <v>617.33333333333337</v>
      </c>
    </row>
    <row r="1269" spans="1:3" x14ac:dyDescent="0.2">
      <c r="A1269" s="4">
        <f>'Train Dataset'!A1268</f>
        <v>41445</v>
      </c>
      <c r="B1269" s="5">
        <f>'Train Dataset'!B1268</f>
        <v>405</v>
      </c>
      <c r="C1269" s="6">
        <f t="shared" si="19"/>
        <v>348.66666666666669</v>
      </c>
    </row>
    <row r="1270" spans="1:3" x14ac:dyDescent="0.2">
      <c r="A1270" s="4">
        <f>'Train Dataset'!A1269</f>
        <v>41446</v>
      </c>
      <c r="B1270" s="5">
        <f>'Train Dataset'!B1269</f>
        <v>1843</v>
      </c>
      <c r="C1270" s="6">
        <f t="shared" si="19"/>
        <v>1711.3333333333333</v>
      </c>
    </row>
    <row r="1271" spans="1:3" x14ac:dyDescent="0.2">
      <c r="A1271" s="4">
        <f>'Train Dataset'!A1270</f>
        <v>41447</v>
      </c>
      <c r="B1271" s="5">
        <f>'Train Dataset'!B1270</f>
        <v>818</v>
      </c>
      <c r="C1271" s="6">
        <f t="shared" si="19"/>
        <v>840</v>
      </c>
    </row>
    <row r="1272" spans="1:3" x14ac:dyDescent="0.2">
      <c r="A1272" s="4">
        <f>'Train Dataset'!A1271</f>
        <v>41448</v>
      </c>
      <c r="B1272" s="5">
        <f>'Train Dataset'!B1271</f>
        <v>1748</v>
      </c>
      <c r="C1272" s="6">
        <f t="shared" si="19"/>
        <v>1557</v>
      </c>
    </row>
    <row r="1273" spans="1:3" x14ac:dyDescent="0.2">
      <c r="A1273" s="4">
        <f>'Train Dataset'!A1272</f>
        <v>41449</v>
      </c>
      <c r="B1273" s="5">
        <f>'Train Dataset'!B1272</f>
        <v>1398</v>
      </c>
      <c r="C1273" s="6">
        <f t="shared" si="19"/>
        <v>1054</v>
      </c>
    </row>
    <row r="1274" spans="1:3" x14ac:dyDescent="0.2">
      <c r="A1274" s="4">
        <f>'Train Dataset'!A1273</f>
        <v>41450</v>
      </c>
      <c r="B1274" s="5">
        <f>'Train Dataset'!B1273</f>
        <v>1041</v>
      </c>
      <c r="C1274" s="6">
        <f t="shared" si="19"/>
        <v>844.33333333333337</v>
      </c>
    </row>
    <row r="1275" spans="1:3" x14ac:dyDescent="0.2">
      <c r="A1275" s="4">
        <f>'Train Dataset'!A1274</f>
        <v>41451</v>
      </c>
      <c r="B1275" s="5">
        <f>'Train Dataset'!B1274</f>
        <v>770</v>
      </c>
      <c r="C1275" s="6">
        <f t="shared" si="19"/>
        <v>599</v>
      </c>
    </row>
    <row r="1276" spans="1:3" x14ac:dyDescent="0.2">
      <c r="A1276" s="4">
        <f>'Train Dataset'!A1275</f>
        <v>41452</v>
      </c>
      <c r="B1276" s="5">
        <f>'Train Dataset'!B1275</f>
        <v>437</v>
      </c>
      <c r="C1276" s="6">
        <f t="shared" si="19"/>
        <v>349.33333333333331</v>
      </c>
    </row>
    <row r="1277" spans="1:3" x14ac:dyDescent="0.2">
      <c r="A1277" s="4">
        <f>'Train Dataset'!A1276</f>
        <v>41453</v>
      </c>
      <c r="B1277" s="5">
        <f>'Train Dataset'!B1276</f>
        <v>1496</v>
      </c>
      <c r="C1277" s="6">
        <f t="shared" si="19"/>
        <v>1842.6666666666667</v>
      </c>
    </row>
    <row r="1278" spans="1:3" x14ac:dyDescent="0.2">
      <c r="A1278" s="4">
        <f>'Train Dataset'!A1277</f>
        <v>41454</v>
      </c>
      <c r="B1278" s="5">
        <f>'Train Dataset'!B1277</f>
        <v>1121</v>
      </c>
      <c r="C1278" s="6">
        <f t="shared" si="19"/>
        <v>891.66666666666663</v>
      </c>
    </row>
    <row r="1279" spans="1:3" x14ac:dyDescent="0.2">
      <c r="A1279" s="4">
        <f>'Train Dataset'!A1278</f>
        <v>41455</v>
      </c>
      <c r="B1279" s="5">
        <f>'Train Dataset'!B1278</f>
        <v>1502</v>
      </c>
      <c r="C1279" s="6">
        <f t="shared" si="19"/>
        <v>1552</v>
      </c>
    </row>
    <row r="1280" spans="1:3" x14ac:dyDescent="0.2">
      <c r="A1280" s="4">
        <f>'Train Dataset'!A1279</f>
        <v>41456</v>
      </c>
      <c r="B1280" s="5">
        <f>'Train Dataset'!B1279</f>
        <v>1162</v>
      </c>
      <c r="C1280" s="6">
        <f t="shared" si="19"/>
        <v>1279</v>
      </c>
    </row>
    <row r="1281" spans="1:3" x14ac:dyDescent="0.2">
      <c r="A1281" s="4">
        <f>'Train Dataset'!A1280</f>
        <v>41457</v>
      </c>
      <c r="B1281" s="5">
        <f>'Train Dataset'!B1280</f>
        <v>835</v>
      </c>
      <c r="C1281" s="6">
        <f t="shared" si="19"/>
        <v>1068.6666666666667</v>
      </c>
    </row>
    <row r="1282" spans="1:3" x14ac:dyDescent="0.2">
      <c r="A1282" s="4">
        <f>'Train Dataset'!A1281</f>
        <v>41458</v>
      </c>
      <c r="B1282" s="5">
        <f>'Train Dataset'!B1281</f>
        <v>998</v>
      </c>
      <c r="C1282" s="6">
        <f t="shared" si="19"/>
        <v>730</v>
      </c>
    </row>
    <row r="1283" spans="1:3" x14ac:dyDescent="0.2">
      <c r="A1283" s="4">
        <f>'Train Dataset'!A1282</f>
        <v>41459</v>
      </c>
      <c r="B1283" s="5">
        <f>'Train Dataset'!B1282</f>
        <v>466</v>
      </c>
      <c r="C1283" s="6">
        <f t="shared" si="19"/>
        <v>462.33333333333331</v>
      </c>
    </row>
    <row r="1284" spans="1:3" x14ac:dyDescent="0.2">
      <c r="A1284" s="4">
        <f>'Train Dataset'!A1283</f>
        <v>41460</v>
      </c>
      <c r="B1284" s="5">
        <f>'Train Dataset'!B1283</f>
        <v>1196</v>
      </c>
      <c r="C1284" s="6">
        <f t="shared" si="19"/>
        <v>1679</v>
      </c>
    </row>
    <row r="1285" spans="1:3" x14ac:dyDescent="0.2">
      <c r="A1285" s="4">
        <f>'Train Dataset'!A1284</f>
        <v>41461</v>
      </c>
      <c r="B1285" s="5">
        <f>'Train Dataset'!B1284</f>
        <v>960</v>
      </c>
      <c r="C1285" s="6">
        <f t="shared" si="19"/>
        <v>916</v>
      </c>
    </row>
    <row r="1286" spans="1:3" x14ac:dyDescent="0.2">
      <c r="A1286" s="4">
        <f>'Train Dataset'!A1285</f>
        <v>41462</v>
      </c>
      <c r="B1286" s="5">
        <f>'Train Dataset'!B1285</f>
        <v>1476</v>
      </c>
      <c r="C1286" s="6">
        <f t="shared" si="19"/>
        <v>1606.6666666666667</v>
      </c>
    </row>
    <row r="1287" spans="1:3" x14ac:dyDescent="0.2">
      <c r="A1287" s="4">
        <f>'Train Dataset'!A1286</f>
        <v>41463</v>
      </c>
      <c r="B1287" s="5">
        <f>'Train Dataset'!B1286</f>
        <v>626</v>
      </c>
      <c r="C1287" s="6">
        <f t="shared" si="19"/>
        <v>1329.3333333333333</v>
      </c>
    </row>
    <row r="1288" spans="1:3" x14ac:dyDescent="0.2">
      <c r="A1288" s="4">
        <f>'Train Dataset'!A1287</f>
        <v>41464</v>
      </c>
      <c r="B1288" s="5">
        <f>'Train Dataset'!B1287</f>
        <v>1642</v>
      </c>
      <c r="C1288" s="6">
        <f t="shared" si="19"/>
        <v>1000</v>
      </c>
    </row>
    <row r="1289" spans="1:3" x14ac:dyDescent="0.2">
      <c r="A1289" s="4">
        <f>'Train Dataset'!A1288</f>
        <v>41465</v>
      </c>
      <c r="B1289" s="5">
        <f>'Train Dataset'!B1288</f>
        <v>185</v>
      </c>
      <c r="C1289" s="6">
        <f t="shared" si="19"/>
        <v>839.33333333333337</v>
      </c>
    </row>
    <row r="1290" spans="1:3" x14ac:dyDescent="0.2">
      <c r="A1290" s="4">
        <f>'Train Dataset'!A1289</f>
        <v>41466</v>
      </c>
      <c r="B1290" s="5">
        <f>'Train Dataset'!B1289</f>
        <v>252</v>
      </c>
      <c r="C1290" s="6">
        <f t="shared" si="19"/>
        <v>436</v>
      </c>
    </row>
    <row r="1291" spans="1:3" x14ac:dyDescent="0.2">
      <c r="A1291" s="4">
        <f>'Train Dataset'!A1290</f>
        <v>41467</v>
      </c>
      <c r="B1291" s="5">
        <f>'Train Dataset'!B1290</f>
        <v>1851</v>
      </c>
      <c r="C1291" s="6">
        <f t="shared" si="19"/>
        <v>1511.6666666666667</v>
      </c>
    </row>
    <row r="1292" spans="1:3" x14ac:dyDescent="0.2">
      <c r="A1292" s="4">
        <f>'Train Dataset'!A1291</f>
        <v>41468</v>
      </c>
      <c r="B1292" s="5">
        <f>'Train Dataset'!B1291</f>
        <v>1436</v>
      </c>
      <c r="C1292" s="6">
        <f t="shared" si="19"/>
        <v>966.33333333333337</v>
      </c>
    </row>
    <row r="1293" spans="1:3" x14ac:dyDescent="0.2">
      <c r="A1293" s="4">
        <f>'Train Dataset'!A1292</f>
        <v>41469</v>
      </c>
      <c r="B1293" s="5">
        <f>'Train Dataset'!B1292</f>
        <v>1651</v>
      </c>
      <c r="C1293" s="6">
        <f t="shared" si="19"/>
        <v>1575.3333333333333</v>
      </c>
    </row>
    <row r="1294" spans="1:3" x14ac:dyDescent="0.2">
      <c r="A1294" s="4">
        <f>'Train Dataset'!A1293</f>
        <v>41470</v>
      </c>
      <c r="B1294" s="5">
        <f>'Train Dataset'!B1293</f>
        <v>1305</v>
      </c>
      <c r="C1294" s="6">
        <f t="shared" si="19"/>
        <v>1062</v>
      </c>
    </row>
    <row r="1295" spans="1:3" x14ac:dyDescent="0.2">
      <c r="A1295" s="4">
        <f>'Train Dataset'!A1294</f>
        <v>41471</v>
      </c>
      <c r="B1295" s="5">
        <f>'Train Dataset'!B1294</f>
        <v>1183</v>
      </c>
      <c r="C1295" s="6">
        <f t="shared" si="19"/>
        <v>1172.6666666666667</v>
      </c>
    </row>
    <row r="1296" spans="1:3" x14ac:dyDescent="0.2">
      <c r="A1296" s="4">
        <f>'Train Dataset'!A1295</f>
        <v>41472</v>
      </c>
      <c r="B1296" s="5">
        <f>'Train Dataset'!B1295</f>
        <v>788</v>
      </c>
      <c r="C1296" s="6">
        <f t="shared" si="19"/>
        <v>651</v>
      </c>
    </row>
    <row r="1297" spans="1:3" x14ac:dyDescent="0.2">
      <c r="A1297" s="4">
        <f>'Train Dataset'!A1296</f>
        <v>41473</v>
      </c>
      <c r="B1297" s="5">
        <f>'Train Dataset'!B1296</f>
        <v>459</v>
      </c>
      <c r="C1297" s="6">
        <f t="shared" si="19"/>
        <v>385</v>
      </c>
    </row>
    <row r="1298" spans="1:3" x14ac:dyDescent="0.2">
      <c r="A1298" s="4">
        <f>'Train Dataset'!A1297</f>
        <v>41474</v>
      </c>
      <c r="B1298" s="5">
        <f>'Train Dataset'!B1297</f>
        <v>1935</v>
      </c>
      <c r="C1298" s="6">
        <f t="shared" si="19"/>
        <v>1514.3333333333333</v>
      </c>
    </row>
    <row r="1299" spans="1:3" x14ac:dyDescent="0.2">
      <c r="A1299" s="4">
        <f>'Train Dataset'!A1298</f>
        <v>41475</v>
      </c>
      <c r="B1299" s="5">
        <f>'Train Dataset'!B1298</f>
        <v>1213</v>
      </c>
      <c r="C1299" s="6">
        <f t="shared" si="19"/>
        <v>1172.3333333333333</v>
      </c>
    </row>
    <row r="1300" spans="1:3" x14ac:dyDescent="0.2">
      <c r="A1300" s="4">
        <f>'Train Dataset'!A1299</f>
        <v>41476</v>
      </c>
      <c r="B1300" s="5">
        <f>'Train Dataset'!B1299</f>
        <v>1476</v>
      </c>
      <c r="C1300" s="6">
        <f t="shared" si="19"/>
        <v>1543</v>
      </c>
    </row>
    <row r="1301" spans="1:3" x14ac:dyDescent="0.2">
      <c r="A1301" s="4">
        <f>'Train Dataset'!A1300</f>
        <v>41477</v>
      </c>
      <c r="B1301" s="5">
        <f>'Train Dataset'!B1300</f>
        <v>1250</v>
      </c>
      <c r="C1301" s="6">
        <f t="shared" si="19"/>
        <v>1031</v>
      </c>
    </row>
    <row r="1302" spans="1:3" x14ac:dyDescent="0.2">
      <c r="A1302" s="4">
        <f>'Train Dataset'!A1301</f>
        <v>41478</v>
      </c>
      <c r="B1302" s="5">
        <f>'Train Dataset'!B1301</f>
        <v>1019</v>
      </c>
      <c r="C1302" s="6">
        <f t="shared" si="19"/>
        <v>1220</v>
      </c>
    </row>
    <row r="1303" spans="1:3" x14ac:dyDescent="0.2">
      <c r="A1303" s="4">
        <f>'Train Dataset'!A1302</f>
        <v>41479</v>
      </c>
      <c r="B1303" s="5">
        <f>'Train Dataset'!B1302</f>
        <v>919</v>
      </c>
      <c r="C1303" s="6">
        <f t="shared" si="19"/>
        <v>657</v>
      </c>
    </row>
    <row r="1304" spans="1:3" x14ac:dyDescent="0.2">
      <c r="A1304" s="4">
        <f>'Train Dataset'!A1303</f>
        <v>41480</v>
      </c>
      <c r="B1304" s="5">
        <f>'Train Dataset'!B1303</f>
        <v>507</v>
      </c>
      <c r="C1304" s="6">
        <f t="shared" si="19"/>
        <v>392.33333333333331</v>
      </c>
    </row>
    <row r="1305" spans="1:3" x14ac:dyDescent="0.2">
      <c r="A1305" s="4">
        <f>'Train Dataset'!A1304</f>
        <v>41481</v>
      </c>
      <c r="B1305" s="5">
        <f>'Train Dataset'!B1304</f>
        <v>1587</v>
      </c>
      <c r="C1305" s="6">
        <f t="shared" ref="C1305:C1310" si="20">AVERAGE(B1298,B1291,B1284)</f>
        <v>1660.6666666666667</v>
      </c>
    </row>
    <row r="1306" spans="1:3" x14ac:dyDescent="0.2">
      <c r="A1306" s="4">
        <f>'Train Dataset'!A1305</f>
        <v>41482</v>
      </c>
      <c r="B1306" s="5">
        <f>'Train Dataset'!B1305</f>
        <v>713</v>
      </c>
      <c r="C1306" s="6">
        <f t="shared" si="20"/>
        <v>1203</v>
      </c>
    </row>
    <row r="1307" spans="1:3" x14ac:dyDescent="0.2">
      <c r="A1307" s="4">
        <f>'Train Dataset'!A1306</f>
        <v>41483</v>
      </c>
      <c r="B1307" s="5">
        <f>'Train Dataset'!B1306</f>
        <v>1388</v>
      </c>
      <c r="C1307" s="6">
        <f t="shared" si="20"/>
        <v>1534.3333333333333</v>
      </c>
    </row>
    <row r="1308" spans="1:3" x14ac:dyDescent="0.2">
      <c r="A1308" s="4">
        <f>'Train Dataset'!A1307</f>
        <v>41484</v>
      </c>
      <c r="B1308" s="5">
        <f>'Train Dataset'!B1307</f>
        <v>708</v>
      </c>
      <c r="C1308" s="6">
        <f t="shared" si="20"/>
        <v>1060.3333333333333</v>
      </c>
    </row>
    <row r="1309" spans="1:3" x14ac:dyDescent="0.2">
      <c r="A1309" s="4">
        <f>'Train Dataset'!A1308</f>
        <v>41485</v>
      </c>
      <c r="B1309" s="5">
        <f>'Train Dataset'!B1308</f>
        <v>1589</v>
      </c>
      <c r="C1309" s="6">
        <f t="shared" si="20"/>
        <v>1281.3333333333333</v>
      </c>
    </row>
    <row r="1310" spans="1:3" x14ac:dyDescent="0.2">
      <c r="A1310" s="4">
        <f>'Train Dataset'!A1309</f>
        <v>41486</v>
      </c>
      <c r="B1310" s="5">
        <f>'Train Dataset'!B1309</f>
        <v>300</v>
      </c>
      <c r="C1310" s="6">
        <f t="shared" si="20"/>
        <v>630.66666666666663</v>
      </c>
    </row>
    <row r="1311" spans="1:3" x14ac:dyDescent="0.2">
      <c r="A1311" s="4">
        <f>'Train Dataset'!A1310</f>
        <v>41487</v>
      </c>
      <c r="B1311" s="5">
        <f>'Train Dataset'!B1310</f>
        <v>393</v>
      </c>
      <c r="C1311" s="6">
        <f t="shared" ref="C1311" si="21">AVERAGE(B1304,B1297,B1290)</f>
        <v>406</v>
      </c>
    </row>
    <row r="1312" spans="1:3" x14ac:dyDescent="0.2">
      <c r="A1312" s="2">
        <f>'Validate Data Set'!A2</f>
        <v>41488</v>
      </c>
      <c r="B1312" s="3">
        <f>'Validate Data Set'!B2</f>
        <v>1917</v>
      </c>
      <c r="C1312" s="8">
        <f t="shared" ref="C1312:C1318" si="22">AVERAGE(B1305,B1298,B1291)</f>
        <v>1791</v>
      </c>
    </row>
    <row r="1313" spans="1:3" x14ac:dyDescent="0.2">
      <c r="A1313" s="2">
        <f>'Validate Data Set'!A3</f>
        <v>41489</v>
      </c>
      <c r="B1313" s="3">
        <f>'Validate Data Set'!B3</f>
        <v>1067</v>
      </c>
      <c r="C1313" s="8">
        <f t="shared" si="22"/>
        <v>1120.6666666666667</v>
      </c>
    </row>
    <row r="1314" spans="1:3" x14ac:dyDescent="0.2">
      <c r="A1314" s="2">
        <f>'Validate Data Set'!A4</f>
        <v>41490</v>
      </c>
      <c r="B1314" s="3">
        <f>'Validate Data Set'!B4</f>
        <v>1598</v>
      </c>
      <c r="C1314" s="8">
        <f t="shared" si="22"/>
        <v>1505</v>
      </c>
    </row>
    <row r="1315" spans="1:3" x14ac:dyDescent="0.2">
      <c r="A1315" s="2">
        <f>'Validate Data Set'!A5</f>
        <v>41491</v>
      </c>
      <c r="B1315" s="3">
        <f>'Validate Data Set'!B5</f>
        <v>1343</v>
      </c>
      <c r="C1315" s="8">
        <f t="shared" si="22"/>
        <v>1087.6666666666667</v>
      </c>
    </row>
    <row r="1316" spans="1:3" x14ac:dyDescent="0.2">
      <c r="A1316" s="2">
        <f>'Validate Data Set'!A6</f>
        <v>41492</v>
      </c>
      <c r="B1316" s="3">
        <f>'Validate Data Set'!B6</f>
        <v>949</v>
      </c>
      <c r="C1316" s="8">
        <f t="shared" si="22"/>
        <v>1263.6666666666667</v>
      </c>
    </row>
    <row r="1317" spans="1:3" x14ac:dyDescent="0.2">
      <c r="A1317" s="2">
        <f>'Validate Data Set'!A7</f>
        <v>41493</v>
      </c>
      <c r="B1317" s="3">
        <f>'Validate Data Set'!B7</f>
        <v>1040</v>
      </c>
      <c r="C1317" s="8">
        <f t="shared" si="22"/>
        <v>669</v>
      </c>
    </row>
    <row r="1318" spans="1:3" x14ac:dyDescent="0.2">
      <c r="A1318" s="2">
        <f>'Validate Data Set'!A8</f>
        <v>41494</v>
      </c>
      <c r="B1318" s="3">
        <f>'Validate Data Set'!B8</f>
        <v>519</v>
      </c>
      <c r="C1318" s="8">
        <f t="shared" si="22"/>
        <v>453</v>
      </c>
    </row>
    <row r="1319" spans="1:3" x14ac:dyDescent="0.2">
      <c r="A1319" s="2">
        <f>'Validate Data Set'!A9</f>
        <v>41495</v>
      </c>
      <c r="B1319" s="3">
        <f>'Validate Data Set'!B9</f>
        <v>1531</v>
      </c>
      <c r="C1319" s="40">
        <f t="shared" ref="C1319:C1325" si="23">AVERAGE(C1312,B1305,B1298)</f>
        <v>1771</v>
      </c>
    </row>
    <row r="1320" spans="1:3" x14ac:dyDescent="0.2">
      <c r="A1320" s="2">
        <f>'Validate Data Set'!A10</f>
        <v>41496</v>
      </c>
      <c r="B1320" s="3">
        <f>'Validate Data Set'!B10</f>
        <v>1427</v>
      </c>
      <c r="C1320" s="40">
        <f t="shared" si="23"/>
        <v>1015.5555555555557</v>
      </c>
    </row>
    <row r="1321" spans="1:3" x14ac:dyDescent="0.2">
      <c r="A1321" s="2">
        <f>'Validate Data Set'!A11</f>
        <v>41497</v>
      </c>
      <c r="B1321" s="3">
        <f>'Validate Data Set'!B11</f>
        <v>1430</v>
      </c>
      <c r="C1321" s="40">
        <f t="shared" si="23"/>
        <v>1456.3333333333333</v>
      </c>
    </row>
    <row r="1322" spans="1:3" x14ac:dyDescent="0.2">
      <c r="A1322" s="2">
        <f>'Validate Data Set'!A12</f>
        <v>41498</v>
      </c>
      <c r="B1322" s="3">
        <f>'Validate Data Set'!B12</f>
        <v>1053</v>
      </c>
      <c r="C1322" s="40">
        <f t="shared" si="23"/>
        <v>1015.2222222222223</v>
      </c>
    </row>
    <row r="1323" spans="1:3" x14ac:dyDescent="0.2">
      <c r="A1323" s="2">
        <f>'Validate Data Set'!A13</f>
        <v>41499</v>
      </c>
      <c r="B1323" s="3">
        <f>'Validate Data Set'!B13</f>
        <v>1124</v>
      </c>
      <c r="C1323" s="40">
        <f t="shared" si="23"/>
        <v>1290.5555555555557</v>
      </c>
    </row>
    <row r="1324" spans="1:3" x14ac:dyDescent="0.2">
      <c r="A1324" s="2">
        <f>'Validate Data Set'!A14</f>
        <v>41500</v>
      </c>
      <c r="B1324" s="3">
        <f>'Validate Data Set'!B14</f>
        <v>1101</v>
      </c>
      <c r="C1324" s="40">
        <f t="shared" si="23"/>
        <v>629.33333333333337</v>
      </c>
    </row>
    <row r="1325" spans="1:3" x14ac:dyDescent="0.2">
      <c r="A1325" s="2">
        <f>'Validate Data Set'!A15</f>
        <v>41501</v>
      </c>
      <c r="B1325" s="3">
        <f>'Validate Data Set'!B15</f>
        <v>610</v>
      </c>
      <c r="C1325" s="40">
        <f t="shared" si="23"/>
        <v>451</v>
      </c>
    </row>
    <row r="1326" spans="1:3" x14ac:dyDescent="0.2">
      <c r="A1326" s="2">
        <f>'Validate Data Set'!A16</f>
        <v>41502</v>
      </c>
      <c r="B1326" s="3">
        <f>'Validate Data Set'!B16</f>
        <v>1845</v>
      </c>
      <c r="C1326" s="9">
        <f t="shared" ref="C1326:C1332" si="24">AVERAGE(C1319,C1312,B1305)</f>
        <v>1716.3333333333333</v>
      </c>
    </row>
    <row r="1327" spans="1:3" x14ac:dyDescent="0.2">
      <c r="A1327" s="2">
        <f>'Validate Data Set'!A17</f>
        <v>41503</v>
      </c>
      <c r="B1327" s="3">
        <f>'Validate Data Set'!B17</f>
        <v>1090</v>
      </c>
      <c r="C1327" s="9">
        <f t="shared" si="24"/>
        <v>949.74074074074088</v>
      </c>
    </row>
    <row r="1328" spans="1:3" x14ac:dyDescent="0.2">
      <c r="A1328" s="2">
        <f>'Validate Data Set'!A18</f>
        <v>41504</v>
      </c>
      <c r="B1328" s="3">
        <f>'Validate Data Set'!B18</f>
        <v>2035</v>
      </c>
      <c r="C1328" s="9">
        <f t="shared" si="24"/>
        <v>1449.7777777777776</v>
      </c>
    </row>
    <row r="1329" spans="1:3" x14ac:dyDescent="0.2">
      <c r="A1329" s="2">
        <f>'Validate Data Set'!A19</f>
        <v>41505</v>
      </c>
      <c r="B1329" s="3">
        <f>'Validate Data Set'!B19</f>
        <v>809</v>
      </c>
      <c r="C1329" s="9">
        <f t="shared" si="24"/>
        <v>936.96296296296305</v>
      </c>
    </row>
    <row r="1330" spans="1:3" x14ac:dyDescent="0.2">
      <c r="A1330" s="2">
        <f>'Validate Data Set'!A20</f>
        <v>41506</v>
      </c>
      <c r="B1330" s="3">
        <f>'Validate Data Set'!B20</f>
        <v>450</v>
      </c>
      <c r="C1330" s="9">
        <f t="shared" si="24"/>
        <v>1381.0740740740741</v>
      </c>
    </row>
    <row r="1331" spans="1:3" x14ac:dyDescent="0.2">
      <c r="A1331" s="2">
        <f>'Validate Data Set'!A21</f>
        <v>41507</v>
      </c>
      <c r="B1331" s="3">
        <f>'Validate Data Set'!B21</f>
        <v>478</v>
      </c>
      <c r="C1331" s="9">
        <f t="shared" si="24"/>
        <v>532.77777777777783</v>
      </c>
    </row>
    <row r="1332" spans="1:3" x14ac:dyDescent="0.2">
      <c r="A1332" s="2">
        <f>'Validate Data Set'!A22</f>
        <v>41508</v>
      </c>
      <c r="B1332" s="3">
        <f>'Validate Data Set'!B22</f>
        <v>511</v>
      </c>
      <c r="C1332" s="9">
        <f t="shared" si="24"/>
        <v>432.33333333333331</v>
      </c>
    </row>
    <row r="1333" spans="1:3" x14ac:dyDescent="0.2">
      <c r="A1333" s="2">
        <f>'Validate Data Set'!A23</f>
        <v>41509</v>
      </c>
      <c r="B1333" s="3">
        <f>'Validate Data Set'!B23</f>
        <v>1955</v>
      </c>
      <c r="C1333" s="7">
        <f t="shared" ref="C1333:C1339" si="25">AVERAGE(C1326,C1319,C1312)</f>
        <v>1759.4444444444443</v>
      </c>
    </row>
    <row r="1334" spans="1:3" x14ac:dyDescent="0.2">
      <c r="A1334" s="2">
        <f>'Validate Data Set'!A24</f>
        <v>41510</v>
      </c>
      <c r="B1334" s="3">
        <f>'Validate Data Set'!B24</f>
        <v>1001</v>
      </c>
      <c r="C1334" s="7">
        <f t="shared" si="25"/>
        <v>1028.6543209876545</v>
      </c>
    </row>
    <row r="1335" spans="1:3" x14ac:dyDescent="0.2">
      <c r="A1335" s="2">
        <f>'Validate Data Set'!A25</f>
        <v>41511</v>
      </c>
      <c r="B1335" s="3">
        <f>'Validate Data Set'!B25</f>
        <v>1775</v>
      </c>
      <c r="C1335" s="7">
        <f t="shared" si="25"/>
        <v>1470.3703703703704</v>
      </c>
    </row>
    <row r="1336" spans="1:3" x14ac:dyDescent="0.2">
      <c r="A1336" s="2">
        <f>'Validate Data Set'!A26</f>
        <v>41512</v>
      </c>
      <c r="B1336" s="3">
        <f>'Validate Data Set'!B26</f>
        <v>1068</v>
      </c>
      <c r="C1336" s="7">
        <f t="shared" si="25"/>
        <v>1013.2839506172841</v>
      </c>
    </row>
    <row r="1337" spans="1:3" x14ac:dyDescent="0.2">
      <c r="A1337" s="2">
        <f>'Validate Data Set'!A27</f>
        <v>41513</v>
      </c>
      <c r="B1337" s="3">
        <f>'Validate Data Set'!B27</f>
        <v>769</v>
      </c>
      <c r="C1337" s="7">
        <f t="shared" si="25"/>
        <v>1311.7654320987656</v>
      </c>
    </row>
    <row r="1338" spans="1:3" x14ac:dyDescent="0.2">
      <c r="A1338" s="2">
        <f>'Validate Data Set'!A28</f>
        <v>41514</v>
      </c>
      <c r="B1338" s="3">
        <f>'Validate Data Set'!B28</f>
        <v>887</v>
      </c>
      <c r="C1338" s="7">
        <f t="shared" si="25"/>
        <v>610.37037037037044</v>
      </c>
    </row>
    <row r="1339" spans="1:3" x14ac:dyDescent="0.2">
      <c r="A1339" s="2">
        <f>'Validate Data Set'!A29</f>
        <v>41515</v>
      </c>
      <c r="B1339" s="3">
        <f>'Validate Data Set'!B29</f>
        <v>517</v>
      </c>
      <c r="C1339" s="7">
        <f t="shared" si="25"/>
        <v>445.4444444444444</v>
      </c>
    </row>
    <row r="1340" spans="1:3" x14ac:dyDescent="0.2">
      <c r="A1340" s="1"/>
    </row>
    <row r="1341" spans="1:3" x14ac:dyDescent="0.2">
      <c r="A1341" s="1"/>
    </row>
    <row r="1342" spans="1:3" x14ac:dyDescent="0.2">
      <c r="A1342" s="1"/>
    </row>
    <row r="1343" spans="1:3" x14ac:dyDescent="0.2">
      <c r="A1343" s="1"/>
    </row>
    <row r="1344" spans="1:3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8"/>
  <sheetViews>
    <sheetView workbookViewId="0">
      <selection activeCell="M17" sqref="K1:M17"/>
    </sheetView>
  </sheetViews>
  <sheetFormatPr defaultRowHeight="12.75" x14ac:dyDescent="0.2"/>
  <cols>
    <col min="1" max="1" width="31.42578125" customWidth="1"/>
    <col min="2" max="2" width="11" customWidth="1"/>
    <col min="3" max="3" width="13.28515625" customWidth="1"/>
    <col min="4" max="4" width="12" customWidth="1"/>
    <col min="5" max="6" width="8.7109375" customWidth="1"/>
    <col min="10" max="10" width="10.28515625" style="86" bestFit="1" customWidth="1"/>
  </cols>
  <sheetData>
    <row r="1" spans="1:10" ht="15.75" customHeight="1" x14ac:dyDescent="0.2">
      <c r="A1" s="111" t="s">
        <v>51</v>
      </c>
      <c r="B1" s="111"/>
      <c r="C1" s="111"/>
      <c r="D1" s="111"/>
      <c r="E1" s="111"/>
      <c r="F1" s="111"/>
      <c r="H1" t="s">
        <v>48</v>
      </c>
      <c r="I1" t="s">
        <v>83</v>
      </c>
      <c r="J1" s="86" t="s">
        <v>85</v>
      </c>
    </row>
    <row r="2" spans="1:10" ht="12.75" customHeight="1" x14ac:dyDescent="0.2">
      <c r="A2" s="102" t="s">
        <v>52</v>
      </c>
      <c r="B2" s="102"/>
      <c r="C2" s="102"/>
      <c r="D2" s="102"/>
      <c r="E2" s="102"/>
      <c r="F2" s="102"/>
      <c r="H2" s="21">
        <v>40179</v>
      </c>
      <c r="I2" s="22">
        <v>650</v>
      </c>
      <c r="J2" s="87">
        <v>812.51511500000004</v>
      </c>
    </row>
    <row r="3" spans="1:10" x14ac:dyDescent="0.2">
      <c r="A3" s="112"/>
      <c r="B3" s="112"/>
      <c r="C3" s="112"/>
      <c r="D3" s="112"/>
      <c r="E3" s="112"/>
      <c r="F3" s="112"/>
      <c r="H3" s="21">
        <v>40180</v>
      </c>
      <c r="I3" s="22">
        <v>1028</v>
      </c>
      <c r="J3" s="87">
        <v>641.81121399999995</v>
      </c>
    </row>
    <row r="4" spans="1:10" ht="12.75" customHeight="1" x14ac:dyDescent="0.2">
      <c r="A4" s="102" t="s">
        <v>53</v>
      </c>
      <c r="B4" s="102"/>
      <c r="C4" s="102"/>
      <c r="D4" s="102"/>
      <c r="E4" s="102"/>
      <c r="F4" s="102"/>
      <c r="H4" s="21">
        <v>40181</v>
      </c>
      <c r="I4" s="22">
        <v>944</v>
      </c>
      <c r="J4" s="87">
        <v>1131.79944</v>
      </c>
    </row>
    <row r="5" spans="1:10" x14ac:dyDescent="0.2">
      <c r="A5" s="112"/>
      <c r="B5" s="112"/>
      <c r="C5" s="112"/>
      <c r="D5" s="112"/>
      <c r="E5" s="112"/>
      <c r="F5" s="112"/>
      <c r="H5" s="21">
        <v>40182</v>
      </c>
      <c r="I5" s="22">
        <v>1086</v>
      </c>
      <c r="J5" s="87">
        <v>981.261214</v>
      </c>
    </row>
    <row r="6" spans="1:10" ht="13.5" thickBot="1" x14ac:dyDescent="0.25">
      <c r="A6" s="102" t="s">
        <v>54</v>
      </c>
      <c r="B6" s="102"/>
      <c r="C6" s="102"/>
      <c r="D6" s="102"/>
      <c r="E6" s="102"/>
      <c r="F6" s="102"/>
      <c r="H6" s="21">
        <v>40183</v>
      </c>
      <c r="I6" s="22">
        <v>1071</v>
      </c>
      <c r="J6" s="87">
        <v>850.61345600000004</v>
      </c>
    </row>
    <row r="7" spans="1:10" ht="13.5" thickBot="1" x14ac:dyDescent="0.25">
      <c r="A7" s="11" t="s">
        <v>55</v>
      </c>
      <c r="B7" s="12">
        <v>1337</v>
      </c>
      <c r="H7" s="21">
        <v>40184</v>
      </c>
      <c r="I7" s="22">
        <v>1498</v>
      </c>
      <c r="J7" s="87">
        <v>1025.7828</v>
      </c>
    </row>
    <row r="8" spans="1:10" ht="13.5" thickBot="1" x14ac:dyDescent="0.25">
      <c r="A8" s="13" t="s">
        <v>56</v>
      </c>
      <c r="B8" s="14">
        <v>1309</v>
      </c>
      <c r="H8" s="21">
        <v>40185</v>
      </c>
      <c r="I8" s="22">
        <v>977</v>
      </c>
      <c r="J8" s="87">
        <v>1079.0300299999999</v>
      </c>
    </row>
    <row r="9" spans="1:10" ht="13.5" thickBot="1" x14ac:dyDescent="0.25">
      <c r="A9" s="15" t="s">
        <v>57</v>
      </c>
      <c r="B9" s="16">
        <v>28</v>
      </c>
      <c r="H9" s="21">
        <v>40186</v>
      </c>
      <c r="I9" s="22">
        <v>899</v>
      </c>
      <c r="J9" s="87">
        <v>1448.1090300000001</v>
      </c>
    </row>
    <row r="10" spans="1:10" ht="13.5" thickBot="1" x14ac:dyDescent="0.25">
      <c r="A10" s="103" t="s">
        <v>58</v>
      </c>
      <c r="B10" s="104"/>
      <c r="C10" s="104"/>
      <c r="D10" s="104"/>
      <c r="E10" s="104"/>
      <c r="F10" s="104"/>
      <c r="H10" s="21">
        <v>40187</v>
      </c>
      <c r="I10" s="22">
        <v>801</v>
      </c>
      <c r="J10" s="87">
        <v>924.14051099999995</v>
      </c>
    </row>
    <row r="11" spans="1:10" x14ac:dyDescent="0.2">
      <c r="A11" s="105" t="s">
        <v>59</v>
      </c>
      <c r="B11" s="107" t="s">
        <v>60</v>
      </c>
      <c r="C11" s="17" t="s">
        <v>61</v>
      </c>
      <c r="D11" s="17" t="s">
        <v>63</v>
      </c>
      <c r="E11" s="107" t="s">
        <v>65</v>
      </c>
      <c r="F11" s="109" t="s">
        <v>66</v>
      </c>
      <c r="H11" s="21">
        <v>40188</v>
      </c>
      <c r="I11" s="22">
        <v>1020</v>
      </c>
      <c r="J11" s="87">
        <v>1384.14041</v>
      </c>
    </row>
    <row r="12" spans="1:10" ht="13.5" thickBot="1" x14ac:dyDescent="0.25">
      <c r="A12" s="106"/>
      <c r="B12" s="108"/>
      <c r="C12" s="18" t="s">
        <v>62</v>
      </c>
      <c r="D12" s="17" t="s">
        <v>64</v>
      </c>
      <c r="E12" s="108"/>
      <c r="F12" s="110"/>
      <c r="H12" s="21">
        <v>40189</v>
      </c>
      <c r="I12" s="22">
        <v>1018</v>
      </c>
      <c r="J12" s="87">
        <v>1030.9086500000001</v>
      </c>
    </row>
    <row r="13" spans="1:10" ht="13.5" thickBot="1" x14ac:dyDescent="0.25">
      <c r="A13" s="13" t="s">
        <v>67</v>
      </c>
      <c r="B13" s="90">
        <v>50</v>
      </c>
      <c r="C13" s="93">
        <v>94109735</v>
      </c>
      <c r="D13" s="97">
        <v>1882195</v>
      </c>
      <c r="E13" s="10">
        <v>19.05</v>
      </c>
      <c r="F13" s="14" t="s">
        <v>68</v>
      </c>
      <c r="H13" s="21">
        <v>40190</v>
      </c>
      <c r="I13" s="22">
        <v>958</v>
      </c>
      <c r="J13" s="87">
        <v>921.13292300000001</v>
      </c>
    </row>
    <row r="14" spans="1:10" ht="13.5" thickBot="1" x14ac:dyDescent="0.25">
      <c r="A14" s="13" t="s">
        <v>49</v>
      </c>
      <c r="B14" s="90">
        <v>1258</v>
      </c>
      <c r="C14" s="93">
        <v>124283691</v>
      </c>
      <c r="D14" s="97">
        <v>98795</v>
      </c>
      <c r="E14" s="10"/>
      <c r="F14" s="14"/>
      <c r="H14" s="21">
        <v>40191</v>
      </c>
      <c r="I14" s="22">
        <v>800</v>
      </c>
      <c r="J14" s="87">
        <v>921.12209800000005</v>
      </c>
    </row>
    <row r="15" spans="1:10" ht="13.5" thickBot="1" x14ac:dyDescent="0.25">
      <c r="A15" s="15" t="s">
        <v>69</v>
      </c>
      <c r="B15" s="91">
        <v>1308</v>
      </c>
      <c r="C15" s="94">
        <v>218393426</v>
      </c>
      <c r="D15" s="97"/>
      <c r="E15" s="19"/>
      <c r="F15" s="16"/>
      <c r="H15" s="21">
        <v>40192</v>
      </c>
      <c r="I15" s="22">
        <v>1151</v>
      </c>
      <c r="J15" s="87">
        <v>1015.3475100000001</v>
      </c>
    </row>
    <row r="16" spans="1:10" ht="13.5" thickBot="1" x14ac:dyDescent="0.25">
      <c r="A16" s="11" t="s">
        <v>70</v>
      </c>
      <c r="B16" s="92">
        <v>314.31619000000001</v>
      </c>
      <c r="C16" s="95" t="s">
        <v>71</v>
      </c>
      <c r="D16" s="98">
        <v>0.43090000000000001</v>
      </c>
      <c r="H16" s="21">
        <v>40193</v>
      </c>
      <c r="I16" s="22">
        <v>1825</v>
      </c>
      <c r="J16" s="87">
        <v>1638.1601499999999</v>
      </c>
    </row>
    <row r="17" spans="1:10" ht="13.5" thickBot="1" x14ac:dyDescent="0.25">
      <c r="A17" s="13" t="s">
        <v>72</v>
      </c>
      <c r="B17" s="88">
        <v>1154.1275800000001</v>
      </c>
      <c r="C17" s="96" t="s">
        <v>73</v>
      </c>
      <c r="D17" s="98">
        <v>0.4083</v>
      </c>
      <c r="H17" s="21">
        <v>40194</v>
      </c>
      <c r="I17" s="22">
        <v>814</v>
      </c>
      <c r="J17" s="87">
        <v>728.10736299999996</v>
      </c>
    </row>
    <row r="18" spans="1:10" ht="13.5" thickBot="1" x14ac:dyDescent="0.25">
      <c r="A18" s="15" t="s">
        <v>74</v>
      </c>
      <c r="B18" s="89">
        <v>27.234089999999998</v>
      </c>
      <c r="C18" s="20"/>
      <c r="D18" s="16"/>
      <c r="H18" s="21">
        <v>40195</v>
      </c>
      <c r="I18" s="22">
        <v>1029</v>
      </c>
      <c r="J18" s="87">
        <v>1272.68112</v>
      </c>
    </row>
    <row r="19" spans="1:10" ht="13.5" thickBot="1" x14ac:dyDescent="0.25">
      <c r="A19" s="103" t="s">
        <v>75</v>
      </c>
      <c r="B19" s="104"/>
      <c r="C19" s="104"/>
      <c r="D19" s="104"/>
      <c r="E19" s="104"/>
      <c r="F19" s="104"/>
      <c r="H19" s="21">
        <v>40196</v>
      </c>
      <c r="I19" s="22">
        <v>1457</v>
      </c>
      <c r="J19" s="87">
        <v>1862.3936900000001</v>
      </c>
    </row>
    <row r="20" spans="1:10" ht="13.9" customHeight="1" x14ac:dyDescent="0.2">
      <c r="A20" s="105" t="s">
        <v>76</v>
      </c>
      <c r="B20" s="107" t="s">
        <v>60</v>
      </c>
      <c r="C20" s="17" t="s">
        <v>77</v>
      </c>
      <c r="D20" s="17" t="s">
        <v>79</v>
      </c>
      <c r="E20" s="107" t="s">
        <v>80</v>
      </c>
      <c r="F20" s="109" t="s">
        <v>81</v>
      </c>
      <c r="H20" s="21">
        <v>40197</v>
      </c>
      <c r="I20" s="22">
        <v>1080</v>
      </c>
      <c r="J20" s="87">
        <v>838.21192599999995</v>
      </c>
    </row>
    <row r="21" spans="1:10" ht="13.5" thickBot="1" x14ac:dyDescent="0.25">
      <c r="A21" s="106"/>
      <c r="B21" s="108"/>
      <c r="C21" s="18" t="s">
        <v>78</v>
      </c>
      <c r="D21" s="18" t="s">
        <v>49</v>
      </c>
      <c r="E21" s="108"/>
      <c r="F21" s="110"/>
      <c r="H21" s="21">
        <v>40198</v>
      </c>
      <c r="I21" s="22">
        <v>634</v>
      </c>
      <c r="J21" s="87">
        <v>907.99052800000004</v>
      </c>
    </row>
    <row r="22" spans="1:10" ht="13.5" thickBot="1" x14ac:dyDescent="0.25">
      <c r="A22" s="13" t="s">
        <v>82</v>
      </c>
      <c r="B22" s="10">
        <v>1</v>
      </c>
      <c r="C22" s="10">
        <v>-212.24180999999999</v>
      </c>
      <c r="D22" s="10">
        <v>168.77311</v>
      </c>
      <c r="E22" s="10">
        <v>-1.26</v>
      </c>
      <c r="F22" s="14">
        <v>0.20880000000000001</v>
      </c>
      <c r="H22" s="21">
        <v>40199</v>
      </c>
      <c r="I22" s="22">
        <v>853</v>
      </c>
      <c r="J22" s="87">
        <v>951.95342600000004</v>
      </c>
    </row>
    <row r="23" spans="1:10" ht="13.5" thickBot="1" x14ac:dyDescent="0.25">
      <c r="A23" s="13" t="s">
        <v>46</v>
      </c>
      <c r="B23" s="10">
        <v>1</v>
      </c>
      <c r="C23" s="10">
        <v>70.090119999999999</v>
      </c>
      <c r="D23" s="10">
        <v>50.296979999999998</v>
      </c>
      <c r="E23" s="10">
        <v>1.39</v>
      </c>
      <c r="F23" s="14">
        <v>0.16370000000000001</v>
      </c>
      <c r="H23" s="21">
        <v>40200</v>
      </c>
      <c r="I23" s="22">
        <v>1338</v>
      </c>
      <c r="J23" s="87">
        <v>1378.4149399999999</v>
      </c>
    </row>
    <row r="24" spans="1:10" ht="13.5" thickBot="1" x14ac:dyDescent="0.25">
      <c r="A24" s="13" t="s">
        <v>45</v>
      </c>
      <c r="B24" s="10">
        <v>1</v>
      </c>
      <c r="C24" s="10">
        <v>154.36714000000001</v>
      </c>
      <c r="D24" s="10">
        <v>55.251130000000003</v>
      </c>
      <c r="E24" s="10">
        <v>2.79</v>
      </c>
      <c r="F24" s="14">
        <v>5.3E-3</v>
      </c>
      <c r="H24" s="21">
        <v>40201</v>
      </c>
      <c r="I24" s="22">
        <v>1181</v>
      </c>
      <c r="J24" s="87">
        <v>849.22677299999998</v>
      </c>
    </row>
    <row r="25" spans="1:10" ht="13.5" thickBot="1" x14ac:dyDescent="0.25">
      <c r="A25" s="13" t="s">
        <v>44</v>
      </c>
      <c r="B25" s="10">
        <v>1</v>
      </c>
      <c r="C25" s="10">
        <v>13.44998</v>
      </c>
      <c r="D25" s="10">
        <v>44.217489999999998</v>
      </c>
      <c r="E25" s="10">
        <v>0.3</v>
      </c>
      <c r="F25" s="14">
        <v>0.76100000000000001</v>
      </c>
      <c r="H25" s="21">
        <v>40202</v>
      </c>
      <c r="I25" s="22">
        <v>1495</v>
      </c>
      <c r="J25" s="87">
        <v>1510.64159</v>
      </c>
    </row>
    <row r="26" spans="1:10" ht="13.5" thickBot="1" x14ac:dyDescent="0.25">
      <c r="A26" s="13" t="s">
        <v>43</v>
      </c>
      <c r="B26" s="10">
        <v>1</v>
      </c>
      <c r="C26" s="10">
        <v>7.2206599999999996</v>
      </c>
      <c r="D26" s="10">
        <v>62.990119999999997</v>
      </c>
      <c r="E26" s="10">
        <v>0.11</v>
      </c>
      <c r="F26" s="14">
        <v>0.90880000000000005</v>
      </c>
      <c r="H26" s="21">
        <v>40203</v>
      </c>
      <c r="I26" s="22">
        <v>583</v>
      </c>
      <c r="J26" s="87">
        <v>1076.5509300000001</v>
      </c>
    </row>
    <row r="27" spans="1:10" ht="13.5" thickBot="1" x14ac:dyDescent="0.25">
      <c r="A27" s="13" t="s">
        <v>42</v>
      </c>
      <c r="B27" s="10">
        <v>1</v>
      </c>
      <c r="C27" s="10">
        <v>147.17461</v>
      </c>
      <c r="D27" s="10">
        <v>87.425389999999993</v>
      </c>
      <c r="E27" s="10">
        <v>1.68</v>
      </c>
      <c r="F27" s="14">
        <v>9.2499999999999999E-2</v>
      </c>
      <c r="H27" s="21">
        <v>40204</v>
      </c>
      <c r="I27" s="22">
        <v>740</v>
      </c>
      <c r="J27" s="87">
        <v>922.17001700000003</v>
      </c>
    </row>
    <row r="28" spans="1:10" ht="13.5" thickBot="1" x14ac:dyDescent="0.25">
      <c r="A28" s="13" t="s">
        <v>41</v>
      </c>
      <c r="B28" s="10">
        <v>1</v>
      </c>
      <c r="C28" s="10">
        <v>21.77347</v>
      </c>
      <c r="D28" s="10">
        <v>176.68294</v>
      </c>
      <c r="E28" s="10">
        <v>0.12</v>
      </c>
      <c r="F28" s="14">
        <v>0.90190000000000003</v>
      </c>
      <c r="H28" s="21">
        <v>40205</v>
      </c>
      <c r="I28" s="22">
        <v>1000</v>
      </c>
      <c r="J28" s="87">
        <v>848.49397099999999</v>
      </c>
    </row>
    <row r="29" spans="1:10" ht="13.5" thickBot="1" x14ac:dyDescent="0.25">
      <c r="A29" s="13" t="s">
        <v>40</v>
      </c>
      <c r="B29" s="10">
        <v>1</v>
      </c>
      <c r="C29" s="10">
        <v>-771.26364999999998</v>
      </c>
      <c r="D29" s="10">
        <v>168.57406</v>
      </c>
      <c r="E29" s="10">
        <v>-4.58</v>
      </c>
      <c r="F29" s="14" t="s">
        <v>68</v>
      </c>
      <c r="H29" s="21">
        <v>40206</v>
      </c>
      <c r="I29" s="22">
        <v>1341</v>
      </c>
      <c r="J29" s="87">
        <v>1077.89635</v>
      </c>
    </row>
    <row r="30" spans="1:10" ht="13.5" thickBot="1" x14ac:dyDescent="0.25">
      <c r="A30" s="13" t="s">
        <v>39</v>
      </c>
      <c r="B30" s="10">
        <v>1</v>
      </c>
      <c r="C30" s="10">
        <v>-434.39272</v>
      </c>
      <c r="D30" s="10">
        <v>166.02542</v>
      </c>
      <c r="E30" s="10">
        <v>-2.62</v>
      </c>
      <c r="F30" s="14">
        <v>8.9999999999999993E-3</v>
      </c>
      <c r="H30" s="21">
        <v>40207</v>
      </c>
      <c r="I30" s="22">
        <v>1381</v>
      </c>
      <c r="J30" s="87">
        <v>1466.49911</v>
      </c>
    </row>
    <row r="31" spans="1:10" ht="13.5" thickBot="1" x14ac:dyDescent="0.25">
      <c r="A31" s="13" t="s">
        <v>101</v>
      </c>
      <c r="B31" s="10">
        <v>1</v>
      </c>
      <c r="C31" s="10">
        <v>-374.94506000000001</v>
      </c>
      <c r="D31" s="10">
        <v>185.11178000000001</v>
      </c>
      <c r="E31" s="10">
        <v>-2.0299999999999998</v>
      </c>
      <c r="F31" s="14">
        <v>4.2999999999999997E-2</v>
      </c>
      <c r="H31" s="21">
        <v>40208</v>
      </c>
      <c r="I31" s="22">
        <v>714</v>
      </c>
      <c r="J31" s="87">
        <v>882.38674800000001</v>
      </c>
    </row>
    <row r="32" spans="1:10" ht="13.5" thickBot="1" x14ac:dyDescent="0.25">
      <c r="A32" s="13" t="s">
        <v>37</v>
      </c>
      <c r="B32" s="10">
        <v>1</v>
      </c>
      <c r="C32" s="10">
        <v>-515.70564000000002</v>
      </c>
      <c r="D32" s="10">
        <v>198.45608999999999</v>
      </c>
      <c r="E32" s="10">
        <v>-2.6</v>
      </c>
      <c r="F32" s="14">
        <v>9.4999999999999998E-3</v>
      </c>
      <c r="H32" s="21">
        <v>40209</v>
      </c>
      <c r="I32" s="22">
        <v>1392</v>
      </c>
      <c r="J32" s="87">
        <v>1417.3851999999999</v>
      </c>
    </row>
    <row r="33" spans="1:10" ht="13.5" thickBot="1" x14ac:dyDescent="0.25">
      <c r="A33" s="13" t="s">
        <v>36</v>
      </c>
      <c r="B33" s="10">
        <v>1</v>
      </c>
      <c r="C33" s="10">
        <v>1040.6088099999999</v>
      </c>
      <c r="D33" s="10">
        <v>166.30559</v>
      </c>
      <c r="E33" s="10">
        <v>6.26</v>
      </c>
      <c r="F33" s="14" t="s">
        <v>68</v>
      </c>
      <c r="H33" s="21">
        <v>40210</v>
      </c>
      <c r="I33" s="22">
        <v>1345</v>
      </c>
      <c r="J33" s="87">
        <v>1173.8814600000001</v>
      </c>
    </row>
    <row r="34" spans="1:10" ht="13.5" thickBot="1" x14ac:dyDescent="0.25">
      <c r="A34" s="13" t="s">
        <v>35</v>
      </c>
      <c r="B34" s="10">
        <v>1</v>
      </c>
      <c r="C34" s="10">
        <v>1445.7692099999999</v>
      </c>
      <c r="D34" s="10">
        <v>168.11294000000001</v>
      </c>
      <c r="E34" s="10">
        <v>8.6</v>
      </c>
      <c r="F34" s="14" t="s">
        <v>68</v>
      </c>
      <c r="H34" s="21">
        <v>40211</v>
      </c>
      <c r="I34" s="22">
        <v>912</v>
      </c>
      <c r="J34" s="87">
        <v>924.49535700000001</v>
      </c>
    </row>
    <row r="35" spans="1:10" ht="13.5" thickBot="1" x14ac:dyDescent="0.25">
      <c r="A35" s="13" t="s">
        <v>34</v>
      </c>
      <c r="B35" s="10">
        <v>1</v>
      </c>
      <c r="C35" s="10">
        <v>-145.60677000000001</v>
      </c>
      <c r="D35" s="10">
        <v>166.33244999999999</v>
      </c>
      <c r="E35" s="10">
        <v>-0.88</v>
      </c>
      <c r="F35" s="14">
        <v>0.38150000000000001</v>
      </c>
      <c r="H35" s="21">
        <v>40212</v>
      </c>
      <c r="I35" s="22">
        <v>976</v>
      </c>
      <c r="J35" s="87">
        <v>971.613021</v>
      </c>
    </row>
    <row r="36" spans="1:10" ht="13.5" thickBot="1" x14ac:dyDescent="0.25">
      <c r="A36" s="13" t="s">
        <v>33</v>
      </c>
      <c r="B36" s="10">
        <v>1</v>
      </c>
      <c r="C36" s="10">
        <v>347.01646</v>
      </c>
      <c r="D36" s="10">
        <v>166.10543999999999</v>
      </c>
      <c r="E36" s="10">
        <v>2.09</v>
      </c>
      <c r="F36" s="14">
        <v>3.6900000000000002E-2</v>
      </c>
      <c r="H36" s="21">
        <v>40213</v>
      </c>
      <c r="I36" s="22">
        <v>1178</v>
      </c>
      <c r="J36" s="87">
        <v>1049.2531100000001</v>
      </c>
    </row>
    <row r="37" spans="1:10" ht="13.5" thickBot="1" x14ac:dyDescent="0.25">
      <c r="A37" s="13" t="s">
        <v>32</v>
      </c>
      <c r="B37" s="10">
        <v>1</v>
      </c>
      <c r="C37" s="10">
        <v>-25.95016</v>
      </c>
      <c r="D37" s="10">
        <v>162.47696999999999</v>
      </c>
      <c r="E37" s="10">
        <v>-0.16</v>
      </c>
      <c r="F37" s="14">
        <v>0.87309999999999999</v>
      </c>
      <c r="H37" s="21">
        <v>40214</v>
      </c>
      <c r="I37" s="22">
        <v>1594</v>
      </c>
      <c r="J37" s="87">
        <v>1518.5363400000001</v>
      </c>
    </row>
    <row r="38" spans="1:10" ht="13.5" thickBot="1" x14ac:dyDescent="0.25">
      <c r="A38" s="13" t="s">
        <v>31</v>
      </c>
      <c r="B38" s="10">
        <v>1</v>
      </c>
      <c r="C38" s="10">
        <v>-48.660629999999998</v>
      </c>
      <c r="D38" s="10">
        <v>162.04351</v>
      </c>
      <c r="E38" s="10">
        <v>-0.3</v>
      </c>
      <c r="F38" s="14">
        <v>0.76400000000000001</v>
      </c>
      <c r="H38" s="21">
        <v>40215</v>
      </c>
      <c r="I38" s="22">
        <v>729</v>
      </c>
      <c r="J38" s="87">
        <v>882.57569100000001</v>
      </c>
    </row>
    <row r="39" spans="1:10" ht="13.5" thickBot="1" x14ac:dyDescent="0.25">
      <c r="A39" s="13" t="s">
        <v>30</v>
      </c>
      <c r="B39" s="10">
        <v>1</v>
      </c>
      <c r="C39" s="10">
        <v>-270.71051999999997</v>
      </c>
      <c r="D39" s="10">
        <v>162.46200999999999</v>
      </c>
      <c r="E39" s="10">
        <v>-1.67</v>
      </c>
      <c r="F39" s="14">
        <v>9.5899999999999999E-2</v>
      </c>
      <c r="H39" s="21">
        <v>40216</v>
      </c>
      <c r="I39" s="22">
        <v>719</v>
      </c>
      <c r="J39" s="87">
        <v>739.79391899999996</v>
      </c>
    </row>
    <row r="40" spans="1:10" ht="13.5" thickBot="1" x14ac:dyDescent="0.25">
      <c r="A40" s="13" t="s">
        <v>29</v>
      </c>
      <c r="B40" s="10">
        <v>1</v>
      </c>
      <c r="C40" s="10">
        <v>136.87440000000001</v>
      </c>
      <c r="D40" s="10">
        <v>190.60162</v>
      </c>
      <c r="E40" s="10">
        <v>0.72</v>
      </c>
      <c r="F40" s="14">
        <v>0.4728</v>
      </c>
      <c r="H40" s="21">
        <v>40217</v>
      </c>
      <c r="I40" s="22">
        <v>1831</v>
      </c>
      <c r="J40" s="87">
        <v>1198.63166</v>
      </c>
    </row>
    <row r="41" spans="1:10" ht="13.5" thickBot="1" x14ac:dyDescent="0.25">
      <c r="A41" s="13" t="s">
        <v>28</v>
      </c>
      <c r="B41" s="10">
        <v>1</v>
      </c>
      <c r="C41" s="10">
        <v>73.416700000000006</v>
      </c>
      <c r="D41" s="10">
        <v>190.44972999999999</v>
      </c>
      <c r="E41" s="10">
        <v>0.39</v>
      </c>
      <c r="F41" s="14">
        <v>0.69989999999999997</v>
      </c>
      <c r="H41" s="21">
        <v>40218</v>
      </c>
      <c r="I41" s="22">
        <v>2233</v>
      </c>
      <c r="J41" s="87">
        <v>954.27204900000004</v>
      </c>
    </row>
    <row r="42" spans="1:10" ht="13.5" thickBot="1" x14ac:dyDescent="0.25">
      <c r="A42" s="13" t="s">
        <v>27</v>
      </c>
      <c r="B42" s="10">
        <v>1</v>
      </c>
      <c r="C42" s="10">
        <v>169.31855999999999</v>
      </c>
      <c r="D42" s="10">
        <v>186.58366000000001</v>
      </c>
      <c r="E42" s="10">
        <v>0.91</v>
      </c>
      <c r="F42" s="14">
        <v>0.36430000000000001</v>
      </c>
      <c r="H42" s="21">
        <v>40219</v>
      </c>
      <c r="I42" s="22">
        <v>636</v>
      </c>
      <c r="J42" s="87">
        <v>1016.2010299999999</v>
      </c>
    </row>
    <row r="43" spans="1:10" ht="13.5" thickBot="1" x14ac:dyDescent="0.25">
      <c r="A43" s="13" t="s">
        <v>26</v>
      </c>
      <c r="B43" s="10">
        <v>1</v>
      </c>
      <c r="C43" s="10">
        <v>213.24607</v>
      </c>
      <c r="D43" s="10">
        <v>190.62128999999999</v>
      </c>
      <c r="E43" s="10">
        <v>1.1200000000000001</v>
      </c>
      <c r="F43" s="14">
        <v>0.26350000000000001</v>
      </c>
      <c r="H43" s="21">
        <v>40220</v>
      </c>
      <c r="I43" s="22">
        <v>1148</v>
      </c>
      <c r="J43" s="87">
        <v>1121.12213</v>
      </c>
    </row>
    <row r="44" spans="1:10" ht="13.5" thickBot="1" x14ac:dyDescent="0.25">
      <c r="A44" s="13" t="s">
        <v>25</v>
      </c>
      <c r="B44" s="10">
        <v>1</v>
      </c>
      <c r="C44" s="10">
        <v>-250.13891000000001</v>
      </c>
      <c r="D44" s="10">
        <v>188.90550999999999</v>
      </c>
      <c r="E44" s="10">
        <v>-1.32</v>
      </c>
      <c r="F44" s="14">
        <v>0.1857</v>
      </c>
      <c r="H44" s="21">
        <v>40221</v>
      </c>
      <c r="I44" s="22">
        <v>1654</v>
      </c>
      <c r="J44" s="87">
        <v>1444.82348</v>
      </c>
    </row>
    <row r="45" spans="1:10" ht="13.5" thickBot="1" x14ac:dyDescent="0.25">
      <c r="A45" s="13" t="s">
        <v>24</v>
      </c>
      <c r="B45" s="10">
        <v>1</v>
      </c>
      <c r="C45" s="10">
        <v>-174.33685</v>
      </c>
      <c r="D45" s="10">
        <v>41.329889999999999</v>
      </c>
      <c r="E45" s="10">
        <v>-4.22</v>
      </c>
      <c r="F45" s="14" t="s">
        <v>68</v>
      </c>
      <c r="H45" s="21">
        <v>40222</v>
      </c>
      <c r="I45" s="22">
        <v>1321</v>
      </c>
      <c r="J45" s="87">
        <v>775.21572100000003</v>
      </c>
    </row>
    <row r="46" spans="1:10" ht="13.5" thickBot="1" x14ac:dyDescent="0.25">
      <c r="A46" s="13" t="s">
        <v>23</v>
      </c>
      <c r="B46" s="10">
        <v>1</v>
      </c>
      <c r="C46" s="10">
        <v>32.263350000000003</v>
      </c>
      <c r="D46" s="10">
        <v>49.972189999999998</v>
      </c>
      <c r="E46" s="10">
        <v>0.65</v>
      </c>
      <c r="F46" s="14">
        <v>0.51859999999999995</v>
      </c>
      <c r="H46" s="21">
        <v>40223</v>
      </c>
      <c r="I46" s="22">
        <v>1255</v>
      </c>
      <c r="J46" s="87">
        <v>1082.1316899999999</v>
      </c>
    </row>
    <row r="47" spans="1:10" ht="13.5" thickBot="1" x14ac:dyDescent="0.25">
      <c r="A47" s="13" t="s">
        <v>22</v>
      </c>
      <c r="B47" s="10">
        <v>1</v>
      </c>
      <c r="C47" s="10">
        <v>81.787959999999998</v>
      </c>
      <c r="D47" s="10">
        <v>54.099260000000001</v>
      </c>
      <c r="E47" s="10">
        <v>1.51</v>
      </c>
      <c r="F47" s="14">
        <v>0.1308</v>
      </c>
      <c r="H47" s="21">
        <v>40224</v>
      </c>
      <c r="I47" s="22">
        <v>3232</v>
      </c>
      <c r="J47" s="87">
        <v>2630.7250300000001</v>
      </c>
    </row>
    <row r="48" spans="1:10" ht="13.5" thickBot="1" x14ac:dyDescent="0.25">
      <c r="A48" s="13" t="s">
        <v>21</v>
      </c>
      <c r="B48" s="10">
        <v>1</v>
      </c>
      <c r="C48" s="10">
        <v>37.475749999999998</v>
      </c>
      <c r="D48" s="10">
        <v>48.137630000000001</v>
      </c>
      <c r="E48" s="10">
        <v>0.78</v>
      </c>
      <c r="F48" s="14">
        <v>0.43640000000000001</v>
      </c>
      <c r="H48" s="21">
        <v>40225</v>
      </c>
      <c r="I48" s="22">
        <v>520</v>
      </c>
      <c r="J48" s="87">
        <v>986.47132099999999</v>
      </c>
    </row>
    <row r="49" spans="1:10" ht="13.5" thickBot="1" x14ac:dyDescent="0.25">
      <c r="A49" s="13" t="s">
        <v>20</v>
      </c>
      <c r="B49" s="10">
        <v>1</v>
      </c>
      <c r="C49" s="10">
        <v>99.730119999999999</v>
      </c>
      <c r="D49" s="10">
        <v>51.347880000000004</v>
      </c>
      <c r="E49" s="10">
        <v>1.94</v>
      </c>
      <c r="F49" s="14">
        <v>5.2299999999999999E-2</v>
      </c>
      <c r="H49" s="21">
        <v>40226</v>
      </c>
      <c r="I49" s="22">
        <v>610</v>
      </c>
      <c r="J49" s="87">
        <v>996.82327599999996</v>
      </c>
    </row>
    <row r="50" spans="1:10" ht="13.5" thickBot="1" x14ac:dyDescent="0.25">
      <c r="A50" s="13" t="s">
        <v>19</v>
      </c>
      <c r="B50" s="10">
        <v>1</v>
      </c>
      <c r="C50" s="10">
        <v>62.858600000000003</v>
      </c>
      <c r="D50" s="10">
        <v>51.169350000000001</v>
      </c>
      <c r="E50" s="10">
        <v>1.23</v>
      </c>
      <c r="F50" s="14">
        <v>0.2195</v>
      </c>
      <c r="H50" s="21">
        <v>40227</v>
      </c>
      <c r="I50" s="22">
        <v>1420</v>
      </c>
      <c r="J50" s="87">
        <v>1145.4082699999999</v>
      </c>
    </row>
    <row r="51" spans="1:10" ht="13.5" thickBot="1" x14ac:dyDescent="0.25">
      <c r="A51" s="13" t="s">
        <v>18</v>
      </c>
      <c r="B51" s="10">
        <v>1</v>
      </c>
      <c r="C51" s="10">
        <v>-12.1038</v>
      </c>
      <c r="D51" s="10">
        <v>51.862090000000002</v>
      </c>
      <c r="E51" s="10">
        <v>-0.23</v>
      </c>
      <c r="F51" s="14">
        <v>0.8155</v>
      </c>
      <c r="H51" s="21">
        <v>40228</v>
      </c>
      <c r="I51" s="22">
        <v>1471</v>
      </c>
      <c r="J51" s="87">
        <v>1688.8022900000001</v>
      </c>
    </row>
    <row r="52" spans="1:10" ht="13.5" thickBot="1" x14ac:dyDescent="0.25">
      <c r="A52" s="13" t="s">
        <v>17</v>
      </c>
      <c r="B52" s="10">
        <v>1</v>
      </c>
      <c r="C52" s="10">
        <v>11.258240000000001</v>
      </c>
      <c r="D52" s="10">
        <v>49.747979999999998</v>
      </c>
      <c r="E52" s="10">
        <v>0.23</v>
      </c>
      <c r="F52" s="14">
        <v>0.82099999999999995</v>
      </c>
      <c r="H52" s="21">
        <v>40229</v>
      </c>
      <c r="I52" s="22">
        <v>877</v>
      </c>
      <c r="J52" s="87">
        <v>1090.9930300000001</v>
      </c>
    </row>
    <row r="53" spans="1:10" ht="13.5" thickBot="1" x14ac:dyDescent="0.25">
      <c r="A53" s="13" t="s">
        <v>16</v>
      </c>
      <c r="B53" s="10">
        <v>1</v>
      </c>
      <c r="C53" s="10">
        <v>55.813209999999998</v>
      </c>
      <c r="D53" s="10">
        <v>54.552399999999999</v>
      </c>
      <c r="E53" s="10">
        <v>1.02</v>
      </c>
      <c r="F53" s="14">
        <v>0.30649999999999999</v>
      </c>
      <c r="H53" s="21">
        <v>40230</v>
      </c>
      <c r="I53" s="22">
        <v>1165</v>
      </c>
      <c r="J53" s="87">
        <v>1474.79566</v>
      </c>
    </row>
    <row r="54" spans="1:10" ht="13.5" thickBot="1" x14ac:dyDescent="0.25">
      <c r="A54" s="13" t="s">
        <v>15</v>
      </c>
      <c r="B54" s="10">
        <v>1</v>
      </c>
      <c r="C54" s="10">
        <v>52.240220000000001</v>
      </c>
      <c r="D54" s="10">
        <v>51.980600000000003</v>
      </c>
      <c r="E54" s="10">
        <v>1</v>
      </c>
      <c r="F54" s="14">
        <v>0.31509999999999999</v>
      </c>
      <c r="H54" s="21">
        <v>40231</v>
      </c>
      <c r="I54" s="22">
        <v>1143</v>
      </c>
      <c r="J54" s="87">
        <v>1225.90257</v>
      </c>
    </row>
    <row r="55" spans="1:10" ht="13.5" thickBot="1" x14ac:dyDescent="0.25">
      <c r="A55" s="13" t="s">
        <v>14</v>
      </c>
      <c r="B55" s="10">
        <v>1</v>
      </c>
      <c r="C55" s="10">
        <v>110.34175</v>
      </c>
      <c r="D55" s="10">
        <v>53.997</v>
      </c>
      <c r="E55" s="10">
        <v>2.04</v>
      </c>
      <c r="F55" s="14">
        <v>4.1200000000000001E-2</v>
      </c>
      <c r="H55" s="21">
        <v>40232</v>
      </c>
      <c r="I55" s="22">
        <v>701</v>
      </c>
      <c r="J55" s="87">
        <v>1045.13588</v>
      </c>
    </row>
    <row r="56" spans="1:10" ht="13.5" thickBot="1" x14ac:dyDescent="0.25">
      <c r="A56" s="13" t="s">
        <v>13</v>
      </c>
      <c r="B56" s="10">
        <v>1</v>
      </c>
      <c r="C56" s="10">
        <v>41.483150000000002</v>
      </c>
      <c r="D56" s="10">
        <v>51.894300000000001</v>
      </c>
      <c r="E56" s="10">
        <v>0.8</v>
      </c>
      <c r="F56" s="14">
        <v>0.42420000000000002</v>
      </c>
      <c r="H56" s="21">
        <v>40233</v>
      </c>
      <c r="I56" s="22">
        <v>1228</v>
      </c>
      <c r="J56" s="87">
        <v>1060.6430600000001</v>
      </c>
    </row>
    <row r="57" spans="1:10" ht="13.5" thickBot="1" x14ac:dyDescent="0.25">
      <c r="A57" s="13" t="s">
        <v>12</v>
      </c>
      <c r="B57" s="10">
        <v>1</v>
      </c>
      <c r="C57" s="10">
        <v>576.52115000000003</v>
      </c>
      <c r="D57" s="10">
        <v>35.7624</v>
      </c>
      <c r="E57" s="10">
        <v>16.12</v>
      </c>
      <c r="F57" s="14" t="s">
        <v>68</v>
      </c>
      <c r="H57" s="21">
        <v>40234</v>
      </c>
      <c r="I57" s="22">
        <v>1322</v>
      </c>
      <c r="J57" s="87">
        <v>1153.9588900000001</v>
      </c>
    </row>
    <row r="58" spans="1:10" ht="13.5" thickBot="1" x14ac:dyDescent="0.25">
      <c r="A58" s="13" t="s">
        <v>11</v>
      </c>
      <c r="B58" s="10">
        <v>1</v>
      </c>
      <c r="C58" s="10">
        <v>300.25718999999998</v>
      </c>
      <c r="D58" s="10">
        <v>41.721690000000002</v>
      </c>
      <c r="E58" s="10">
        <v>7.2</v>
      </c>
      <c r="F58" s="14" t="s">
        <v>68</v>
      </c>
      <c r="H58" s="21">
        <v>40235</v>
      </c>
      <c r="I58" s="22">
        <v>1617</v>
      </c>
      <c r="J58" s="87">
        <v>1470.8721800000001</v>
      </c>
    </row>
    <row r="59" spans="1:10" ht="13.5" thickBot="1" x14ac:dyDescent="0.25">
      <c r="A59" s="13" t="s">
        <v>10</v>
      </c>
      <c r="B59" s="10">
        <v>1</v>
      </c>
      <c r="C59" s="10">
        <v>104.8751</v>
      </c>
      <c r="D59" s="10">
        <v>42.876370000000001</v>
      </c>
      <c r="E59" s="10">
        <v>2.4500000000000002</v>
      </c>
      <c r="F59" s="14">
        <v>1.46E-2</v>
      </c>
      <c r="H59" s="21">
        <v>40236</v>
      </c>
      <c r="I59" s="22">
        <v>883</v>
      </c>
      <c r="J59" s="87">
        <v>879.43968400000006</v>
      </c>
    </row>
    <row r="60" spans="1:10" ht="13.5" thickBot="1" x14ac:dyDescent="0.25">
      <c r="A60" s="13" t="s">
        <v>9</v>
      </c>
      <c r="B60" s="10">
        <v>1</v>
      </c>
      <c r="C60" s="10">
        <v>149.44427999999999</v>
      </c>
      <c r="D60" s="10">
        <v>41.767040000000001</v>
      </c>
      <c r="E60" s="10">
        <v>3.58</v>
      </c>
      <c r="F60" s="14">
        <v>4.0000000000000002E-4</v>
      </c>
      <c r="H60" s="21">
        <v>40237</v>
      </c>
      <c r="I60" s="22">
        <v>1454</v>
      </c>
      <c r="J60" s="87">
        <v>1476.77584</v>
      </c>
    </row>
    <row r="61" spans="1:10" ht="13.5" thickBot="1" x14ac:dyDescent="0.25">
      <c r="A61" s="13" t="s">
        <v>8</v>
      </c>
      <c r="B61" s="10">
        <v>1</v>
      </c>
      <c r="C61" s="10">
        <v>257.74856</v>
      </c>
      <c r="D61" s="10">
        <v>38.140439999999998</v>
      </c>
      <c r="E61" s="10">
        <v>6.76</v>
      </c>
      <c r="F61" s="14" t="s">
        <v>68</v>
      </c>
      <c r="H61" s="21">
        <v>40238</v>
      </c>
      <c r="I61" s="22">
        <v>898</v>
      </c>
      <c r="J61" s="87">
        <v>1103.25515</v>
      </c>
    </row>
    <row r="62" spans="1:10" ht="13.5" thickBot="1" x14ac:dyDescent="0.25">
      <c r="A62" s="13" t="s">
        <v>7</v>
      </c>
      <c r="B62" s="10">
        <v>1</v>
      </c>
      <c r="C62" s="10">
        <v>581.02837</v>
      </c>
      <c r="D62" s="10">
        <v>33.156379999999999</v>
      </c>
      <c r="E62" s="10">
        <v>17.52</v>
      </c>
      <c r="F62" s="14" t="s">
        <v>68</v>
      </c>
      <c r="H62" s="21">
        <v>40239</v>
      </c>
      <c r="I62" s="22">
        <v>1274</v>
      </c>
      <c r="J62" s="87">
        <v>865.05582200000003</v>
      </c>
    </row>
    <row r="63" spans="1:10" ht="13.5" thickBot="1" x14ac:dyDescent="0.25">
      <c r="A63" s="13">
        <v>2010</v>
      </c>
      <c r="B63" s="10">
        <v>1</v>
      </c>
      <c r="C63" s="10">
        <v>147.71691000000001</v>
      </c>
      <c r="D63" s="10">
        <v>38.928510000000003</v>
      </c>
      <c r="E63" s="10">
        <v>3.79</v>
      </c>
      <c r="F63" s="14">
        <v>2.0000000000000001E-4</v>
      </c>
      <c r="H63" s="21">
        <v>40240</v>
      </c>
      <c r="I63" s="22">
        <v>997</v>
      </c>
      <c r="J63" s="87">
        <v>949.11512600000003</v>
      </c>
    </row>
    <row r="64" spans="1:10" ht="13.5" thickBot="1" x14ac:dyDescent="0.25">
      <c r="A64" s="13">
        <v>2011</v>
      </c>
      <c r="B64" s="10">
        <v>1</v>
      </c>
      <c r="C64" s="10">
        <v>201.91945000000001</v>
      </c>
      <c r="D64" s="10">
        <v>39.129309999999997</v>
      </c>
      <c r="E64" s="10">
        <v>5.16</v>
      </c>
      <c r="F64" s="14" t="s">
        <v>68</v>
      </c>
      <c r="H64" s="21">
        <v>40241</v>
      </c>
      <c r="I64" s="22">
        <v>980</v>
      </c>
      <c r="J64" s="87">
        <v>1109.6218200000001</v>
      </c>
    </row>
    <row r="65" spans="1:10" ht="13.5" thickBot="1" x14ac:dyDescent="0.25">
      <c r="A65" s="13">
        <v>2012</v>
      </c>
      <c r="B65" s="10">
        <v>1</v>
      </c>
      <c r="C65" s="10">
        <v>222.49946</v>
      </c>
      <c r="D65" s="10">
        <v>29.58351</v>
      </c>
      <c r="E65" s="10">
        <v>7.52</v>
      </c>
      <c r="F65" s="14" t="s">
        <v>68</v>
      </c>
      <c r="H65" s="21">
        <v>40242</v>
      </c>
      <c r="I65" s="22">
        <v>1107</v>
      </c>
      <c r="J65" s="87">
        <v>1445.56564</v>
      </c>
    </row>
    <row r="66" spans="1:10" ht="13.5" thickBot="1" x14ac:dyDescent="0.25">
      <c r="A66" s="13" t="s">
        <v>6</v>
      </c>
      <c r="B66" s="10">
        <v>1</v>
      </c>
      <c r="C66" s="10">
        <v>0.32980999999999999</v>
      </c>
      <c r="D66" s="10">
        <v>7.3340000000000002E-2</v>
      </c>
      <c r="E66" s="10">
        <v>4.5</v>
      </c>
      <c r="F66" s="14" t="s">
        <v>68</v>
      </c>
      <c r="H66" s="21">
        <v>40243</v>
      </c>
      <c r="I66" s="22">
        <v>705</v>
      </c>
      <c r="J66" s="87">
        <v>913.95050300000003</v>
      </c>
    </row>
    <row r="67" spans="1:10" ht="13.5" thickBot="1" x14ac:dyDescent="0.25">
      <c r="A67" s="13" t="s">
        <v>5</v>
      </c>
      <c r="B67" s="10">
        <v>1</v>
      </c>
      <c r="C67" s="10">
        <v>0.13405</v>
      </c>
      <c r="D67" s="10">
        <v>7.85E-2</v>
      </c>
      <c r="E67" s="10">
        <v>1.71</v>
      </c>
      <c r="F67" s="14">
        <v>8.7900000000000006E-2</v>
      </c>
      <c r="H67" s="21">
        <v>40244</v>
      </c>
      <c r="I67" s="22">
        <v>1110</v>
      </c>
      <c r="J67" s="87">
        <v>1375.9103399999999</v>
      </c>
    </row>
    <row r="68" spans="1:10" ht="13.5" thickBot="1" x14ac:dyDescent="0.25">
      <c r="A68" s="13" t="s">
        <v>4</v>
      </c>
      <c r="B68" s="10">
        <v>1</v>
      </c>
      <c r="C68" s="10">
        <v>-0.12822</v>
      </c>
      <c r="D68" s="10">
        <v>9.7059999999999994E-2</v>
      </c>
      <c r="E68" s="10">
        <v>-1.32</v>
      </c>
      <c r="F68" s="14">
        <v>0.1867</v>
      </c>
      <c r="H68" s="21">
        <v>40245</v>
      </c>
      <c r="I68" s="22">
        <v>774</v>
      </c>
      <c r="J68" s="87">
        <v>1126.0868800000001</v>
      </c>
    </row>
    <row r="69" spans="1:10" ht="13.5" thickBot="1" x14ac:dyDescent="0.25">
      <c r="A69" s="13" t="s">
        <v>3</v>
      </c>
      <c r="B69" s="10">
        <v>1</v>
      </c>
      <c r="C69" s="10">
        <v>0.40973999999999999</v>
      </c>
      <c r="D69" s="10">
        <v>6.3939999999999997E-2</v>
      </c>
      <c r="E69" s="10">
        <v>6.41</v>
      </c>
      <c r="F69" s="14" t="s">
        <v>68</v>
      </c>
      <c r="H69" s="21">
        <v>40246</v>
      </c>
      <c r="I69" s="22">
        <v>1008</v>
      </c>
      <c r="J69" s="87">
        <v>998.43467999999996</v>
      </c>
    </row>
    <row r="70" spans="1:10" ht="13.5" thickBot="1" x14ac:dyDescent="0.25">
      <c r="A70" s="13" t="s">
        <v>2</v>
      </c>
      <c r="B70" s="10">
        <v>1</v>
      </c>
      <c r="C70" s="10">
        <v>2.6040000000000001E-2</v>
      </c>
      <c r="D70" s="10">
        <v>0.12156</v>
      </c>
      <c r="E70" s="10">
        <v>0.21</v>
      </c>
      <c r="F70" s="14">
        <v>0.83040000000000003</v>
      </c>
      <c r="H70" s="21">
        <v>40247</v>
      </c>
      <c r="I70" s="22">
        <v>1227</v>
      </c>
      <c r="J70" s="87">
        <v>937.47315100000003</v>
      </c>
    </row>
    <row r="71" spans="1:10" ht="13.5" thickBot="1" x14ac:dyDescent="0.25">
      <c r="A71" s="13" t="s">
        <v>1</v>
      </c>
      <c r="B71" s="10">
        <v>1</v>
      </c>
      <c r="C71" s="10">
        <v>0.23277</v>
      </c>
      <c r="D71" s="10">
        <v>4.8660000000000002E-2</v>
      </c>
      <c r="E71" s="10">
        <v>4.78</v>
      </c>
      <c r="F71" s="14" t="s">
        <v>68</v>
      </c>
      <c r="H71" s="21">
        <v>40248</v>
      </c>
      <c r="I71" s="22">
        <v>949</v>
      </c>
      <c r="J71" s="87">
        <v>1021.63215</v>
      </c>
    </row>
    <row r="72" spans="1:10" x14ac:dyDescent="0.2">
      <c r="A72" s="15" t="s">
        <v>0</v>
      </c>
      <c r="B72" s="19">
        <v>1</v>
      </c>
      <c r="C72" s="19">
        <v>-0.35825000000000001</v>
      </c>
      <c r="D72" s="19">
        <v>0.20252999999999999</v>
      </c>
      <c r="E72" s="19">
        <v>-1.77</v>
      </c>
      <c r="F72" s="16">
        <v>7.7200000000000005E-2</v>
      </c>
      <c r="H72" s="21">
        <v>40249</v>
      </c>
      <c r="I72" s="22">
        <v>1340</v>
      </c>
      <c r="J72" s="87">
        <v>1435.18974</v>
      </c>
    </row>
    <row r="73" spans="1:10" ht="12.75" customHeight="1" x14ac:dyDescent="0.2">
      <c r="A73" s="101" t="s">
        <v>88</v>
      </c>
      <c r="B73" s="101"/>
      <c r="C73" s="101"/>
      <c r="D73" s="101"/>
      <c r="E73" s="101"/>
      <c r="F73" s="101"/>
      <c r="H73" s="21">
        <v>40250</v>
      </c>
      <c r="I73" s="22">
        <v>984</v>
      </c>
      <c r="J73" s="87">
        <v>907.72438799999998</v>
      </c>
    </row>
    <row r="74" spans="1:10" x14ac:dyDescent="0.2">
      <c r="H74" s="21">
        <v>40251</v>
      </c>
      <c r="I74" s="22">
        <v>1204</v>
      </c>
      <c r="J74" s="87">
        <v>1424.88742</v>
      </c>
    </row>
    <row r="75" spans="1:10" x14ac:dyDescent="0.2">
      <c r="H75" s="21">
        <v>40252</v>
      </c>
      <c r="I75" s="22">
        <v>1371</v>
      </c>
      <c r="J75" s="87">
        <v>1344.83305</v>
      </c>
    </row>
    <row r="76" spans="1:10" x14ac:dyDescent="0.2">
      <c r="H76" s="21">
        <v>40253</v>
      </c>
      <c r="I76" s="22">
        <v>728</v>
      </c>
      <c r="J76" s="87">
        <v>937.37283400000001</v>
      </c>
    </row>
    <row r="77" spans="1:10" x14ac:dyDescent="0.2">
      <c r="H77" s="21">
        <v>40254</v>
      </c>
      <c r="I77" s="22">
        <v>1195</v>
      </c>
      <c r="J77" s="87">
        <v>949.69178199999999</v>
      </c>
    </row>
    <row r="78" spans="1:10" x14ac:dyDescent="0.2">
      <c r="H78" s="21">
        <v>40255</v>
      </c>
      <c r="I78" s="22">
        <v>761</v>
      </c>
      <c r="J78" s="87">
        <v>1000.72354</v>
      </c>
    </row>
    <row r="79" spans="1:10" x14ac:dyDescent="0.2">
      <c r="H79" s="21">
        <v>40256</v>
      </c>
      <c r="I79" s="22">
        <v>864</v>
      </c>
      <c r="J79" s="87">
        <v>1349.1261400000001</v>
      </c>
    </row>
    <row r="80" spans="1:10" x14ac:dyDescent="0.2">
      <c r="H80" s="21">
        <v>40257</v>
      </c>
      <c r="I80" s="22">
        <v>939</v>
      </c>
      <c r="J80" s="87">
        <v>853.64924799999994</v>
      </c>
    </row>
    <row r="81" spans="8:10" x14ac:dyDescent="0.2">
      <c r="H81" s="21">
        <v>40258</v>
      </c>
      <c r="I81" s="22">
        <v>1281</v>
      </c>
      <c r="J81" s="87">
        <v>1364.4678100000001</v>
      </c>
    </row>
    <row r="82" spans="8:10" x14ac:dyDescent="0.2">
      <c r="H82" s="21">
        <v>40259</v>
      </c>
      <c r="I82" s="22">
        <v>935</v>
      </c>
      <c r="J82" s="87">
        <v>1067.69416</v>
      </c>
    </row>
    <row r="83" spans="8:10" x14ac:dyDescent="0.2">
      <c r="H83" s="21">
        <v>40260</v>
      </c>
      <c r="I83" s="22">
        <v>825</v>
      </c>
      <c r="J83" s="87">
        <v>861.26801999999998</v>
      </c>
    </row>
    <row r="84" spans="8:10" x14ac:dyDescent="0.2">
      <c r="H84" s="21">
        <v>40261</v>
      </c>
      <c r="I84" s="22">
        <v>1537</v>
      </c>
      <c r="J84" s="87">
        <v>968.09701600000005</v>
      </c>
    </row>
    <row r="85" spans="8:10" x14ac:dyDescent="0.2">
      <c r="H85" s="21">
        <v>40262</v>
      </c>
      <c r="I85" s="22">
        <v>1425</v>
      </c>
      <c r="J85" s="87">
        <v>1096.9351099999999</v>
      </c>
    </row>
    <row r="86" spans="8:10" x14ac:dyDescent="0.2">
      <c r="H86" s="21">
        <v>40263</v>
      </c>
      <c r="I86" s="22">
        <v>1337</v>
      </c>
      <c r="J86" s="87">
        <v>1457.1797899999999</v>
      </c>
    </row>
    <row r="87" spans="8:10" x14ac:dyDescent="0.2">
      <c r="H87" s="21">
        <v>40264</v>
      </c>
      <c r="I87" s="22">
        <v>795</v>
      </c>
      <c r="J87" s="87">
        <v>860.36066700000003</v>
      </c>
    </row>
    <row r="88" spans="8:10" x14ac:dyDescent="0.2">
      <c r="H88" s="21">
        <v>40265</v>
      </c>
      <c r="I88" s="22">
        <v>1468</v>
      </c>
      <c r="J88" s="87">
        <v>1459.1865399999999</v>
      </c>
    </row>
    <row r="89" spans="8:10" x14ac:dyDescent="0.2">
      <c r="H89" s="21">
        <v>40266</v>
      </c>
      <c r="I89" s="22">
        <v>1354</v>
      </c>
      <c r="J89" s="87">
        <v>1200.9567999999999</v>
      </c>
    </row>
    <row r="90" spans="8:10" x14ac:dyDescent="0.2">
      <c r="H90" s="21">
        <v>40267</v>
      </c>
      <c r="I90" s="22">
        <v>930</v>
      </c>
      <c r="J90" s="87">
        <v>1055.45039</v>
      </c>
    </row>
    <row r="91" spans="8:10" x14ac:dyDescent="0.2">
      <c r="H91" s="21">
        <v>40268</v>
      </c>
      <c r="I91" s="22">
        <v>958</v>
      </c>
      <c r="J91" s="87">
        <v>1069.31934</v>
      </c>
    </row>
    <row r="92" spans="8:10" x14ac:dyDescent="0.2">
      <c r="H92" s="21">
        <v>40269</v>
      </c>
      <c r="I92" s="22">
        <v>1291</v>
      </c>
      <c r="J92" s="87">
        <v>1280.5556899999999</v>
      </c>
    </row>
    <row r="93" spans="8:10" x14ac:dyDescent="0.2">
      <c r="H93" s="21">
        <v>40270</v>
      </c>
      <c r="I93" s="22">
        <v>1054</v>
      </c>
      <c r="J93" s="87">
        <v>1331.1456000000001</v>
      </c>
    </row>
    <row r="94" spans="8:10" x14ac:dyDescent="0.2">
      <c r="H94" s="21">
        <v>40271</v>
      </c>
      <c r="I94" s="22">
        <v>603</v>
      </c>
      <c r="J94" s="87">
        <v>756.52246500000001</v>
      </c>
    </row>
    <row r="95" spans="8:10" x14ac:dyDescent="0.2">
      <c r="H95" s="21">
        <v>40272</v>
      </c>
      <c r="I95" s="22">
        <v>953</v>
      </c>
      <c r="J95" s="87">
        <v>1045.7580800000001</v>
      </c>
    </row>
    <row r="96" spans="8:10" x14ac:dyDescent="0.2">
      <c r="H96" s="21">
        <v>40273</v>
      </c>
      <c r="I96" s="22">
        <v>1622</v>
      </c>
      <c r="J96" s="87">
        <v>1167.30906</v>
      </c>
    </row>
    <row r="97" spans="8:10" x14ac:dyDescent="0.2">
      <c r="H97" s="21">
        <v>40274</v>
      </c>
      <c r="I97" s="22">
        <v>772</v>
      </c>
      <c r="J97" s="87">
        <v>896.64837899999998</v>
      </c>
    </row>
    <row r="98" spans="8:10" x14ac:dyDescent="0.2">
      <c r="H98" s="21">
        <v>40275</v>
      </c>
      <c r="I98" s="22">
        <v>821</v>
      </c>
      <c r="J98" s="87">
        <v>951.73967600000003</v>
      </c>
    </row>
    <row r="99" spans="8:10" x14ac:dyDescent="0.2">
      <c r="H99" s="21">
        <v>40276</v>
      </c>
      <c r="I99" s="22">
        <v>1391</v>
      </c>
      <c r="J99" s="87">
        <v>1062.9071200000001</v>
      </c>
    </row>
    <row r="100" spans="8:10" x14ac:dyDescent="0.2">
      <c r="H100" s="21">
        <v>40277</v>
      </c>
      <c r="I100" s="22">
        <v>1700</v>
      </c>
      <c r="J100" s="87">
        <v>1444.05925</v>
      </c>
    </row>
    <row r="101" spans="8:10" x14ac:dyDescent="0.2">
      <c r="H101" s="21">
        <v>40278</v>
      </c>
      <c r="I101" s="22">
        <v>723</v>
      </c>
      <c r="J101" s="87">
        <v>818.79331300000001</v>
      </c>
    </row>
    <row r="102" spans="8:10" x14ac:dyDescent="0.2">
      <c r="H102" s="21">
        <v>40279</v>
      </c>
      <c r="I102" s="22">
        <v>1585</v>
      </c>
      <c r="J102" s="87">
        <v>1423.37184</v>
      </c>
    </row>
    <row r="103" spans="8:10" x14ac:dyDescent="0.2">
      <c r="H103" s="21">
        <v>40280</v>
      </c>
      <c r="I103" s="22">
        <v>1051</v>
      </c>
      <c r="J103" s="87">
        <v>1095.43056</v>
      </c>
    </row>
    <row r="104" spans="8:10" x14ac:dyDescent="0.2">
      <c r="H104" s="21">
        <v>40281</v>
      </c>
      <c r="I104" s="22">
        <v>1269</v>
      </c>
      <c r="J104" s="87">
        <v>877.48246900000004</v>
      </c>
    </row>
    <row r="105" spans="8:10" x14ac:dyDescent="0.2">
      <c r="H105" s="21">
        <v>40282</v>
      </c>
      <c r="I105" s="22">
        <v>760</v>
      </c>
      <c r="J105" s="87">
        <v>930.53244600000005</v>
      </c>
    </row>
    <row r="106" spans="8:10" x14ac:dyDescent="0.2">
      <c r="H106" s="21">
        <v>40283</v>
      </c>
      <c r="I106" s="22">
        <v>1156</v>
      </c>
      <c r="J106" s="87">
        <v>1208.93813</v>
      </c>
    </row>
    <row r="107" spans="8:10" x14ac:dyDescent="0.2">
      <c r="H107" s="21">
        <v>40284</v>
      </c>
      <c r="I107" s="22">
        <v>1552</v>
      </c>
      <c r="J107" s="87">
        <v>1447.7386300000001</v>
      </c>
    </row>
    <row r="108" spans="8:10" x14ac:dyDescent="0.2">
      <c r="H108" s="21">
        <v>40285</v>
      </c>
      <c r="I108" s="22">
        <v>816</v>
      </c>
      <c r="J108" s="87">
        <v>866.06591500000002</v>
      </c>
    </row>
    <row r="109" spans="8:10" x14ac:dyDescent="0.2">
      <c r="H109" s="21">
        <v>40286</v>
      </c>
      <c r="I109" s="22">
        <v>1192</v>
      </c>
      <c r="J109" s="87">
        <v>1398.40535</v>
      </c>
    </row>
    <row r="110" spans="8:10" x14ac:dyDescent="0.2">
      <c r="H110" s="21">
        <v>40287</v>
      </c>
      <c r="I110" s="22">
        <v>971</v>
      </c>
      <c r="J110" s="87">
        <v>994.64277000000004</v>
      </c>
    </row>
    <row r="111" spans="8:10" x14ac:dyDescent="0.2">
      <c r="H111" s="21">
        <v>40288</v>
      </c>
      <c r="I111" s="22">
        <v>633</v>
      </c>
      <c r="J111" s="87">
        <v>789.01018599999998</v>
      </c>
    </row>
    <row r="112" spans="8:10" x14ac:dyDescent="0.2">
      <c r="H112" s="21">
        <v>40289</v>
      </c>
      <c r="I112" s="22">
        <v>989</v>
      </c>
      <c r="J112" s="87">
        <v>855.574749</v>
      </c>
    </row>
    <row r="113" spans="8:10" x14ac:dyDescent="0.2">
      <c r="H113" s="21">
        <v>40290</v>
      </c>
      <c r="I113" s="22">
        <v>1007</v>
      </c>
      <c r="J113" s="87">
        <v>992.21966899999995</v>
      </c>
    </row>
    <row r="114" spans="8:10" x14ac:dyDescent="0.2">
      <c r="H114" s="21">
        <v>40291</v>
      </c>
      <c r="I114" s="22">
        <v>1825</v>
      </c>
      <c r="J114" s="87">
        <v>1466.34619</v>
      </c>
    </row>
    <row r="115" spans="8:10" x14ac:dyDescent="0.2">
      <c r="H115" s="21">
        <v>40292</v>
      </c>
      <c r="I115" s="22">
        <v>885</v>
      </c>
      <c r="J115" s="87">
        <v>925.560295</v>
      </c>
    </row>
    <row r="116" spans="8:10" x14ac:dyDescent="0.2">
      <c r="H116" s="21">
        <v>40293</v>
      </c>
      <c r="I116" s="22">
        <v>1619</v>
      </c>
      <c r="J116" s="87">
        <v>1439.1107999999999</v>
      </c>
    </row>
    <row r="117" spans="8:10" x14ac:dyDescent="0.2">
      <c r="H117" s="21">
        <v>40294</v>
      </c>
      <c r="I117" s="22">
        <v>755</v>
      </c>
      <c r="J117" s="87">
        <v>1096.61329</v>
      </c>
    </row>
    <row r="118" spans="8:10" x14ac:dyDescent="0.2">
      <c r="H118" s="21">
        <v>40295</v>
      </c>
      <c r="I118" s="22">
        <v>924</v>
      </c>
      <c r="J118" s="87">
        <v>824.35729700000002</v>
      </c>
    </row>
    <row r="119" spans="8:10" x14ac:dyDescent="0.2">
      <c r="H119" s="21">
        <v>40296</v>
      </c>
      <c r="I119" s="22">
        <v>1335</v>
      </c>
      <c r="J119" s="87">
        <v>918.81216099999995</v>
      </c>
    </row>
    <row r="120" spans="8:10" x14ac:dyDescent="0.2">
      <c r="H120" s="21">
        <v>40297</v>
      </c>
      <c r="I120" s="22">
        <v>969</v>
      </c>
      <c r="J120" s="87">
        <v>1056.7240999999999</v>
      </c>
    </row>
    <row r="121" spans="8:10" x14ac:dyDescent="0.2">
      <c r="H121" s="21">
        <v>40298</v>
      </c>
      <c r="I121" s="22">
        <v>1021</v>
      </c>
      <c r="J121" s="87">
        <v>1351.4018599999999</v>
      </c>
    </row>
    <row r="122" spans="8:10" x14ac:dyDescent="0.2">
      <c r="H122" s="21">
        <v>40299</v>
      </c>
      <c r="I122" s="22">
        <v>1018</v>
      </c>
      <c r="J122" s="87">
        <v>900.45598299999995</v>
      </c>
    </row>
    <row r="123" spans="8:10" x14ac:dyDescent="0.2">
      <c r="H123" s="21">
        <v>40300</v>
      </c>
      <c r="I123" s="22">
        <v>1386</v>
      </c>
      <c r="J123" s="87">
        <v>1408.0904599999999</v>
      </c>
    </row>
    <row r="124" spans="8:10" x14ac:dyDescent="0.2">
      <c r="H124" s="21">
        <v>40301</v>
      </c>
      <c r="I124" s="22">
        <v>899</v>
      </c>
      <c r="J124" s="87">
        <v>1068.12094</v>
      </c>
    </row>
    <row r="125" spans="8:10" x14ac:dyDescent="0.2">
      <c r="H125" s="21">
        <v>40302</v>
      </c>
      <c r="I125" s="22">
        <v>685</v>
      </c>
      <c r="J125" s="87">
        <v>887.88389500000005</v>
      </c>
    </row>
    <row r="126" spans="8:10" x14ac:dyDescent="0.2">
      <c r="H126" s="21">
        <v>40303</v>
      </c>
      <c r="I126" s="22">
        <v>1189</v>
      </c>
      <c r="J126" s="87">
        <v>915.15373399999999</v>
      </c>
    </row>
    <row r="127" spans="8:10" x14ac:dyDescent="0.2">
      <c r="H127" s="21">
        <v>40304</v>
      </c>
      <c r="I127" s="22">
        <v>1045</v>
      </c>
      <c r="J127" s="87">
        <v>1053.53052</v>
      </c>
    </row>
    <row r="128" spans="8:10" x14ac:dyDescent="0.2">
      <c r="H128" s="21">
        <v>40305</v>
      </c>
      <c r="I128" s="22">
        <v>1464</v>
      </c>
      <c r="J128" s="87">
        <v>1473.3141800000001</v>
      </c>
    </row>
    <row r="129" spans="8:10" x14ac:dyDescent="0.2">
      <c r="H129" s="21">
        <v>40306</v>
      </c>
      <c r="I129" s="22">
        <v>786</v>
      </c>
      <c r="J129" s="87">
        <v>896.67982800000004</v>
      </c>
    </row>
    <row r="130" spans="8:10" x14ac:dyDescent="0.2">
      <c r="H130" s="21">
        <v>40307</v>
      </c>
      <c r="I130" s="22">
        <v>1107</v>
      </c>
      <c r="J130" s="87">
        <v>1263.6823300000001</v>
      </c>
    </row>
    <row r="131" spans="8:10" x14ac:dyDescent="0.2">
      <c r="H131" s="21">
        <v>40308</v>
      </c>
      <c r="I131" s="22">
        <v>1147</v>
      </c>
      <c r="J131" s="87">
        <v>1061.8057200000001</v>
      </c>
    </row>
    <row r="132" spans="8:10" x14ac:dyDescent="0.2">
      <c r="H132" s="21">
        <v>40309</v>
      </c>
      <c r="I132" s="22">
        <v>1110</v>
      </c>
      <c r="J132" s="87">
        <v>857.98063500000001</v>
      </c>
    </row>
    <row r="133" spans="8:10" x14ac:dyDescent="0.2">
      <c r="H133" s="21">
        <v>40310</v>
      </c>
      <c r="I133" s="22">
        <v>827</v>
      </c>
      <c r="J133" s="87">
        <v>909.77846399999999</v>
      </c>
    </row>
    <row r="134" spans="8:10" x14ac:dyDescent="0.2">
      <c r="H134" s="21">
        <v>40311</v>
      </c>
      <c r="I134" s="22">
        <v>1141</v>
      </c>
      <c r="J134" s="87">
        <v>1027.0966800000001</v>
      </c>
    </row>
    <row r="135" spans="8:10" x14ac:dyDescent="0.2">
      <c r="H135" s="21">
        <v>40312</v>
      </c>
      <c r="I135" s="22">
        <v>1171</v>
      </c>
      <c r="J135" s="87">
        <v>1396.7724599999999</v>
      </c>
    </row>
    <row r="136" spans="8:10" x14ac:dyDescent="0.2">
      <c r="H136" s="21">
        <v>40313</v>
      </c>
      <c r="I136" s="22">
        <v>756</v>
      </c>
      <c r="J136" s="87">
        <v>1009.5144</v>
      </c>
    </row>
    <row r="137" spans="8:10" x14ac:dyDescent="0.2">
      <c r="H137" s="21">
        <v>40314</v>
      </c>
      <c r="I137" s="22">
        <v>1369</v>
      </c>
      <c r="J137" s="87">
        <v>1383.92606</v>
      </c>
    </row>
    <row r="138" spans="8:10" x14ac:dyDescent="0.2">
      <c r="H138" s="21">
        <v>40315</v>
      </c>
      <c r="I138" s="22">
        <v>748</v>
      </c>
      <c r="J138" s="87">
        <v>1092.6721500000001</v>
      </c>
    </row>
    <row r="139" spans="8:10" x14ac:dyDescent="0.2">
      <c r="H139" s="21">
        <v>40316</v>
      </c>
      <c r="I139" s="22">
        <v>771</v>
      </c>
      <c r="J139" s="87">
        <v>876.37657400000001</v>
      </c>
    </row>
    <row r="140" spans="8:10" x14ac:dyDescent="0.2">
      <c r="H140" s="21">
        <v>40317</v>
      </c>
      <c r="I140" s="22">
        <v>1307</v>
      </c>
      <c r="J140" s="87">
        <v>890.51551900000004</v>
      </c>
    </row>
    <row r="141" spans="8:10" x14ac:dyDescent="0.2">
      <c r="H141" s="21">
        <v>40318</v>
      </c>
      <c r="I141" s="22">
        <v>1448</v>
      </c>
      <c r="J141" s="87">
        <v>999.58804599999996</v>
      </c>
    </row>
    <row r="142" spans="8:10" x14ac:dyDescent="0.2">
      <c r="H142" s="21">
        <v>40319</v>
      </c>
      <c r="I142" s="22">
        <v>1117</v>
      </c>
      <c r="J142" s="87">
        <v>1273.6335300000001</v>
      </c>
    </row>
    <row r="143" spans="8:10" x14ac:dyDescent="0.2">
      <c r="H143" s="21">
        <v>40320</v>
      </c>
      <c r="I143" s="22">
        <v>986</v>
      </c>
      <c r="J143" s="87">
        <v>706.276298</v>
      </c>
    </row>
    <row r="144" spans="8:10" x14ac:dyDescent="0.2">
      <c r="H144" s="21">
        <v>40321</v>
      </c>
      <c r="I144" s="22">
        <v>1329</v>
      </c>
      <c r="J144" s="87">
        <v>1293.50334</v>
      </c>
    </row>
    <row r="145" spans="8:10" x14ac:dyDescent="0.2">
      <c r="H145" s="21">
        <v>40322</v>
      </c>
      <c r="I145" s="22">
        <v>987</v>
      </c>
      <c r="J145" s="87">
        <v>1079.6597899999999</v>
      </c>
    </row>
    <row r="146" spans="8:10" x14ac:dyDescent="0.2">
      <c r="H146" s="21">
        <v>40323</v>
      </c>
      <c r="I146" s="22">
        <v>1058</v>
      </c>
      <c r="J146" s="87">
        <v>845.14261399999998</v>
      </c>
    </row>
    <row r="147" spans="8:10" x14ac:dyDescent="0.2">
      <c r="H147" s="21">
        <v>40324</v>
      </c>
      <c r="I147" s="22">
        <v>983</v>
      </c>
      <c r="J147" s="87">
        <v>845.294985</v>
      </c>
    </row>
    <row r="148" spans="8:10" x14ac:dyDescent="0.2">
      <c r="H148" s="21">
        <v>40325</v>
      </c>
      <c r="I148" s="22">
        <v>1112</v>
      </c>
      <c r="J148" s="87">
        <v>1050.57942</v>
      </c>
    </row>
    <row r="149" spans="8:10" x14ac:dyDescent="0.2">
      <c r="H149" s="21">
        <v>40326</v>
      </c>
      <c r="I149" s="22">
        <v>1402</v>
      </c>
      <c r="J149" s="87">
        <v>1469.28433</v>
      </c>
    </row>
    <row r="150" spans="8:10" x14ac:dyDescent="0.2">
      <c r="H150" s="21">
        <v>40327</v>
      </c>
      <c r="I150" s="22">
        <v>827</v>
      </c>
      <c r="J150" s="87">
        <v>726.49973899999998</v>
      </c>
    </row>
    <row r="151" spans="8:10" x14ac:dyDescent="0.2">
      <c r="H151" s="21">
        <v>40328</v>
      </c>
      <c r="I151" s="22">
        <v>934</v>
      </c>
      <c r="J151" s="87">
        <v>1326.93875</v>
      </c>
    </row>
    <row r="152" spans="8:10" x14ac:dyDescent="0.2">
      <c r="H152" s="21">
        <v>40329</v>
      </c>
      <c r="I152" s="22">
        <v>902</v>
      </c>
      <c r="J152" s="87">
        <v>1207.07312</v>
      </c>
    </row>
    <row r="153" spans="8:10" x14ac:dyDescent="0.2">
      <c r="H153" s="21">
        <v>40330</v>
      </c>
      <c r="I153" s="22">
        <v>1156</v>
      </c>
      <c r="J153" s="87">
        <v>918.768327</v>
      </c>
    </row>
    <row r="154" spans="8:10" x14ac:dyDescent="0.2">
      <c r="H154" s="21">
        <v>40331</v>
      </c>
      <c r="I154" s="22">
        <v>674</v>
      </c>
      <c r="J154" s="87">
        <v>882.88456099999996</v>
      </c>
    </row>
    <row r="155" spans="8:10" x14ac:dyDescent="0.2">
      <c r="H155" s="21">
        <v>40332</v>
      </c>
      <c r="I155" s="22">
        <v>1246</v>
      </c>
      <c r="J155" s="87">
        <v>983.44538</v>
      </c>
    </row>
    <row r="156" spans="8:10" x14ac:dyDescent="0.2">
      <c r="H156" s="21">
        <v>40333</v>
      </c>
      <c r="I156" s="22">
        <v>1359</v>
      </c>
      <c r="J156" s="87">
        <v>1310.64114</v>
      </c>
    </row>
    <row r="157" spans="8:10" x14ac:dyDescent="0.2">
      <c r="H157" s="21">
        <v>40334</v>
      </c>
      <c r="I157" s="22">
        <v>761</v>
      </c>
      <c r="J157" s="87">
        <v>758.13801799999999</v>
      </c>
    </row>
    <row r="158" spans="8:10" x14ac:dyDescent="0.2">
      <c r="H158" s="21">
        <v>40335</v>
      </c>
      <c r="I158" s="22">
        <v>1534</v>
      </c>
      <c r="J158" s="87">
        <v>1207.0189399999999</v>
      </c>
    </row>
    <row r="159" spans="8:10" x14ac:dyDescent="0.2">
      <c r="H159" s="21">
        <v>40336</v>
      </c>
      <c r="I159" s="22">
        <v>714</v>
      </c>
      <c r="J159" s="87">
        <v>858.766526</v>
      </c>
    </row>
    <row r="160" spans="8:10" x14ac:dyDescent="0.2">
      <c r="H160" s="21">
        <v>40337</v>
      </c>
      <c r="I160" s="22">
        <v>1142</v>
      </c>
      <c r="J160" s="87">
        <v>715.51995699999998</v>
      </c>
    </row>
    <row r="161" spans="8:10" x14ac:dyDescent="0.2">
      <c r="H161" s="21">
        <v>40338</v>
      </c>
      <c r="I161" s="22">
        <v>974</v>
      </c>
      <c r="J161" s="87">
        <v>842.36798899999997</v>
      </c>
    </row>
    <row r="162" spans="8:10" x14ac:dyDescent="0.2">
      <c r="H162" s="21">
        <v>40339</v>
      </c>
      <c r="I162" s="22">
        <v>776</v>
      </c>
      <c r="J162" s="87">
        <v>903.80675299999996</v>
      </c>
    </row>
    <row r="163" spans="8:10" x14ac:dyDescent="0.2">
      <c r="H163" s="21">
        <v>40340</v>
      </c>
      <c r="I163" s="22">
        <v>1701</v>
      </c>
      <c r="J163" s="87">
        <v>1354.0271700000001</v>
      </c>
    </row>
    <row r="164" spans="8:10" x14ac:dyDescent="0.2">
      <c r="H164" s="21">
        <v>40341</v>
      </c>
      <c r="I164" s="22">
        <v>827</v>
      </c>
      <c r="J164" s="87">
        <v>835.01567399999999</v>
      </c>
    </row>
    <row r="165" spans="8:10" x14ac:dyDescent="0.2">
      <c r="H165" s="21">
        <v>40342</v>
      </c>
      <c r="I165" s="22">
        <v>1000</v>
      </c>
      <c r="J165" s="87">
        <v>1277.9920999999999</v>
      </c>
    </row>
    <row r="166" spans="8:10" x14ac:dyDescent="0.2">
      <c r="H166" s="21">
        <v>40343</v>
      </c>
      <c r="I166" s="22">
        <v>977</v>
      </c>
      <c r="J166" s="87">
        <v>1032.37734</v>
      </c>
    </row>
    <row r="167" spans="8:10" x14ac:dyDescent="0.2">
      <c r="H167" s="21">
        <v>40344</v>
      </c>
      <c r="I167" s="22">
        <v>907</v>
      </c>
      <c r="J167" s="87">
        <v>928.02668600000004</v>
      </c>
    </row>
    <row r="168" spans="8:10" x14ac:dyDescent="0.2">
      <c r="H168" s="21">
        <v>40345</v>
      </c>
      <c r="I168" s="22">
        <v>901</v>
      </c>
      <c r="J168" s="87">
        <v>822.88018599999998</v>
      </c>
    </row>
    <row r="169" spans="8:10" x14ac:dyDescent="0.2">
      <c r="H169" s="21">
        <v>40346</v>
      </c>
      <c r="I169" s="22">
        <v>1384</v>
      </c>
      <c r="J169" s="87">
        <v>964.51911099999995</v>
      </c>
    </row>
    <row r="170" spans="8:10" x14ac:dyDescent="0.2">
      <c r="H170" s="21">
        <v>40347</v>
      </c>
      <c r="I170" s="22">
        <v>1316</v>
      </c>
      <c r="J170" s="87">
        <v>1393.56078</v>
      </c>
    </row>
    <row r="171" spans="8:10" x14ac:dyDescent="0.2">
      <c r="H171" s="21">
        <v>40348</v>
      </c>
      <c r="I171" s="22">
        <v>655</v>
      </c>
      <c r="J171" s="87">
        <v>812.15166599999998</v>
      </c>
    </row>
    <row r="172" spans="8:10" x14ac:dyDescent="0.2">
      <c r="H172" s="21">
        <v>40349</v>
      </c>
      <c r="I172" s="22">
        <v>1286</v>
      </c>
      <c r="J172" s="87">
        <v>1258.99164</v>
      </c>
    </row>
    <row r="173" spans="8:10" x14ac:dyDescent="0.2">
      <c r="H173" s="21">
        <v>40350</v>
      </c>
      <c r="I173" s="22">
        <v>1346</v>
      </c>
      <c r="J173" s="87">
        <v>1135.78208</v>
      </c>
    </row>
    <row r="174" spans="8:10" x14ac:dyDescent="0.2">
      <c r="H174" s="21">
        <v>40351</v>
      </c>
      <c r="I174" s="22">
        <v>919</v>
      </c>
      <c r="J174" s="87">
        <v>953.84518500000001</v>
      </c>
    </row>
    <row r="175" spans="8:10" x14ac:dyDescent="0.2">
      <c r="H175" s="21">
        <v>40352</v>
      </c>
      <c r="I175" s="22">
        <v>1104</v>
      </c>
      <c r="J175" s="87">
        <v>1013.7338999999999</v>
      </c>
    </row>
    <row r="176" spans="8:10" x14ac:dyDescent="0.2">
      <c r="H176" s="21">
        <v>40353</v>
      </c>
      <c r="I176" s="22">
        <v>1132</v>
      </c>
      <c r="J176" s="87">
        <v>1025.0835199999999</v>
      </c>
    </row>
    <row r="177" spans="8:10" x14ac:dyDescent="0.2">
      <c r="H177" s="21">
        <v>40354</v>
      </c>
      <c r="I177" s="22">
        <v>920</v>
      </c>
      <c r="J177" s="87">
        <v>1312.73981</v>
      </c>
    </row>
    <row r="178" spans="8:10" x14ac:dyDescent="0.2">
      <c r="H178" s="21">
        <v>40355</v>
      </c>
      <c r="I178" s="22">
        <v>688</v>
      </c>
      <c r="J178" s="87">
        <v>781.32296599999995</v>
      </c>
    </row>
    <row r="179" spans="8:10" x14ac:dyDescent="0.2">
      <c r="H179" s="21">
        <v>40356</v>
      </c>
      <c r="I179" s="22">
        <v>1313</v>
      </c>
      <c r="J179" s="87">
        <v>1315.4075800000001</v>
      </c>
    </row>
    <row r="180" spans="8:10" x14ac:dyDescent="0.2">
      <c r="H180" s="21">
        <v>40357</v>
      </c>
      <c r="I180" s="22">
        <v>1040</v>
      </c>
      <c r="J180" s="87">
        <v>1137.28467</v>
      </c>
    </row>
    <row r="181" spans="8:10" x14ac:dyDescent="0.2">
      <c r="H181" s="21">
        <v>40358</v>
      </c>
      <c r="I181" s="22">
        <v>860</v>
      </c>
      <c r="J181" s="87">
        <v>875.99514299999998</v>
      </c>
    </row>
    <row r="182" spans="8:10" x14ac:dyDescent="0.2">
      <c r="H182" s="21">
        <v>40359</v>
      </c>
      <c r="I182" s="22">
        <v>912</v>
      </c>
      <c r="J182" s="87">
        <v>886.78574000000003</v>
      </c>
    </row>
    <row r="183" spans="8:10" x14ac:dyDescent="0.2">
      <c r="H183" s="21">
        <v>40360</v>
      </c>
      <c r="I183" s="22">
        <v>1147</v>
      </c>
      <c r="J183" s="87">
        <v>1059.62428</v>
      </c>
    </row>
    <row r="184" spans="8:10" x14ac:dyDescent="0.2">
      <c r="H184" s="21">
        <v>40361</v>
      </c>
      <c r="I184" s="22">
        <v>1339</v>
      </c>
      <c r="J184" s="87">
        <v>1369.89401</v>
      </c>
    </row>
    <row r="185" spans="8:10" x14ac:dyDescent="0.2">
      <c r="H185" s="21">
        <v>40362</v>
      </c>
      <c r="I185" s="22">
        <v>807</v>
      </c>
      <c r="J185" s="87">
        <v>643.21707800000001</v>
      </c>
    </row>
    <row r="186" spans="8:10" x14ac:dyDescent="0.2">
      <c r="H186" s="21">
        <v>40363</v>
      </c>
      <c r="I186" s="22">
        <v>770</v>
      </c>
      <c r="J186" s="87">
        <v>939.94268799999998</v>
      </c>
    </row>
    <row r="187" spans="8:10" x14ac:dyDescent="0.2">
      <c r="H187" s="21">
        <v>40364</v>
      </c>
      <c r="I187" s="22">
        <v>1340</v>
      </c>
      <c r="J187" s="87">
        <v>996.14218600000004</v>
      </c>
    </row>
    <row r="188" spans="8:10" x14ac:dyDescent="0.2">
      <c r="H188" s="21">
        <v>40365</v>
      </c>
      <c r="I188" s="22">
        <v>777</v>
      </c>
      <c r="J188" s="87">
        <v>932.96054100000003</v>
      </c>
    </row>
    <row r="189" spans="8:10" x14ac:dyDescent="0.2">
      <c r="H189" s="21">
        <v>40366</v>
      </c>
      <c r="I189" s="22">
        <v>957</v>
      </c>
      <c r="J189" s="87">
        <v>1015.71881</v>
      </c>
    </row>
    <row r="190" spans="8:10" x14ac:dyDescent="0.2">
      <c r="H190" s="21">
        <v>40367</v>
      </c>
      <c r="I190" s="22">
        <v>1305</v>
      </c>
      <c r="J190" s="87">
        <v>1168.4757999999999</v>
      </c>
    </row>
    <row r="191" spans="8:10" x14ac:dyDescent="0.2">
      <c r="H191" s="21">
        <v>40368</v>
      </c>
      <c r="I191" s="22">
        <v>1207</v>
      </c>
      <c r="J191" s="87">
        <v>1422.43615</v>
      </c>
    </row>
    <row r="192" spans="8:10" x14ac:dyDescent="0.2">
      <c r="H192" s="21">
        <v>40369</v>
      </c>
      <c r="I192" s="22">
        <v>710</v>
      </c>
      <c r="J192" s="87">
        <v>868.77506700000004</v>
      </c>
    </row>
    <row r="193" spans="8:10" x14ac:dyDescent="0.2">
      <c r="H193" s="21">
        <v>40370</v>
      </c>
      <c r="I193" s="22">
        <v>1108</v>
      </c>
      <c r="J193" s="87">
        <v>1351.04591</v>
      </c>
    </row>
    <row r="194" spans="8:10" x14ac:dyDescent="0.2">
      <c r="H194" s="21">
        <v>40371</v>
      </c>
      <c r="I194" s="22">
        <v>1214</v>
      </c>
      <c r="J194" s="87">
        <v>1076.5258899999999</v>
      </c>
    </row>
    <row r="195" spans="8:10" x14ac:dyDescent="0.2">
      <c r="H195" s="21">
        <v>40372</v>
      </c>
      <c r="I195" s="22">
        <v>445</v>
      </c>
      <c r="J195" s="87">
        <v>846.876758</v>
      </c>
    </row>
    <row r="196" spans="8:10" x14ac:dyDescent="0.2">
      <c r="H196" s="21">
        <v>40373</v>
      </c>
      <c r="I196" s="22">
        <v>689</v>
      </c>
      <c r="J196" s="87">
        <v>804.80008799999996</v>
      </c>
    </row>
    <row r="197" spans="8:10" x14ac:dyDescent="0.2">
      <c r="H197" s="21">
        <v>40374</v>
      </c>
      <c r="I197" s="22">
        <v>794</v>
      </c>
      <c r="J197" s="87">
        <v>967.74489300000005</v>
      </c>
    </row>
    <row r="198" spans="8:10" x14ac:dyDescent="0.2">
      <c r="H198" s="21">
        <v>40375</v>
      </c>
      <c r="I198" s="22">
        <v>3067</v>
      </c>
      <c r="J198" s="87">
        <v>1246.85376</v>
      </c>
    </row>
    <row r="199" spans="8:10" x14ac:dyDescent="0.2">
      <c r="H199" s="21">
        <v>40376</v>
      </c>
      <c r="I199" s="22">
        <v>482</v>
      </c>
      <c r="J199" s="87">
        <v>677.56697499999996</v>
      </c>
    </row>
    <row r="200" spans="8:10" x14ac:dyDescent="0.2">
      <c r="H200" s="21">
        <v>40377</v>
      </c>
      <c r="I200" s="22">
        <v>1919</v>
      </c>
      <c r="J200" s="87">
        <v>1190.91023</v>
      </c>
    </row>
    <row r="201" spans="8:10" x14ac:dyDescent="0.2">
      <c r="H201" s="21">
        <v>40378</v>
      </c>
      <c r="I201" s="22">
        <v>1369</v>
      </c>
      <c r="J201" s="87">
        <v>1007.3663</v>
      </c>
    </row>
    <row r="202" spans="8:10" x14ac:dyDescent="0.2">
      <c r="H202" s="21">
        <v>40379</v>
      </c>
      <c r="I202" s="22">
        <v>520</v>
      </c>
      <c r="J202" s="87">
        <v>816.52481</v>
      </c>
    </row>
    <row r="203" spans="8:10" x14ac:dyDescent="0.2">
      <c r="H203" s="21">
        <v>40380</v>
      </c>
      <c r="I203" s="22">
        <v>562</v>
      </c>
      <c r="J203" s="87">
        <v>856.98860000000002</v>
      </c>
    </row>
    <row r="204" spans="8:10" x14ac:dyDescent="0.2">
      <c r="H204" s="21">
        <v>40381</v>
      </c>
      <c r="I204" s="22">
        <v>1095</v>
      </c>
      <c r="J204" s="87">
        <v>1019.8291</v>
      </c>
    </row>
    <row r="205" spans="8:10" x14ac:dyDescent="0.2">
      <c r="H205" s="21">
        <v>40382</v>
      </c>
      <c r="I205" s="22">
        <v>1574</v>
      </c>
      <c r="J205" s="87">
        <v>1427.9353100000001</v>
      </c>
    </row>
    <row r="206" spans="8:10" x14ac:dyDescent="0.2">
      <c r="H206" s="21">
        <v>40383</v>
      </c>
      <c r="I206" s="22">
        <v>658</v>
      </c>
      <c r="J206" s="87">
        <v>833.80495199999996</v>
      </c>
    </row>
    <row r="207" spans="8:10" x14ac:dyDescent="0.2">
      <c r="H207" s="21">
        <v>40384</v>
      </c>
      <c r="I207" s="22">
        <v>1103</v>
      </c>
      <c r="J207" s="87">
        <v>1330.1062899999999</v>
      </c>
    </row>
    <row r="208" spans="8:10" x14ac:dyDescent="0.2">
      <c r="H208" s="21">
        <v>40385</v>
      </c>
      <c r="I208" s="22">
        <v>629</v>
      </c>
      <c r="J208" s="87">
        <v>931.16441299999997</v>
      </c>
    </row>
    <row r="209" spans="8:10" x14ac:dyDescent="0.2">
      <c r="H209" s="21">
        <v>40386</v>
      </c>
      <c r="I209" s="22">
        <v>1407</v>
      </c>
      <c r="J209" s="87">
        <v>872.90326200000004</v>
      </c>
    </row>
    <row r="210" spans="8:10" x14ac:dyDescent="0.2">
      <c r="H210" s="21">
        <v>40387</v>
      </c>
      <c r="I210" s="22">
        <v>568</v>
      </c>
      <c r="J210" s="87">
        <v>896.28713900000002</v>
      </c>
    </row>
    <row r="211" spans="8:10" x14ac:dyDescent="0.2">
      <c r="H211" s="21">
        <v>40388</v>
      </c>
      <c r="I211" s="22">
        <v>975</v>
      </c>
      <c r="J211" s="87">
        <v>1018.43173</v>
      </c>
    </row>
    <row r="212" spans="8:10" x14ac:dyDescent="0.2">
      <c r="H212" s="21">
        <v>40389</v>
      </c>
      <c r="I212" s="22">
        <v>1251</v>
      </c>
      <c r="J212" s="87">
        <v>1340.6666700000001</v>
      </c>
    </row>
    <row r="213" spans="8:10" x14ac:dyDescent="0.2">
      <c r="H213" s="21">
        <v>40390</v>
      </c>
      <c r="I213" s="22">
        <v>535</v>
      </c>
      <c r="J213" s="87">
        <v>754.76659900000004</v>
      </c>
    </row>
    <row r="214" spans="8:10" x14ac:dyDescent="0.2">
      <c r="H214" s="21">
        <v>40391</v>
      </c>
      <c r="I214" s="22">
        <v>1513</v>
      </c>
      <c r="J214" s="87">
        <v>1488.6687099999999</v>
      </c>
    </row>
    <row r="215" spans="8:10" x14ac:dyDescent="0.2">
      <c r="H215" s="21">
        <v>40392</v>
      </c>
      <c r="I215" s="22">
        <v>1140</v>
      </c>
      <c r="J215" s="87">
        <v>1071.0435399999999</v>
      </c>
    </row>
    <row r="216" spans="8:10" x14ac:dyDescent="0.2">
      <c r="H216" s="21">
        <v>40393</v>
      </c>
      <c r="I216" s="22">
        <v>981</v>
      </c>
      <c r="J216" s="87">
        <v>943.61224300000003</v>
      </c>
    </row>
    <row r="217" spans="8:10" x14ac:dyDescent="0.2">
      <c r="H217" s="21">
        <v>40394</v>
      </c>
      <c r="I217" s="22">
        <v>943</v>
      </c>
      <c r="J217" s="87">
        <v>957.62221199999999</v>
      </c>
    </row>
    <row r="218" spans="8:10" x14ac:dyDescent="0.2">
      <c r="H218" s="21">
        <v>40395</v>
      </c>
      <c r="I218" s="22">
        <v>1279</v>
      </c>
      <c r="J218" s="87">
        <v>1085.7257500000001</v>
      </c>
    </row>
    <row r="219" spans="8:10" x14ac:dyDescent="0.2">
      <c r="H219" s="21">
        <v>40396</v>
      </c>
      <c r="I219" s="22">
        <v>1202</v>
      </c>
      <c r="J219" s="87">
        <v>1407.34941</v>
      </c>
    </row>
    <row r="220" spans="8:10" x14ac:dyDescent="0.2">
      <c r="H220" s="21">
        <v>40397</v>
      </c>
      <c r="I220" s="22">
        <v>642</v>
      </c>
      <c r="J220" s="87">
        <v>881.17006200000003</v>
      </c>
    </row>
    <row r="221" spans="8:10" x14ac:dyDescent="0.2">
      <c r="H221" s="21">
        <v>40398</v>
      </c>
      <c r="I221" s="22">
        <v>1265</v>
      </c>
      <c r="J221" s="87">
        <v>1390.25325</v>
      </c>
    </row>
    <row r="222" spans="8:10" x14ac:dyDescent="0.2">
      <c r="H222" s="21">
        <v>40399</v>
      </c>
      <c r="I222" s="22">
        <v>1265</v>
      </c>
      <c r="J222" s="87">
        <v>998.94305699999995</v>
      </c>
    </row>
    <row r="223" spans="8:10" x14ac:dyDescent="0.2">
      <c r="H223" s="21">
        <v>40400</v>
      </c>
      <c r="I223" s="22">
        <v>556</v>
      </c>
      <c r="J223" s="87">
        <v>790.27873799999998</v>
      </c>
    </row>
    <row r="224" spans="8:10" x14ac:dyDescent="0.2">
      <c r="H224" s="21">
        <v>40401</v>
      </c>
      <c r="I224" s="22">
        <v>599</v>
      </c>
      <c r="J224" s="87">
        <v>886.09367699999996</v>
      </c>
    </row>
    <row r="225" spans="8:10" x14ac:dyDescent="0.2">
      <c r="H225" s="21">
        <v>40402</v>
      </c>
      <c r="I225" s="22">
        <v>1064</v>
      </c>
      <c r="J225" s="87">
        <v>995.37264000000005</v>
      </c>
    </row>
    <row r="226" spans="8:10" x14ac:dyDescent="0.2">
      <c r="H226" s="21">
        <v>40403</v>
      </c>
      <c r="I226" s="22">
        <v>1862</v>
      </c>
      <c r="J226" s="87">
        <v>1463.15301</v>
      </c>
    </row>
    <row r="227" spans="8:10" x14ac:dyDescent="0.2">
      <c r="H227" s="21">
        <v>40404</v>
      </c>
      <c r="I227" s="22">
        <v>742</v>
      </c>
      <c r="J227" s="87">
        <v>898.48761000000002</v>
      </c>
    </row>
    <row r="228" spans="8:10" x14ac:dyDescent="0.2">
      <c r="H228" s="21">
        <v>40405</v>
      </c>
      <c r="I228" s="22">
        <v>1570</v>
      </c>
      <c r="J228" s="87">
        <v>1564.89528</v>
      </c>
    </row>
    <row r="229" spans="8:10" x14ac:dyDescent="0.2">
      <c r="H229" s="21">
        <v>40406</v>
      </c>
      <c r="I229" s="22">
        <v>1187</v>
      </c>
      <c r="J229" s="87">
        <v>1151.5679399999999</v>
      </c>
    </row>
    <row r="230" spans="8:10" x14ac:dyDescent="0.2">
      <c r="H230" s="21">
        <v>40407</v>
      </c>
      <c r="I230" s="22">
        <v>1197</v>
      </c>
      <c r="J230" s="87">
        <v>1017.2641599999999</v>
      </c>
    </row>
    <row r="231" spans="8:10" x14ac:dyDescent="0.2">
      <c r="H231" s="21">
        <v>40408</v>
      </c>
      <c r="I231" s="22">
        <v>889</v>
      </c>
      <c r="J231" s="87">
        <v>1075.1887899999999</v>
      </c>
    </row>
    <row r="232" spans="8:10" x14ac:dyDescent="0.2">
      <c r="H232" s="21">
        <v>40409</v>
      </c>
      <c r="I232" s="22">
        <v>1051</v>
      </c>
      <c r="J232" s="87">
        <v>1059.4067600000001</v>
      </c>
    </row>
    <row r="233" spans="8:10" x14ac:dyDescent="0.2">
      <c r="H233" s="21">
        <v>40410</v>
      </c>
      <c r="I233" s="22">
        <v>1465</v>
      </c>
      <c r="J233" s="87">
        <v>1456.39067</v>
      </c>
    </row>
    <row r="234" spans="8:10" x14ac:dyDescent="0.2">
      <c r="H234" s="21">
        <v>40411</v>
      </c>
      <c r="I234" s="22">
        <v>684</v>
      </c>
      <c r="J234" s="87">
        <v>902.65684499999998</v>
      </c>
    </row>
    <row r="235" spans="8:10" x14ac:dyDescent="0.2">
      <c r="H235" s="21">
        <v>40412</v>
      </c>
      <c r="I235" s="22">
        <v>1239</v>
      </c>
      <c r="J235" s="87">
        <v>1412.5254199999999</v>
      </c>
    </row>
    <row r="236" spans="8:10" x14ac:dyDescent="0.2">
      <c r="H236" s="21">
        <v>40413</v>
      </c>
      <c r="I236" s="22">
        <v>1040</v>
      </c>
      <c r="J236" s="87">
        <v>1082.88274</v>
      </c>
    </row>
    <row r="237" spans="8:10" x14ac:dyDescent="0.2">
      <c r="H237" s="21">
        <v>40414</v>
      </c>
      <c r="I237" s="22">
        <v>965</v>
      </c>
      <c r="J237" s="87">
        <v>899.31741</v>
      </c>
    </row>
    <row r="238" spans="8:10" x14ac:dyDescent="0.2">
      <c r="H238" s="21">
        <v>40415</v>
      </c>
      <c r="I238" s="22">
        <v>1407</v>
      </c>
      <c r="J238" s="87">
        <v>931.445649</v>
      </c>
    </row>
    <row r="239" spans="8:10" x14ac:dyDescent="0.2">
      <c r="H239" s="21">
        <v>40416</v>
      </c>
      <c r="I239" s="22">
        <v>1024</v>
      </c>
      <c r="J239" s="87">
        <v>997.75555799999995</v>
      </c>
    </row>
    <row r="240" spans="8:10" x14ac:dyDescent="0.2">
      <c r="H240" s="21">
        <v>40417</v>
      </c>
      <c r="I240" s="22">
        <v>1048</v>
      </c>
      <c r="J240" s="87">
        <v>1371.28584</v>
      </c>
    </row>
    <row r="241" spans="8:10" x14ac:dyDescent="0.2">
      <c r="H241" s="21">
        <v>40418</v>
      </c>
      <c r="I241" s="22">
        <v>620</v>
      </c>
      <c r="J241" s="87">
        <v>801.44138199999998</v>
      </c>
    </row>
    <row r="242" spans="8:10" x14ac:dyDescent="0.2">
      <c r="H242" s="21">
        <v>40419</v>
      </c>
      <c r="I242" s="22">
        <v>1234</v>
      </c>
      <c r="J242" s="87">
        <v>1249.5611699999999</v>
      </c>
    </row>
    <row r="243" spans="8:10" x14ac:dyDescent="0.2">
      <c r="H243" s="21">
        <v>40420</v>
      </c>
      <c r="I243" s="22">
        <v>758</v>
      </c>
      <c r="J243" s="87">
        <v>870.36667799999998</v>
      </c>
    </row>
    <row r="244" spans="8:10" x14ac:dyDescent="0.2">
      <c r="H244" s="21">
        <v>40421</v>
      </c>
      <c r="I244" s="22">
        <v>888</v>
      </c>
      <c r="J244" s="87">
        <v>762.17039299999999</v>
      </c>
    </row>
    <row r="245" spans="8:10" x14ac:dyDescent="0.2">
      <c r="H245" s="21">
        <v>40422</v>
      </c>
      <c r="I245" s="22">
        <v>802</v>
      </c>
      <c r="J245" s="87">
        <v>940.27606600000001</v>
      </c>
    </row>
    <row r="246" spans="8:10" x14ac:dyDescent="0.2">
      <c r="H246" s="21">
        <v>40423</v>
      </c>
      <c r="I246" s="22">
        <v>996</v>
      </c>
      <c r="J246" s="87">
        <v>1057.5350800000001</v>
      </c>
    </row>
    <row r="247" spans="8:10" x14ac:dyDescent="0.2">
      <c r="H247" s="21">
        <v>40424</v>
      </c>
      <c r="I247" s="22">
        <v>1553</v>
      </c>
      <c r="J247" s="87">
        <v>1509.9994999999999</v>
      </c>
    </row>
    <row r="248" spans="8:10" x14ac:dyDescent="0.2">
      <c r="H248" s="21">
        <v>40425</v>
      </c>
      <c r="I248" s="22">
        <v>730</v>
      </c>
      <c r="J248" s="87">
        <v>757.97602900000004</v>
      </c>
    </row>
    <row r="249" spans="8:10" x14ac:dyDescent="0.2">
      <c r="H249" s="21">
        <v>40426</v>
      </c>
      <c r="I249" s="22">
        <v>970</v>
      </c>
      <c r="J249" s="87">
        <v>1296.4978100000001</v>
      </c>
    </row>
    <row r="250" spans="8:10" x14ac:dyDescent="0.2">
      <c r="H250" s="21">
        <v>40427</v>
      </c>
      <c r="I250" s="22">
        <v>821</v>
      </c>
      <c r="J250" s="87">
        <v>994.89948100000004</v>
      </c>
    </row>
    <row r="251" spans="8:10" x14ac:dyDescent="0.2">
      <c r="H251" s="21">
        <v>40428</v>
      </c>
      <c r="I251" s="22">
        <v>1587</v>
      </c>
      <c r="J251" s="87">
        <v>1117.23659</v>
      </c>
    </row>
    <row r="252" spans="8:10" x14ac:dyDescent="0.2">
      <c r="H252" s="21">
        <v>40429</v>
      </c>
      <c r="I252" s="22">
        <v>605</v>
      </c>
      <c r="J252" s="87">
        <v>1108.9687100000001</v>
      </c>
    </row>
    <row r="253" spans="8:10" x14ac:dyDescent="0.2">
      <c r="H253" s="21">
        <v>40430</v>
      </c>
      <c r="I253" s="22">
        <v>1003</v>
      </c>
      <c r="J253" s="87">
        <v>1178.2384500000001</v>
      </c>
    </row>
    <row r="254" spans="8:10" x14ac:dyDescent="0.2">
      <c r="H254" s="21">
        <v>40431</v>
      </c>
      <c r="I254" s="22">
        <v>1962</v>
      </c>
      <c r="J254" s="87">
        <v>1482.65897</v>
      </c>
    </row>
    <row r="255" spans="8:10" x14ac:dyDescent="0.2">
      <c r="H255" s="21">
        <v>40432</v>
      </c>
      <c r="I255" s="22">
        <v>522</v>
      </c>
      <c r="J255" s="87">
        <v>872.808583</v>
      </c>
    </row>
    <row r="256" spans="8:10" x14ac:dyDescent="0.2">
      <c r="H256" s="21">
        <v>40433</v>
      </c>
      <c r="I256" s="22">
        <v>993</v>
      </c>
      <c r="J256" s="87">
        <v>1381.7450100000001</v>
      </c>
    </row>
    <row r="257" spans="8:10" x14ac:dyDescent="0.2">
      <c r="H257" s="21">
        <v>40434</v>
      </c>
      <c r="I257" s="22">
        <v>1504</v>
      </c>
      <c r="J257" s="87">
        <v>1085.8804299999999</v>
      </c>
    </row>
    <row r="258" spans="8:10" x14ac:dyDescent="0.2">
      <c r="H258" s="21">
        <v>40435</v>
      </c>
      <c r="I258" s="22">
        <v>867</v>
      </c>
      <c r="J258" s="87">
        <v>888.24938699999996</v>
      </c>
    </row>
    <row r="259" spans="8:10" x14ac:dyDescent="0.2">
      <c r="H259" s="21">
        <v>40436</v>
      </c>
      <c r="I259" s="22">
        <v>1227</v>
      </c>
      <c r="J259" s="87">
        <v>1154.7097900000001</v>
      </c>
    </row>
    <row r="260" spans="8:10" x14ac:dyDescent="0.2">
      <c r="H260" s="21">
        <v>40437</v>
      </c>
      <c r="I260" s="22">
        <v>1040</v>
      </c>
      <c r="J260" s="87">
        <v>1123.2967599999999</v>
      </c>
    </row>
    <row r="261" spans="8:10" x14ac:dyDescent="0.2">
      <c r="H261" s="21">
        <v>40438</v>
      </c>
      <c r="I261" s="22">
        <v>1066</v>
      </c>
      <c r="J261" s="87">
        <v>1451.5876800000001</v>
      </c>
    </row>
    <row r="262" spans="8:10" x14ac:dyDescent="0.2">
      <c r="H262" s="21">
        <v>40439</v>
      </c>
      <c r="I262" s="22">
        <v>754</v>
      </c>
      <c r="J262" s="87">
        <v>867.50655600000005</v>
      </c>
    </row>
    <row r="263" spans="8:10" x14ac:dyDescent="0.2">
      <c r="H263" s="21">
        <v>40440</v>
      </c>
      <c r="I263" s="22">
        <v>1208</v>
      </c>
      <c r="J263" s="87">
        <v>1360.6242999999999</v>
      </c>
    </row>
    <row r="264" spans="8:10" x14ac:dyDescent="0.2">
      <c r="H264" s="21">
        <v>40441</v>
      </c>
      <c r="I264" s="22">
        <v>811</v>
      </c>
      <c r="J264" s="87">
        <v>977.77643799999998</v>
      </c>
    </row>
    <row r="265" spans="8:10" x14ac:dyDescent="0.2">
      <c r="H265" s="21">
        <v>40442</v>
      </c>
      <c r="I265" s="22">
        <v>865</v>
      </c>
      <c r="J265" s="87">
        <v>857.65047900000002</v>
      </c>
    </row>
    <row r="266" spans="8:10" x14ac:dyDescent="0.2">
      <c r="H266" s="21">
        <v>40443</v>
      </c>
      <c r="I266" s="22">
        <v>860</v>
      </c>
      <c r="J266" s="87">
        <v>906.64536099999998</v>
      </c>
    </row>
    <row r="267" spans="8:10" x14ac:dyDescent="0.2">
      <c r="H267" s="21">
        <v>40444</v>
      </c>
      <c r="I267" s="22">
        <v>1233</v>
      </c>
      <c r="J267" s="87">
        <v>997.54963599999996</v>
      </c>
    </row>
    <row r="268" spans="8:10" x14ac:dyDescent="0.2">
      <c r="H268" s="21">
        <v>40445</v>
      </c>
      <c r="I268" s="22">
        <v>1327</v>
      </c>
      <c r="J268" s="87">
        <v>1307.73189</v>
      </c>
    </row>
    <row r="269" spans="8:10" x14ac:dyDescent="0.2">
      <c r="H269" s="21">
        <v>40446</v>
      </c>
      <c r="I269" s="22">
        <v>939</v>
      </c>
      <c r="J269" s="87">
        <v>744.26178700000003</v>
      </c>
    </row>
    <row r="270" spans="8:10" x14ac:dyDescent="0.2">
      <c r="H270" s="21">
        <v>40447</v>
      </c>
      <c r="I270" s="22">
        <v>1577</v>
      </c>
      <c r="J270" s="87">
        <v>1417.97172</v>
      </c>
    </row>
    <row r="271" spans="8:10" x14ac:dyDescent="0.2">
      <c r="H271" s="21">
        <v>40448</v>
      </c>
      <c r="I271" s="22">
        <v>1235</v>
      </c>
      <c r="J271" s="87">
        <v>1084.86895</v>
      </c>
    </row>
    <row r="272" spans="8:10" x14ac:dyDescent="0.2">
      <c r="H272" s="21">
        <v>40449</v>
      </c>
      <c r="I272" s="22">
        <v>1002</v>
      </c>
      <c r="J272" s="87">
        <v>821.93994499999997</v>
      </c>
    </row>
    <row r="273" spans="8:10" x14ac:dyDescent="0.2">
      <c r="H273" s="21">
        <v>40450</v>
      </c>
      <c r="I273" s="22">
        <v>1195</v>
      </c>
      <c r="J273" s="87">
        <v>823.22950800000001</v>
      </c>
    </row>
    <row r="274" spans="8:10" x14ac:dyDescent="0.2">
      <c r="H274" s="21">
        <v>40451</v>
      </c>
      <c r="I274" s="22">
        <v>999</v>
      </c>
      <c r="J274" s="87">
        <v>939.236268</v>
      </c>
    </row>
    <row r="275" spans="8:10" x14ac:dyDescent="0.2">
      <c r="H275" s="21">
        <v>40452</v>
      </c>
      <c r="I275" s="22">
        <v>1040</v>
      </c>
      <c r="J275" s="87">
        <v>1439.73479</v>
      </c>
    </row>
    <row r="276" spans="8:10" x14ac:dyDescent="0.2">
      <c r="H276" s="21">
        <v>40453</v>
      </c>
      <c r="I276" s="22">
        <v>910</v>
      </c>
      <c r="J276" s="87">
        <v>878.66599900000006</v>
      </c>
    </row>
    <row r="277" spans="8:10" x14ac:dyDescent="0.2">
      <c r="H277" s="21">
        <v>40454</v>
      </c>
      <c r="I277" s="22">
        <v>1313</v>
      </c>
      <c r="J277" s="87">
        <v>1444.86493</v>
      </c>
    </row>
    <row r="278" spans="8:10" x14ac:dyDescent="0.2">
      <c r="H278" s="21">
        <v>40455</v>
      </c>
      <c r="I278" s="22">
        <v>1000</v>
      </c>
      <c r="J278" s="87">
        <v>1196.5771099999999</v>
      </c>
    </row>
    <row r="279" spans="8:10" x14ac:dyDescent="0.2">
      <c r="H279" s="21">
        <v>40456</v>
      </c>
      <c r="I279" s="22">
        <v>850</v>
      </c>
      <c r="J279" s="87">
        <v>996.68095300000004</v>
      </c>
    </row>
    <row r="280" spans="8:10" x14ac:dyDescent="0.2">
      <c r="H280" s="21">
        <v>40457</v>
      </c>
      <c r="I280" s="22">
        <v>929</v>
      </c>
      <c r="J280" s="87">
        <v>1017.7843</v>
      </c>
    </row>
    <row r="281" spans="8:10" x14ac:dyDescent="0.2">
      <c r="H281" s="21">
        <v>40458</v>
      </c>
      <c r="I281" s="22">
        <v>1166</v>
      </c>
      <c r="J281" s="87">
        <v>1102.1010000000001</v>
      </c>
    </row>
    <row r="282" spans="8:10" x14ac:dyDescent="0.2">
      <c r="H282" s="21">
        <v>40459</v>
      </c>
      <c r="I282" s="22">
        <v>1406</v>
      </c>
      <c r="J282" s="87">
        <v>1446.7806</v>
      </c>
    </row>
    <row r="283" spans="8:10" x14ac:dyDescent="0.2">
      <c r="H283" s="21">
        <v>40460</v>
      </c>
      <c r="I283" s="22">
        <v>889</v>
      </c>
      <c r="J283" s="87">
        <v>680.33767599999999</v>
      </c>
    </row>
    <row r="284" spans="8:10" x14ac:dyDescent="0.2">
      <c r="H284" s="21">
        <v>40461</v>
      </c>
      <c r="I284" s="22">
        <v>1489</v>
      </c>
      <c r="J284" s="87">
        <v>1177.84013</v>
      </c>
    </row>
    <row r="285" spans="8:10" x14ac:dyDescent="0.2">
      <c r="H285" s="21">
        <v>40462</v>
      </c>
      <c r="I285" s="22">
        <v>1103</v>
      </c>
      <c r="J285" s="87">
        <v>974.91049599999997</v>
      </c>
    </row>
    <row r="286" spans="8:10" x14ac:dyDescent="0.2">
      <c r="H286" s="21">
        <v>40463</v>
      </c>
      <c r="I286" s="22">
        <v>720</v>
      </c>
      <c r="J286" s="87">
        <v>919.38987799999995</v>
      </c>
    </row>
    <row r="287" spans="8:10" x14ac:dyDescent="0.2">
      <c r="H287" s="21">
        <v>40464</v>
      </c>
      <c r="I287" s="22">
        <v>1158</v>
      </c>
      <c r="J287" s="87">
        <v>948.40822900000001</v>
      </c>
    </row>
    <row r="288" spans="8:10" x14ac:dyDescent="0.2">
      <c r="H288" s="21">
        <v>40465</v>
      </c>
      <c r="I288" s="22">
        <v>1094</v>
      </c>
      <c r="J288" s="87">
        <v>1090.4203399999999</v>
      </c>
    </row>
    <row r="289" spans="8:10" x14ac:dyDescent="0.2">
      <c r="H289" s="21">
        <v>40466</v>
      </c>
      <c r="I289" s="22">
        <v>1178</v>
      </c>
      <c r="J289" s="87">
        <v>1628.8835300000001</v>
      </c>
    </row>
    <row r="290" spans="8:10" x14ac:dyDescent="0.2">
      <c r="H290" s="21">
        <v>40467</v>
      </c>
      <c r="I290" s="22">
        <v>813</v>
      </c>
      <c r="J290" s="87">
        <v>887.98051399999997</v>
      </c>
    </row>
    <row r="291" spans="8:10" x14ac:dyDescent="0.2">
      <c r="H291" s="21">
        <v>40468</v>
      </c>
      <c r="I291" s="22">
        <v>1354</v>
      </c>
      <c r="J291" s="87">
        <v>1411.22262</v>
      </c>
    </row>
    <row r="292" spans="8:10" x14ac:dyDescent="0.2">
      <c r="H292" s="21">
        <v>40469</v>
      </c>
      <c r="I292" s="22">
        <v>839</v>
      </c>
      <c r="J292" s="87">
        <v>1050.1930199999999</v>
      </c>
    </row>
    <row r="293" spans="8:10" x14ac:dyDescent="0.2">
      <c r="H293" s="21">
        <v>40470</v>
      </c>
      <c r="I293" s="22">
        <v>783</v>
      </c>
      <c r="J293" s="87">
        <v>863.70567300000005</v>
      </c>
    </row>
    <row r="294" spans="8:10" x14ac:dyDescent="0.2">
      <c r="H294" s="21">
        <v>40471</v>
      </c>
      <c r="I294" s="22">
        <v>1582</v>
      </c>
      <c r="J294" s="87">
        <v>875.14889000000005</v>
      </c>
    </row>
    <row r="295" spans="8:10" x14ac:dyDescent="0.2">
      <c r="H295" s="21">
        <v>40472</v>
      </c>
      <c r="I295" s="22">
        <v>1093</v>
      </c>
      <c r="J295" s="87">
        <v>1031.86447</v>
      </c>
    </row>
    <row r="296" spans="8:10" x14ac:dyDescent="0.2">
      <c r="H296" s="21">
        <v>40473</v>
      </c>
      <c r="I296" s="22">
        <v>1307</v>
      </c>
      <c r="J296" s="87">
        <v>1351.0092500000001</v>
      </c>
    </row>
    <row r="297" spans="8:10" x14ac:dyDescent="0.2">
      <c r="H297" s="21">
        <v>40474</v>
      </c>
      <c r="I297" s="22">
        <v>1152</v>
      </c>
      <c r="J297" s="87">
        <v>882.30073300000004</v>
      </c>
    </row>
    <row r="298" spans="8:10" x14ac:dyDescent="0.2">
      <c r="H298" s="21">
        <v>40475</v>
      </c>
      <c r="I298" s="22">
        <v>1718</v>
      </c>
      <c r="J298" s="87">
        <v>1462.93407</v>
      </c>
    </row>
    <row r="299" spans="8:10" x14ac:dyDescent="0.2">
      <c r="H299" s="21">
        <v>40476</v>
      </c>
      <c r="I299" s="22">
        <v>911</v>
      </c>
      <c r="J299" s="87">
        <v>1125.13337</v>
      </c>
    </row>
    <row r="300" spans="8:10" x14ac:dyDescent="0.2">
      <c r="H300" s="21">
        <v>40477</v>
      </c>
      <c r="I300" s="22">
        <v>779</v>
      </c>
      <c r="J300" s="87">
        <v>887.48220000000003</v>
      </c>
    </row>
    <row r="301" spans="8:10" x14ac:dyDescent="0.2">
      <c r="H301" s="21">
        <v>40478</v>
      </c>
      <c r="I301" s="22">
        <v>845</v>
      </c>
      <c r="J301" s="87">
        <v>971.10838000000001</v>
      </c>
    </row>
    <row r="302" spans="8:10" x14ac:dyDescent="0.2">
      <c r="H302" s="21">
        <v>40479</v>
      </c>
      <c r="I302" s="22">
        <v>1168</v>
      </c>
      <c r="J302" s="87">
        <v>1096.55601</v>
      </c>
    </row>
    <row r="303" spans="8:10" x14ac:dyDescent="0.2">
      <c r="H303" s="21">
        <v>40480</v>
      </c>
      <c r="I303" s="22">
        <v>1388</v>
      </c>
      <c r="J303" s="87">
        <v>1514.6732</v>
      </c>
    </row>
    <row r="304" spans="8:10" x14ac:dyDescent="0.2">
      <c r="H304" s="21">
        <v>40481</v>
      </c>
      <c r="I304" s="22">
        <v>796</v>
      </c>
      <c r="J304" s="87">
        <v>957.06773099999998</v>
      </c>
    </row>
    <row r="305" spans="8:10" x14ac:dyDescent="0.2">
      <c r="H305" s="21">
        <v>40482</v>
      </c>
      <c r="I305" s="22">
        <v>926</v>
      </c>
      <c r="J305" s="87">
        <v>1066.1475499999999</v>
      </c>
    </row>
    <row r="306" spans="8:10" x14ac:dyDescent="0.2">
      <c r="H306" s="21">
        <v>40483</v>
      </c>
      <c r="I306" s="22">
        <v>1220</v>
      </c>
      <c r="J306" s="87">
        <v>1092.08815</v>
      </c>
    </row>
    <row r="307" spans="8:10" x14ac:dyDescent="0.2">
      <c r="H307" s="21">
        <v>40484</v>
      </c>
      <c r="I307" s="22">
        <v>945</v>
      </c>
      <c r="J307" s="87">
        <v>821.26132800000005</v>
      </c>
    </row>
    <row r="308" spans="8:10" x14ac:dyDescent="0.2">
      <c r="H308" s="21">
        <v>40485</v>
      </c>
      <c r="I308" s="22">
        <v>1266</v>
      </c>
      <c r="J308" s="87">
        <v>823.44179399999996</v>
      </c>
    </row>
    <row r="309" spans="8:10" x14ac:dyDescent="0.2">
      <c r="H309" s="21">
        <v>40486</v>
      </c>
      <c r="I309" s="22">
        <v>1018</v>
      </c>
      <c r="J309" s="87">
        <v>942.25110700000005</v>
      </c>
    </row>
    <row r="310" spans="8:10" x14ac:dyDescent="0.2">
      <c r="H310" s="21">
        <v>40487</v>
      </c>
      <c r="I310" s="22">
        <v>1375</v>
      </c>
      <c r="J310" s="87">
        <v>1324.9326699999999</v>
      </c>
    </row>
    <row r="311" spans="8:10" x14ac:dyDescent="0.2">
      <c r="H311" s="21">
        <v>40488</v>
      </c>
      <c r="I311" s="22">
        <v>938</v>
      </c>
      <c r="J311" s="87">
        <v>799.34082000000001</v>
      </c>
    </row>
    <row r="312" spans="8:10" x14ac:dyDescent="0.2">
      <c r="H312" s="21">
        <v>40489</v>
      </c>
      <c r="I312" s="22">
        <v>1344</v>
      </c>
      <c r="J312" s="87">
        <v>1301.23516</v>
      </c>
    </row>
    <row r="313" spans="8:10" x14ac:dyDescent="0.2">
      <c r="H313" s="21">
        <v>40490</v>
      </c>
      <c r="I313" s="22">
        <v>1392</v>
      </c>
      <c r="J313" s="87">
        <v>993.44273799999996</v>
      </c>
    </row>
    <row r="314" spans="8:10" x14ac:dyDescent="0.2">
      <c r="H314" s="21">
        <v>40491</v>
      </c>
      <c r="I314" s="22">
        <v>863</v>
      </c>
      <c r="J314" s="87">
        <v>788.64544699999999</v>
      </c>
    </row>
    <row r="315" spans="8:10" x14ac:dyDescent="0.2">
      <c r="H315" s="21">
        <v>40492</v>
      </c>
      <c r="I315" s="22">
        <v>675</v>
      </c>
      <c r="J315" s="87">
        <v>826.73071600000003</v>
      </c>
    </row>
    <row r="316" spans="8:10" x14ac:dyDescent="0.2">
      <c r="H316" s="21">
        <v>40493</v>
      </c>
      <c r="I316" s="22">
        <v>1360</v>
      </c>
      <c r="J316" s="87">
        <v>1219.69569</v>
      </c>
    </row>
    <row r="317" spans="8:10" x14ac:dyDescent="0.2">
      <c r="H317" s="21">
        <v>40494</v>
      </c>
      <c r="I317" s="22">
        <v>1350</v>
      </c>
      <c r="J317" s="87">
        <v>1485.5125700000001</v>
      </c>
    </row>
    <row r="318" spans="8:10" x14ac:dyDescent="0.2">
      <c r="H318" s="21">
        <v>40495</v>
      </c>
      <c r="I318" s="22">
        <v>802</v>
      </c>
      <c r="J318" s="87">
        <v>914.513507</v>
      </c>
    </row>
    <row r="319" spans="8:10" x14ac:dyDescent="0.2">
      <c r="H319" s="21">
        <v>40496</v>
      </c>
      <c r="I319" s="22">
        <v>1376</v>
      </c>
      <c r="J319" s="87">
        <v>1456.4375299999999</v>
      </c>
    </row>
    <row r="320" spans="8:10" x14ac:dyDescent="0.2">
      <c r="H320" s="21">
        <v>40497</v>
      </c>
      <c r="I320" s="22">
        <v>1040</v>
      </c>
      <c r="J320" s="87">
        <v>1266.6996999999999</v>
      </c>
    </row>
    <row r="321" spans="8:10" x14ac:dyDescent="0.2">
      <c r="H321" s="21">
        <v>40498</v>
      </c>
      <c r="I321" s="22">
        <v>726</v>
      </c>
      <c r="J321" s="87">
        <v>953.49292500000001</v>
      </c>
    </row>
    <row r="322" spans="8:10" x14ac:dyDescent="0.2">
      <c r="H322" s="21">
        <v>40499</v>
      </c>
      <c r="I322" s="22">
        <v>1114</v>
      </c>
      <c r="J322" s="87">
        <v>1012.88425</v>
      </c>
    </row>
    <row r="323" spans="8:10" x14ac:dyDescent="0.2">
      <c r="H323" s="21">
        <v>40500</v>
      </c>
      <c r="I323" s="22">
        <v>1128</v>
      </c>
      <c r="J323" s="87">
        <v>1106.2914499999999</v>
      </c>
    </row>
    <row r="324" spans="8:10" x14ac:dyDescent="0.2">
      <c r="H324" s="21">
        <v>40501</v>
      </c>
      <c r="I324" s="22">
        <v>1430</v>
      </c>
      <c r="J324" s="87">
        <v>1513.7432799999999</v>
      </c>
    </row>
    <row r="325" spans="8:10" x14ac:dyDescent="0.2">
      <c r="H325" s="21">
        <v>40502</v>
      </c>
      <c r="I325" s="22">
        <v>915</v>
      </c>
      <c r="J325" s="87">
        <v>974.33450400000004</v>
      </c>
    </row>
    <row r="326" spans="8:10" x14ac:dyDescent="0.2">
      <c r="H326" s="21">
        <v>40503</v>
      </c>
      <c r="I326" s="22">
        <v>1377</v>
      </c>
      <c r="J326" s="87">
        <v>1475.5640900000001</v>
      </c>
    </row>
    <row r="327" spans="8:10" x14ac:dyDescent="0.2">
      <c r="H327" s="21">
        <v>40504</v>
      </c>
      <c r="I327" s="22">
        <v>1105</v>
      </c>
      <c r="J327" s="87">
        <v>1136.0174199999999</v>
      </c>
    </row>
    <row r="328" spans="8:10" x14ac:dyDescent="0.2">
      <c r="H328" s="21">
        <v>40505</v>
      </c>
      <c r="I328" s="22">
        <v>637</v>
      </c>
      <c r="J328" s="87">
        <v>886.78760299999999</v>
      </c>
    </row>
    <row r="329" spans="8:10" x14ac:dyDescent="0.2">
      <c r="H329" s="21">
        <v>40506</v>
      </c>
      <c r="I329" s="22">
        <v>1148</v>
      </c>
      <c r="J329" s="87">
        <v>1070.25342</v>
      </c>
    </row>
    <row r="330" spans="8:10" x14ac:dyDescent="0.2">
      <c r="H330" s="21">
        <v>40507</v>
      </c>
      <c r="I330" s="22">
        <v>1264</v>
      </c>
      <c r="J330" s="87">
        <v>1240.5368699999999</v>
      </c>
    </row>
    <row r="331" spans="8:10" x14ac:dyDescent="0.2">
      <c r="H331" s="21">
        <v>40508</v>
      </c>
      <c r="I331" s="22">
        <v>1183</v>
      </c>
      <c r="J331" s="87">
        <v>1370.6945700000001</v>
      </c>
    </row>
    <row r="332" spans="8:10" x14ac:dyDescent="0.2">
      <c r="H332" s="21">
        <v>40509</v>
      </c>
      <c r="I332" s="22">
        <v>644</v>
      </c>
      <c r="J332" s="87">
        <v>817.87326599999994</v>
      </c>
    </row>
    <row r="333" spans="8:10" x14ac:dyDescent="0.2">
      <c r="H333" s="21">
        <v>40510</v>
      </c>
      <c r="I333" s="22">
        <v>732</v>
      </c>
      <c r="J333" s="87">
        <v>1063.0343700000001</v>
      </c>
    </row>
    <row r="334" spans="8:10" x14ac:dyDescent="0.2">
      <c r="H334" s="21">
        <v>40511</v>
      </c>
      <c r="I334" s="22">
        <v>767</v>
      </c>
      <c r="J334" s="87">
        <v>874.84571800000003</v>
      </c>
    </row>
    <row r="335" spans="8:10" x14ac:dyDescent="0.2">
      <c r="H335" s="21">
        <v>40512</v>
      </c>
      <c r="I335" s="22">
        <v>1099</v>
      </c>
      <c r="J335" s="87">
        <v>781.70519000000002</v>
      </c>
    </row>
    <row r="336" spans="8:10" x14ac:dyDescent="0.2">
      <c r="H336" s="21">
        <v>40513</v>
      </c>
      <c r="I336" s="22">
        <v>979</v>
      </c>
      <c r="J336" s="87">
        <v>984.76791500000002</v>
      </c>
    </row>
    <row r="337" spans="8:10" x14ac:dyDescent="0.2">
      <c r="H337" s="21">
        <v>40514</v>
      </c>
      <c r="I337" s="22">
        <v>1438</v>
      </c>
      <c r="J337" s="87">
        <v>1148.8398500000001</v>
      </c>
    </row>
    <row r="338" spans="8:10" x14ac:dyDescent="0.2">
      <c r="H338" s="21">
        <v>40515</v>
      </c>
      <c r="I338" s="22">
        <v>1419</v>
      </c>
      <c r="J338" s="87">
        <v>1464.0019299999999</v>
      </c>
    </row>
    <row r="339" spans="8:10" x14ac:dyDescent="0.2">
      <c r="H339" s="21">
        <v>40516</v>
      </c>
      <c r="I339" s="22">
        <v>894</v>
      </c>
      <c r="J339" s="87">
        <v>810.85056099999997</v>
      </c>
    </row>
    <row r="340" spans="8:10" x14ac:dyDescent="0.2">
      <c r="H340" s="21">
        <v>40517</v>
      </c>
      <c r="I340" s="22">
        <v>1797</v>
      </c>
      <c r="J340" s="87">
        <v>1359.7193299999999</v>
      </c>
    </row>
    <row r="341" spans="8:10" x14ac:dyDescent="0.2">
      <c r="H341" s="21">
        <v>40518</v>
      </c>
      <c r="I341" s="22">
        <v>997</v>
      </c>
      <c r="J341" s="87">
        <v>1007.96226</v>
      </c>
    </row>
    <row r="342" spans="8:10" x14ac:dyDescent="0.2">
      <c r="H342" s="21">
        <v>40519</v>
      </c>
      <c r="I342" s="22">
        <v>371</v>
      </c>
      <c r="J342" s="87">
        <v>789.21772399999998</v>
      </c>
    </row>
    <row r="343" spans="8:10" x14ac:dyDescent="0.2">
      <c r="H343" s="21">
        <v>40520</v>
      </c>
      <c r="I343" s="22">
        <v>540</v>
      </c>
      <c r="J343" s="87">
        <v>744.13164800000004</v>
      </c>
    </row>
    <row r="344" spans="8:10" x14ac:dyDescent="0.2">
      <c r="H344" s="21">
        <v>40521</v>
      </c>
      <c r="I344" s="22">
        <v>1073</v>
      </c>
      <c r="J344" s="87">
        <v>848.07113000000004</v>
      </c>
    </row>
    <row r="345" spans="8:10" x14ac:dyDescent="0.2">
      <c r="H345" s="21">
        <v>40522</v>
      </c>
      <c r="I345" s="22">
        <v>1547</v>
      </c>
      <c r="J345" s="87">
        <v>1456.26223</v>
      </c>
    </row>
    <row r="346" spans="8:10" x14ac:dyDescent="0.2">
      <c r="H346" s="21">
        <v>40523</v>
      </c>
      <c r="I346" s="22">
        <v>860</v>
      </c>
      <c r="J346" s="87">
        <v>919.80822899999998</v>
      </c>
    </row>
    <row r="347" spans="8:10" x14ac:dyDescent="0.2">
      <c r="H347" s="21">
        <v>40524</v>
      </c>
      <c r="I347" s="22">
        <v>943</v>
      </c>
      <c r="J347" s="87">
        <v>1297.5426299999999</v>
      </c>
    </row>
    <row r="348" spans="8:10" x14ac:dyDescent="0.2">
      <c r="H348" s="21">
        <v>40525</v>
      </c>
      <c r="I348" s="22">
        <v>598</v>
      </c>
      <c r="J348" s="87">
        <v>809.45385799999997</v>
      </c>
    </row>
    <row r="349" spans="8:10" x14ac:dyDescent="0.2">
      <c r="H349" s="21">
        <v>40526</v>
      </c>
      <c r="I349" s="22">
        <v>771</v>
      </c>
      <c r="J349" s="87">
        <v>706.46246099999996</v>
      </c>
    </row>
    <row r="350" spans="8:10" x14ac:dyDescent="0.2">
      <c r="H350" s="21">
        <v>40527</v>
      </c>
      <c r="I350" s="22">
        <v>1017</v>
      </c>
      <c r="J350" s="87">
        <v>935.71483599999999</v>
      </c>
    </row>
    <row r="351" spans="8:10" x14ac:dyDescent="0.2">
      <c r="H351" s="21">
        <v>40528</v>
      </c>
      <c r="I351" s="22">
        <v>1075</v>
      </c>
      <c r="J351" s="87">
        <v>946.35426800000005</v>
      </c>
    </row>
    <row r="352" spans="8:10" x14ac:dyDescent="0.2">
      <c r="H352" s="21">
        <v>40529</v>
      </c>
      <c r="I352" s="22">
        <v>1567</v>
      </c>
      <c r="J352" s="87">
        <v>1395.85115</v>
      </c>
    </row>
    <row r="353" spans="8:10" x14ac:dyDescent="0.2">
      <c r="H353" s="21">
        <v>40530</v>
      </c>
      <c r="I353" s="22">
        <v>847</v>
      </c>
      <c r="J353" s="87">
        <v>879.87381500000004</v>
      </c>
    </row>
    <row r="354" spans="8:10" x14ac:dyDescent="0.2">
      <c r="H354" s="21">
        <v>40531</v>
      </c>
      <c r="I354" s="22">
        <v>1066</v>
      </c>
      <c r="J354" s="87">
        <v>1287.4726499999999</v>
      </c>
    </row>
    <row r="355" spans="8:10" x14ac:dyDescent="0.2">
      <c r="H355" s="21">
        <v>40532</v>
      </c>
      <c r="I355" s="22">
        <v>838</v>
      </c>
      <c r="J355" s="87">
        <v>944.94236599999999</v>
      </c>
    </row>
    <row r="356" spans="8:10" x14ac:dyDescent="0.2">
      <c r="H356" s="21">
        <v>40533</v>
      </c>
      <c r="I356" s="22">
        <v>723</v>
      </c>
      <c r="J356" s="87">
        <v>777.655035</v>
      </c>
    </row>
    <row r="357" spans="8:10" x14ac:dyDescent="0.2">
      <c r="H357" s="21">
        <v>40534</v>
      </c>
      <c r="I357" s="22">
        <v>791</v>
      </c>
      <c r="J357" s="87">
        <v>807.189525</v>
      </c>
    </row>
    <row r="358" spans="8:10" x14ac:dyDescent="0.2">
      <c r="H358" s="21">
        <v>40535</v>
      </c>
      <c r="I358" s="22">
        <v>1156</v>
      </c>
      <c r="J358" s="87">
        <v>994.15591700000004</v>
      </c>
    </row>
    <row r="359" spans="8:10" x14ac:dyDescent="0.2">
      <c r="H359" s="21">
        <v>40536</v>
      </c>
      <c r="I359" s="22">
        <v>1207</v>
      </c>
      <c r="J359" s="87">
        <v>1374.9010900000001</v>
      </c>
    </row>
    <row r="360" spans="8:10" x14ac:dyDescent="0.2">
      <c r="H360" s="21">
        <v>40537</v>
      </c>
      <c r="I360" s="22">
        <v>638</v>
      </c>
      <c r="J360" s="87">
        <v>392.08854300000002</v>
      </c>
    </row>
    <row r="361" spans="8:10" x14ac:dyDescent="0.2">
      <c r="H361" s="21">
        <v>40538</v>
      </c>
      <c r="I361" s="22">
        <v>1082</v>
      </c>
      <c r="J361" s="87">
        <v>1205.8171400000001</v>
      </c>
    </row>
    <row r="362" spans="8:10" x14ac:dyDescent="0.2">
      <c r="H362" s="21">
        <v>40539</v>
      </c>
      <c r="I362" s="22">
        <v>856</v>
      </c>
      <c r="J362" s="87">
        <v>895.66368899999998</v>
      </c>
    </row>
    <row r="363" spans="8:10" x14ac:dyDescent="0.2">
      <c r="H363" s="21">
        <v>40540</v>
      </c>
      <c r="I363" s="22">
        <v>816</v>
      </c>
      <c r="J363" s="87">
        <v>851.423362</v>
      </c>
    </row>
    <row r="364" spans="8:10" x14ac:dyDescent="0.2">
      <c r="H364" s="21">
        <v>40541</v>
      </c>
      <c r="I364" s="22">
        <v>1032</v>
      </c>
      <c r="J364" s="87">
        <v>962.29672500000004</v>
      </c>
    </row>
    <row r="365" spans="8:10" x14ac:dyDescent="0.2">
      <c r="H365" s="21">
        <v>40542</v>
      </c>
      <c r="I365" s="22">
        <v>1601</v>
      </c>
      <c r="J365" s="87">
        <v>1125.95281</v>
      </c>
    </row>
    <row r="366" spans="8:10" x14ac:dyDescent="0.2">
      <c r="H366" s="21">
        <v>40543</v>
      </c>
      <c r="I366" s="22">
        <v>775</v>
      </c>
      <c r="J366" s="87">
        <v>1482.44795</v>
      </c>
    </row>
    <row r="367" spans="8:10" x14ac:dyDescent="0.2">
      <c r="H367" s="21">
        <v>40544</v>
      </c>
      <c r="I367" s="22">
        <v>364</v>
      </c>
      <c r="J367" s="87">
        <v>240.191958</v>
      </c>
    </row>
    <row r="368" spans="8:10" x14ac:dyDescent="0.2">
      <c r="H368" s="21">
        <v>40545</v>
      </c>
      <c r="I368" s="22">
        <v>1338</v>
      </c>
      <c r="J368" s="87">
        <v>1262.6210100000001</v>
      </c>
    </row>
    <row r="369" spans="8:10" x14ac:dyDescent="0.2">
      <c r="H369" s="21">
        <v>40546</v>
      </c>
      <c r="I369" s="22">
        <v>739</v>
      </c>
      <c r="J369" s="87">
        <v>861.42823199999998</v>
      </c>
    </row>
    <row r="370" spans="8:10" x14ac:dyDescent="0.2">
      <c r="H370" s="21">
        <v>40547</v>
      </c>
      <c r="I370" s="22">
        <v>1115</v>
      </c>
      <c r="J370" s="87">
        <v>892.01817300000005</v>
      </c>
    </row>
    <row r="371" spans="8:10" x14ac:dyDescent="0.2">
      <c r="H371" s="21">
        <v>40548</v>
      </c>
      <c r="I371" s="22">
        <v>1317</v>
      </c>
      <c r="J371" s="87">
        <v>979.29894300000001</v>
      </c>
    </row>
    <row r="372" spans="8:10" x14ac:dyDescent="0.2">
      <c r="H372" s="21">
        <v>40549</v>
      </c>
      <c r="I372" s="22">
        <v>881</v>
      </c>
      <c r="J372" s="87">
        <v>1086.55052</v>
      </c>
    </row>
    <row r="373" spans="8:10" x14ac:dyDescent="0.2">
      <c r="H373" s="21">
        <v>40550</v>
      </c>
      <c r="I373" s="22">
        <v>737</v>
      </c>
      <c r="J373" s="87">
        <v>1427.4403299999999</v>
      </c>
    </row>
    <row r="374" spans="8:10" x14ac:dyDescent="0.2">
      <c r="H374" s="21">
        <v>40551</v>
      </c>
      <c r="I374" s="22">
        <v>843</v>
      </c>
      <c r="J374" s="87">
        <v>928.89725899999996</v>
      </c>
    </row>
    <row r="375" spans="8:10" x14ac:dyDescent="0.2">
      <c r="H375" s="21">
        <v>40552</v>
      </c>
      <c r="I375" s="22">
        <v>1205</v>
      </c>
      <c r="J375" s="87">
        <v>1411.33932</v>
      </c>
    </row>
    <row r="376" spans="8:10" x14ac:dyDescent="0.2">
      <c r="H376" s="21">
        <v>40553</v>
      </c>
      <c r="I376" s="22">
        <v>1410</v>
      </c>
      <c r="J376" s="87">
        <v>1139.52025</v>
      </c>
    </row>
    <row r="377" spans="8:10" x14ac:dyDescent="0.2">
      <c r="H377" s="21">
        <v>40554</v>
      </c>
      <c r="I377" s="22">
        <v>576</v>
      </c>
      <c r="J377" s="87">
        <v>952.99655800000005</v>
      </c>
    </row>
    <row r="378" spans="8:10" x14ac:dyDescent="0.2">
      <c r="H378" s="21">
        <v>40555</v>
      </c>
      <c r="I378" s="22">
        <v>507</v>
      </c>
      <c r="J378" s="87">
        <v>943.78020100000003</v>
      </c>
    </row>
    <row r="379" spans="8:10" x14ac:dyDescent="0.2">
      <c r="H379" s="21">
        <v>40556</v>
      </c>
      <c r="I379" s="22">
        <v>1204</v>
      </c>
      <c r="J379" s="87">
        <v>1071.3708899999999</v>
      </c>
    </row>
    <row r="380" spans="8:10" x14ac:dyDescent="0.2">
      <c r="H380" s="21">
        <v>40557</v>
      </c>
      <c r="I380" s="22">
        <v>1963</v>
      </c>
      <c r="J380" s="87">
        <v>1594.4978599999999</v>
      </c>
    </row>
    <row r="381" spans="8:10" x14ac:dyDescent="0.2">
      <c r="H381" s="21">
        <v>40558</v>
      </c>
      <c r="I381" s="22">
        <v>809</v>
      </c>
      <c r="J381" s="87">
        <v>999.49764200000004</v>
      </c>
    </row>
    <row r="382" spans="8:10" x14ac:dyDescent="0.2">
      <c r="H382" s="21">
        <v>40559</v>
      </c>
      <c r="I382" s="22">
        <v>1136</v>
      </c>
      <c r="J382" s="87">
        <v>1271.3235</v>
      </c>
    </row>
    <row r="383" spans="8:10" x14ac:dyDescent="0.2">
      <c r="H383" s="21">
        <v>40560</v>
      </c>
      <c r="I383" s="22">
        <v>1902</v>
      </c>
      <c r="J383" s="87">
        <v>1867.91572</v>
      </c>
    </row>
    <row r="384" spans="8:10" x14ac:dyDescent="0.2">
      <c r="H384" s="21">
        <v>40561</v>
      </c>
      <c r="I384" s="22">
        <v>430</v>
      </c>
      <c r="J384" s="87">
        <v>822.56479400000001</v>
      </c>
    </row>
    <row r="385" spans="8:10" x14ac:dyDescent="0.2">
      <c r="H385" s="21">
        <v>40562</v>
      </c>
      <c r="I385" s="22">
        <v>396</v>
      </c>
      <c r="J385" s="87">
        <v>954.245091</v>
      </c>
    </row>
    <row r="386" spans="8:10" x14ac:dyDescent="0.2">
      <c r="H386" s="21">
        <v>40563</v>
      </c>
      <c r="I386" s="22">
        <v>1181</v>
      </c>
      <c r="J386" s="87">
        <v>958.10233800000003</v>
      </c>
    </row>
    <row r="387" spans="8:10" x14ac:dyDescent="0.2">
      <c r="H387" s="21">
        <v>40564</v>
      </c>
      <c r="I387" s="22">
        <v>1524</v>
      </c>
      <c r="J387" s="87">
        <v>1480.73263</v>
      </c>
    </row>
    <row r="388" spans="8:10" x14ac:dyDescent="0.2">
      <c r="H388" s="21">
        <v>40565</v>
      </c>
      <c r="I388" s="22">
        <v>782</v>
      </c>
      <c r="J388" s="87">
        <v>923.81368999999995</v>
      </c>
    </row>
    <row r="389" spans="8:10" x14ac:dyDescent="0.2">
      <c r="H389" s="21">
        <v>40566</v>
      </c>
      <c r="I389" s="22">
        <v>1262</v>
      </c>
      <c r="J389" s="87">
        <v>1446.2865300000001</v>
      </c>
    </row>
    <row r="390" spans="8:10" x14ac:dyDescent="0.2">
      <c r="H390" s="21">
        <v>40567</v>
      </c>
      <c r="I390" s="22">
        <v>800</v>
      </c>
      <c r="J390" s="87">
        <v>1105.65157</v>
      </c>
    </row>
    <row r="391" spans="8:10" x14ac:dyDescent="0.2">
      <c r="H391" s="21">
        <v>40568</v>
      </c>
      <c r="I391" s="22">
        <v>556</v>
      </c>
      <c r="J391" s="87">
        <v>941.04630499999996</v>
      </c>
    </row>
    <row r="392" spans="8:10" x14ac:dyDescent="0.2">
      <c r="H392" s="21">
        <v>40569</v>
      </c>
      <c r="I392" s="22">
        <v>1264</v>
      </c>
      <c r="J392" s="87">
        <v>1042.91526</v>
      </c>
    </row>
    <row r="393" spans="8:10" x14ac:dyDescent="0.2">
      <c r="H393" s="21">
        <v>40570</v>
      </c>
      <c r="I393" s="22">
        <v>1306</v>
      </c>
      <c r="J393" s="87">
        <v>1132.5527500000001</v>
      </c>
    </row>
    <row r="394" spans="8:10" x14ac:dyDescent="0.2">
      <c r="H394" s="21">
        <v>40571</v>
      </c>
      <c r="I394" s="22">
        <v>1492</v>
      </c>
      <c r="J394" s="87">
        <v>1461.8709799999999</v>
      </c>
    </row>
    <row r="395" spans="8:10" x14ac:dyDescent="0.2">
      <c r="H395" s="21">
        <v>40572</v>
      </c>
      <c r="I395" s="22">
        <v>944</v>
      </c>
      <c r="J395" s="87">
        <v>846.28970300000003</v>
      </c>
    </row>
    <row r="396" spans="8:10" x14ac:dyDescent="0.2">
      <c r="H396" s="21">
        <v>40573</v>
      </c>
      <c r="I396" s="22">
        <v>1373</v>
      </c>
      <c r="J396" s="87">
        <v>1408.2484199999999</v>
      </c>
    </row>
    <row r="397" spans="8:10" x14ac:dyDescent="0.2">
      <c r="H397" s="21">
        <v>40574</v>
      </c>
      <c r="I397" s="22">
        <v>1063</v>
      </c>
      <c r="J397" s="87">
        <v>1135.9848</v>
      </c>
    </row>
    <row r="398" spans="8:10" x14ac:dyDescent="0.2">
      <c r="H398" s="21">
        <v>40575</v>
      </c>
      <c r="I398" s="22">
        <v>1081</v>
      </c>
      <c r="J398" s="87">
        <v>1121.7488699999999</v>
      </c>
    </row>
    <row r="399" spans="8:10" x14ac:dyDescent="0.2">
      <c r="H399" s="21">
        <v>40576</v>
      </c>
      <c r="I399" s="22">
        <v>907</v>
      </c>
      <c r="J399" s="87">
        <v>1028.6656599999999</v>
      </c>
    </row>
    <row r="400" spans="8:10" x14ac:dyDescent="0.2">
      <c r="H400" s="21">
        <v>40577</v>
      </c>
      <c r="I400" s="22">
        <v>1322</v>
      </c>
      <c r="J400" s="87">
        <v>1298.86196</v>
      </c>
    </row>
    <row r="401" spans="8:10" x14ac:dyDescent="0.2">
      <c r="H401" s="21">
        <v>40578</v>
      </c>
      <c r="I401" s="22">
        <v>1339</v>
      </c>
      <c r="J401" s="87">
        <v>1724.6934699999999</v>
      </c>
    </row>
    <row r="402" spans="8:10" x14ac:dyDescent="0.2">
      <c r="H402" s="21">
        <v>40579</v>
      </c>
      <c r="I402" s="22">
        <v>741</v>
      </c>
      <c r="J402" s="87">
        <v>1220.4333899999999</v>
      </c>
    </row>
    <row r="403" spans="8:10" x14ac:dyDescent="0.2">
      <c r="H403" s="21">
        <v>40580</v>
      </c>
      <c r="I403" s="22">
        <v>811</v>
      </c>
      <c r="J403" s="87">
        <v>1006.89262</v>
      </c>
    </row>
    <row r="404" spans="8:10" x14ac:dyDescent="0.2">
      <c r="H404" s="21">
        <v>40581</v>
      </c>
      <c r="I404" s="22">
        <v>1123</v>
      </c>
      <c r="J404" s="87">
        <v>1274.2462499999999</v>
      </c>
    </row>
    <row r="405" spans="8:10" x14ac:dyDescent="0.2">
      <c r="H405" s="21">
        <v>40582</v>
      </c>
      <c r="I405" s="22">
        <v>3123</v>
      </c>
      <c r="J405" s="87">
        <v>1134.22804</v>
      </c>
    </row>
    <row r="406" spans="8:10" x14ac:dyDescent="0.2">
      <c r="H406" s="21">
        <v>40583</v>
      </c>
      <c r="I406" s="22">
        <v>562</v>
      </c>
      <c r="J406" s="87">
        <v>1139.52557</v>
      </c>
    </row>
    <row r="407" spans="8:10" x14ac:dyDescent="0.2">
      <c r="H407" s="21">
        <v>40584</v>
      </c>
      <c r="I407" s="22">
        <v>1496</v>
      </c>
      <c r="J407" s="87">
        <v>1082.9046599999999</v>
      </c>
    </row>
    <row r="408" spans="8:10" x14ac:dyDescent="0.2">
      <c r="H408" s="21">
        <v>40585</v>
      </c>
      <c r="I408" s="22">
        <v>1323</v>
      </c>
      <c r="J408" s="87">
        <v>1447.48054</v>
      </c>
    </row>
    <row r="409" spans="8:10" x14ac:dyDescent="0.2">
      <c r="H409" s="21">
        <v>40586</v>
      </c>
      <c r="I409" s="22">
        <v>940</v>
      </c>
      <c r="J409" s="87">
        <v>916.12302599999998</v>
      </c>
    </row>
    <row r="410" spans="8:10" x14ac:dyDescent="0.2">
      <c r="H410" s="21">
        <v>40587</v>
      </c>
      <c r="I410" s="22">
        <v>1595</v>
      </c>
      <c r="J410" s="87">
        <v>1505.52502</v>
      </c>
    </row>
    <row r="411" spans="8:10" x14ac:dyDescent="0.2">
      <c r="H411" s="21">
        <v>40588</v>
      </c>
      <c r="I411" s="22">
        <v>1039</v>
      </c>
      <c r="J411" s="87">
        <v>788.29468099999997</v>
      </c>
    </row>
    <row r="412" spans="8:10" x14ac:dyDescent="0.2">
      <c r="H412" s="21">
        <v>40589</v>
      </c>
      <c r="I412" s="22">
        <v>708</v>
      </c>
      <c r="J412" s="87">
        <v>1085.76657</v>
      </c>
    </row>
    <row r="413" spans="8:10" x14ac:dyDescent="0.2">
      <c r="H413" s="21">
        <v>40590</v>
      </c>
      <c r="I413" s="22">
        <v>1032</v>
      </c>
      <c r="J413" s="87">
        <v>935.09633299999996</v>
      </c>
    </row>
    <row r="414" spans="8:10" x14ac:dyDescent="0.2">
      <c r="H414" s="21">
        <v>40591</v>
      </c>
      <c r="I414" s="22">
        <v>1118</v>
      </c>
      <c r="J414" s="87">
        <v>1065.3924300000001</v>
      </c>
    </row>
    <row r="415" spans="8:10" x14ac:dyDescent="0.2">
      <c r="H415" s="21">
        <v>40592</v>
      </c>
      <c r="I415" s="22">
        <v>1349</v>
      </c>
      <c r="J415" s="87">
        <v>1513.0891099999999</v>
      </c>
    </row>
    <row r="416" spans="8:10" x14ac:dyDescent="0.2">
      <c r="H416" s="21">
        <v>40593</v>
      </c>
      <c r="I416" s="22">
        <v>650</v>
      </c>
      <c r="J416" s="87">
        <v>774.603746</v>
      </c>
    </row>
    <row r="417" spans="8:10" x14ac:dyDescent="0.2">
      <c r="H417" s="21">
        <v>40594</v>
      </c>
      <c r="I417" s="22">
        <v>1257</v>
      </c>
      <c r="J417" s="87">
        <v>1358.20705</v>
      </c>
    </row>
    <row r="418" spans="8:10" x14ac:dyDescent="0.2">
      <c r="H418" s="21">
        <v>40595</v>
      </c>
      <c r="I418" s="22">
        <v>2224</v>
      </c>
      <c r="J418" s="87">
        <v>2342.9105800000002</v>
      </c>
    </row>
    <row r="419" spans="8:10" x14ac:dyDescent="0.2">
      <c r="H419" s="21">
        <v>40596</v>
      </c>
      <c r="I419" s="22">
        <v>675</v>
      </c>
      <c r="J419" s="87">
        <v>890.37369000000001</v>
      </c>
    </row>
    <row r="420" spans="8:10" x14ac:dyDescent="0.2">
      <c r="H420" s="21">
        <v>40597</v>
      </c>
      <c r="I420" s="22">
        <v>495</v>
      </c>
      <c r="J420" s="87">
        <v>906.50736400000005</v>
      </c>
    </row>
    <row r="421" spans="8:10" x14ac:dyDescent="0.2">
      <c r="H421" s="21">
        <v>40598</v>
      </c>
      <c r="I421" s="22">
        <v>943</v>
      </c>
      <c r="J421" s="87">
        <v>1042.8730700000001</v>
      </c>
    </row>
    <row r="422" spans="8:10" x14ac:dyDescent="0.2">
      <c r="H422" s="21">
        <v>40599</v>
      </c>
      <c r="I422" s="22">
        <v>1789</v>
      </c>
      <c r="J422" s="87">
        <v>1429.1364100000001</v>
      </c>
    </row>
    <row r="423" spans="8:10" x14ac:dyDescent="0.2">
      <c r="H423" s="21">
        <v>40600</v>
      </c>
      <c r="I423" s="22">
        <v>920</v>
      </c>
      <c r="J423" s="87">
        <v>920.72329400000001</v>
      </c>
    </row>
    <row r="424" spans="8:10" x14ac:dyDescent="0.2">
      <c r="H424" s="21">
        <v>40601</v>
      </c>
      <c r="I424" s="22">
        <v>1446</v>
      </c>
      <c r="J424" s="87">
        <v>1468.41914</v>
      </c>
    </row>
    <row r="425" spans="8:10" x14ac:dyDescent="0.2">
      <c r="H425" s="21">
        <v>40602</v>
      </c>
      <c r="I425" s="22">
        <v>1067</v>
      </c>
      <c r="J425" s="87">
        <v>1123.8814199999999</v>
      </c>
    </row>
    <row r="426" spans="8:10" x14ac:dyDescent="0.2">
      <c r="H426" s="21">
        <v>40603</v>
      </c>
      <c r="I426" s="22">
        <v>727</v>
      </c>
      <c r="J426" s="87">
        <v>948.87129100000004</v>
      </c>
    </row>
    <row r="427" spans="8:10" x14ac:dyDescent="0.2">
      <c r="H427" s="21">
        <v>40604</v>
      </c>
      <c r="I427" s="22">
        <v>1058</v>
      </c>
      <c r="J427" s="87">
        <v>955.86045899999999</v>
      </c>
    </row>
    <row r="428" spans="8:10" x14ac:dyDescent="0.2">
      <c r="H428" s="21">
        <v>40605</v>
      </c>
      <c r="I428" s="22">
        <v>1346</v>
      </c>
      <c r="J428" s="87">
        <v>1064.2116100000001</v>
      </c>
    </row>
    <row r="429" spans="8:10" x14ac:dyDescent="0.2">
      <c r="H429" s="21">
        <v>40606</v>
      </c>
      <c r="I429" s="22">
        <v>1441</v>
      </c>
      <c r="J429" s="87">
        <v>1443.6568400000001</v>
      </c>
    </row>
    <row r="430" spans="8:10" x14ac:dyDescent="0.2">
      <c r="H430" s="21">
        <v>40607</v>
      </c>
      <c r="I430" s="22">
        <v>823</v>
      </c>
      <c r="J430" s="87">
        <v>887.84532400000001</v>
      </c>
    </row>
    <row r="431" spans="8:10" x14ac:dyDescent="0.2">
      <c r="H431" s="21">
        <v>40608</v>
      </c>
      <c r="I431" s="22">
        <v>1168</v>
      </c>
      <c r="J431" s="87">
        <v>1432.76214</v>
      </c>
    </row>
    <row r="432" spans="8:10" x14ac:dyDescent="0.2">
      <c r="H432" s="21">
        <v>40609</v>
      </c>
      <c r="I432" s="22">
        <v>1021</v>
      </c>
      <c r="J432" s="87">
        <v>1135.0570499999999</v>
      </c>
    </row>
    <row r="433" spans="8:10" x14ac:dyDescent="0.2">
      <c r="H433" s="21">
        <v>40610</v>
      </c>
      <c r="I433" s="22">
        <v>1150</v>
      </c>
      <c r="J433" s="87">
        <v>848.46169699999996</v>
      </c>
    </row>
    <row r="434" spans="8:10" x14ac:dyDescent="0.2">
      <c r="H434" s="21">
        <v>40611</v>
      </c>
      <c r="I434" s="22">
        <v>1163</v>
      </c>
      <c r="J434" s="87">
        <v>982.27544699999999</v>
      </c>
    </row>
    <row r="435" spans="8:10" x14ac:dyDescent="0.2">
      <c r="H435" s="21">
        <v>40612</v>
      </c>
      <c r="I435" s="22">
        <v>1300</v>
      </c>
      <c r="J435" s="87">
        <v>1103.8474699999999</v>
      </c>
    </row>
    <row r="436" spans="8:10" x14ac:dyDescent="0.2">
      <c r="H436" s="21">
        <v>40613</v>
      </c>
      <c r="I436" s="22">
        <v>1551</v>
      </c>
      <c r="J436" s="87">
        <v>1474.73855</v>
      </c>
    </row>
    <row r="437" spans="8:10" x14ac:dyDescent="0.2">
      <c r="H437" s="21">
        <v>40614</v>
      </c>
      <c r="I437" s="22">
        <v>855</v>
      </c>
      <c r="J437" s="87">
        <v>954.31194700000003</v>
      </c>
    </row>
    <row r="438" spans="8:10" x14ac:dyDescent="0.2">
      <c r="H438" s="21">
        <v>40615</v>
      </c>
      <c r="I438" s="22">
        <v>1309</v>
      </c>
      <c r="J438" s="87">
        <v>1442.2974899999999</v>
      </c>
    </row>
    <row r="439" spans="8:10" x14ac:dyDescent="0.2">
      <c r="H439" s="21">
        <v>40616</v>
      </c>
      <c r="I439" s="22">
        <v>978</v>
      </c>
      <c r="J439" s="87">
        <v>1109.5475100000001</v>
      </c>
    </row>
    <row r="440" spans="8:10" x14ac:dyDescent="0.2">
      <c r="H440" s="21">
        <v>40617</v>
      </c>
      <c r="I440" s="22">
        <v>879</v>
      </c>
      <c r="J440" s="87">
        <v>1117.5960299999999</v>
      </c>
    </row>
    <row r="441" spans="8:10" x14ac:dyDescent="0.2">
      <c r="H441" s="21">
        <v>40618</v>
      </c>
      <c r="I441" s="22">
        <v>1453</v>
      </c>
      <c r="J441" s="87">
        <v>1035.12238</v>
      </c>
    </row>
    <row r="442" spans="8:10" x14ac:dyDescent="0.2">
      <c r="H442" s="21">
        <v>40619</v>
      </c>
      <c r="I442" s="22">
        <v>1127</v>
      </c>
      <c r="J442" s="87">
        <v>1096.31342</v>
      </c>
    </row>
    <row r="443" spans="8:10" x14ac:dyDescent="0.2">
      <c r="H443" s="21">
        <v>40620</v>
      </c>
      <c r="I443" s="22">
        <v>1165</v>
      </c>
      <c r="J443" s="87">
        <v>1480.89527</v>
      </c>
    </row>
    <row r="444" spans="8:10" x14ac:dyDescent="0.2">
      <c r="H444" s="21">
        <v>40621</v>
      </c>
      <c r="I444" s="22">
        <v>758</v>
      </c>
      <c r="J444" s="87">
        <v>945.98941500000001</v>
      </c>
    </row>
    <row r="445" spans="8:10" x14ac:dyDescent="0.2">
      <c r="H445" s="21">
        <v>40622</v>
      </c>
      <c r="I445" s="22">
        <v>1126</v>
      </c>
      <c r="J445" s="87">
        <v>1430.2201500000001</v>
      </c>
    </row>
    <row r="446" spans="8:10" x14ac:dyDescent="0.2">
      <c r="H446" s="21">
        <v>40623</v>
      </c>
      <c r="I446" s="22">
        <v>1349</v>
      </c>
      <c r="J446" s="87">
        <v>970.19550300000003</v>
      </c>
    </row>
    <row r="447" spans="8:10" x14ac:dyDescent="0.2">
      <c r="H447" s="21">
        <v>40624</v>
      </c>
      <c r="I447" s="22">
        <v>1715</v>
      </c>
      <c r="J447" s="87">
        <v>779.50042900000005</v>
      </c>
    </row>
    <row r="448" spans="8:10" x14ac:dyDescent="0.2">
      <c r="H448" s="21">
        <v>40625</v>
      </c>
      <c r="I448" s="22">
        <v>650</v>
      </c>
      <c r="J448" s="87">
        <v>827.81265199999996</v>
      </c>
    </row>
    <row r="449" spans="8:10" x14ac:dyDescent="0.2">
      <c r="H449" s="21">
        <v>40626</v>
      </c>
      <c r="I449" s="22">
        <v>907</v>
      </c>
      <c r="J449" s="87">
        <v>951.66565700000001</v>
      </c>
    </row>
    <row r="450" spans="8:10" x14ac:dyDescent="0.2">
      <c r="H450" s="21">
        <v>40627</v>
      </c>
      <c r="I450" s="22">
        <v>1496</v>
      </c>
      <c r="J450" s="87">
        <v>1384.5691099999999</v>
      </c>
    </row>
    <row r="451" spans="8:10" x14ac:dyDescent="0.2">
      <c r="H451" s="21">
        <v>40628</v>
      </c>
      <c r="I451" s="22">
        <v>1038</v>
      </c>
      <c r="J451" s="87">
        <v>870.21041300000002</v>
      </c>
    </row>
    <row r="452" spans="8:10" x14ac:dyDescent="0.2">
      <c r="H452" s="21">
        <v>40629</v>
      </c>
      <c r="I452" s="22">
        <v>1543</v>
      </c>
      <c r="J452" s="87">
        <v>1371.0744199999999</v>
      </c>
    </row>
    <row r="453" spans="8:10" x14ac:dyDescent="0.2">
      <c r="H453" s="21">
        <v>40630</v>
      </c>
      <c r="I453" s="22">
        <v>1251</v>
      </c>
      <c r="J453" s="87">
        <v>1003.56677</v>
      </c>
    </row>
    <row r="454" spans="8:10" x14ac:dyDescent="0.2">
      <c r="H454" s="21">
        <v>40631</v>
      </c>
      <c r="I454" s="22">
        <v>457</v>
      </c>
      <c r="J454" s="87">
        <v>827.29251799999997</v>
      </c>
    </row>
    <row r="455" spans="8:10" x14ac:dyDescent="0.2">
      <c r="H455" s="21">
        <v>40632</v>
      </c>
      <c r="I455" s="22">
        <v>520</v>
      </c>
      <c r="J455" s="87">
        <v>914.74073499999997</v>
      </c>
    </row>
    <row r="456" spans="8:10" x14ac:dyDescent="0.2">
      <c r="H456" s="21">
        <v>40633</v>
      </c>
      <c r="I456" s="22">
        <v>1005</v>
      </c>
      <c r="J456" s="87">
        <v>1026.53196</v>
      </c>
    </row>
    <row r="457" spans="8:10" x14ac:dyDescent="0.2">
      <c r="H457" s="21">
        <v>40634</v>
      </c>
      <c r="I457" s="22">
        <v>1907</v>
      </c>
      <c r="J457" s="87">
        <v>1649.5951</v>
      </c>
    </row>
    <row r="458" spans="8:10" x14ac:dyDescent="0.2">
      <c r="H458" s="21">
        <v>40635</v>
      </c>
      <c r="I458" s="22">
        <v>802</v>
      </c>
      <c r="J458" s="87">
        <v>955.58905800000002</v>
      </c>
    </row>
    <row r="459" spans="8:10" x14ac:dyDescent="0.2">
      <c r="H459" s="21">
        <v>40636</v>
      </c>
      <c r="I459" s="22">
        <v>1426</v>
      </c>
      <c r="J459" s="87">
        <v>1469.24819</v>
      </c>
    </row>
    <row r="460" spans="8:10" x14ac:dyDescent="0.2">
      <c r="H460" s="21">
        <v>40637</v>
      </c>
      <c r="I460" s="22">
        <v>1004</v>
      </c>
      <c r="J460" s="87">
        <v>1152.6164699999999</v>
      </c>
    </row>
    <row r="461" spans="8:10" x14ac:dyDescent="0.2">
      <c r="H461" s="21">
        <v>40638</v>
      </c>
      <c r="I461" s="22">
        <v>680</v>
      </c>
      <c r="J461" s="87">
        <v>932.18894299999999</v>
      </c>
    </row>
    <row r="462" spans="8:10" x14ac:dyDescent="0.2">
      <c r="H462" s="21">
        <v>40639</v>
      </c>
      <c r="I462" s="22">
        <v>647</v>
      </c>
      <c r="J462" s="87">
        <v>958.95813899999996</v>
      </c>
    </row>
    <row r="463" spans="8:10" x14ac:dyDescent="0.2">
      <c r="H463" s="21">
        <v>40640</v>
      </c>
      <c r="I463" s="22">
        <v>1647</v>
      </c>
      <c r="J463" s="87">
        <v>1122.9804300000001</v>
      </c>
    </row>
    <row r="464" spans="8:10" x14ac:dyDescent="0.2">
      <c r="H464" s="21">
        <v>40641</v>
      </c>
      <c r="I464" s="22">
        <v>1417</v>
      </c>
      <c r="J464" s="87">
        <v>1536.17292</v>
      </c>
    </row>
    <row r="465" spans="8:10" x14ac:dyDescent="0.2">
      <c r="H465" s="21">
        <v>40642</v>
      </c>
      <c r="I465" s="22">
        <v>1124</v>
      </c>
      <c r="J465" s="87">
        <v>863.82743900000003</v>
      </c>
    </row>
    <row r="466" spans="8:10" x14ac:dyDescent="0.2">
      <c r="H466" s="21">
        <v>40643</v>
      </c>
      <c r="I466" s="22">
        <v>1767</v>
      </c>
      <c r="J466" s="87">
        <v>1341.48892</v>
      </c>
    </row>
    <row r="467" spans="8:10" x14ac:dyDescent="0.2">
      <c r="H467" s="21">
        <v>40644</v>
      </c>
      <c r="I467" s="22">
        <v>888</v>
      </c>
      <c r="J467" s="87">
        <v>1058.95273</v>
      </c>
    </row>
    <row r="468" spans="8:10" x14ac:dyDescent="0.2">
      <c r="H468" s="21">
        <v>40645</v>
      </c>
      <c r="I468" s="22">
        <v>625</v>
      </c>
      <c r="J468" s="87">
        <v>834.94619699999998</v>
      </c>
    </row>
    <row r="469" spans="8:10" x14ac:dyDescent="0.2">
      <c r="H469" s="21">
        <v>40646</v>
      </c>
      <c r="I469" s="22">
        <v>1448</v>
      </c>
      <c r="J469" s="87">
        <v>965.53208800000004</v>
      </c>
    </row>
    <row r="470" spans="8:10" x14ac:dyDescent="0.2">
      <c r="H470" s="21">
        <v>40647</v>
      </c>
      <c r="I470" s="22">
        <v>1309</v>
      </c>
      <c r="J470" s="87">
        <v>1111.4916599999999</v>
      </c>
    </row>
    <row r="471" spans="8:10" x14ac:dyDescent="0.2">
      <c r="H471" s="21">
        <v>40648</v>
      </c>
      <c r="I471" s="22">
        <v>1292</v>
      </c>
      <c r="J471" s="87">
        <v>1628.7580800000001</v>
      </c>
    </row>
    <row r="472" spans="8:10" x14ac:dyDescent="0.2">
      <c r="H472" s="21">
        <v>40649</v>
      </c>
      <c r="I472" s="22">
        <v>764</v>
      </c>
      <c r="J472" s="87">
        <v>903.64270099999999</v>
      </c>
    </row>
    <row r="473" spans="8:10" x14ac:dyDescent="0.2">
      <c r="H473" s="21">
        <v>40650</v>
      </c>
      <c r="I473" s="22">
        <v>1314</v>
      </c>
      <c r="J473" s="87">
        <v>1494.7632900000001</v>
      </c>
    </row>
    <row r="474" spans="8:10" x14ac:dyDescent="0.2">
      <c r="H474" s="21">
        <v>40651</v>
      </c>
      <c r="I474" s="22">
        <v>973</v>
      </c>
      <c r="J474" s="87">
        <v>1204.13769</v>
      </c>
    </row>
    <row r="475" spans="8:10" x14ac:dyDescent="0.2">
      <c r="H475" s="21">
        <v>40652</v>
      </c>
      <c r="I475" s="22">
        <v>873</v>
      </c>
      <c r="J475" s="87">
        <v>1011.82411</v>
      </c>
    </row>
    <row r="476" spans="8:10" x14ac:dyDescent="0.2">
      <c r="H476" s="21">
        <v>40653</v>
      </c>
      <c r="I476" s="22">
        <v>1148</v>
      </c>
      <c r="J476" s="87">
        <v>1090.62564</v>
      </c>
    </row>
    <row r="477" spans="8:10" x14ac:dyDescent="0.2">
      <c r="H477" s="21">
        <v>40654</v>
      </c>
      <c r="I477" s="22">
        <v>1331</v>
      </c>
      <c r="J477" s="87">
        <v>1174.7372</v>
      </c>
    </row>
    <row r="478" spans="8:10" x14ac:dyDescent="0.2">
      <c r="H478" s="21">
        <v>40655</v>
      </c>
      <c r="I478" s="22">
        <v>1147</v>
      </c>
      <c r="J478" s="87">
        <v>1386.86763</v>
      </c>
    </row>
    <row r="479" spans="8:10" x14ac:dyDescent="0.2">
      <c r="H479" s="21">
        <v>40656</v>
      </c>
      <c r="I479" s="22">
        <v>513</v>
      </c>
      <c r="J479" s="87">
        <v>832.87850700000001</v>
      </c>
    </row>
    <row r="480" spans="8:10" x14ac:dyDescent="0.2">
      <c r="H480" s="21">
        <v>40657</v>
      </c>
      <c r="I480" s="22">
        <v>1269</v>
      </c>
      <c r="J480" s="87">
        <v>1270.5076899999999</v>
      </c>
    </row>
    <row r="481" spans="8:10" x14ac:dyDescent="0.2">
      <c r="H481" s="21">
        <v>40658</v>
      </c>
      <c r="I481" s="22">
        <v>1331</v>
      </c>
      <c r="J481" s="87">
        <v>1235.33626</v>
      </c>
    </row>
    <row r="482" spans="8:10" x14ac:dyDescent="0.2">
      <c r="H482" s="21">
        <v>40659</v>
      </c>
      <c r="I482" s="22">
        <v>1080</v>
      </c>
      <c r="J482" s="87">
        <v>1056.3967399999999</v>
      </c>
    </row>
    <row r="483" spans="8:10" x14ac:dyDescent="0.2">
      <c r="H483" s="21">
        <v>40660</v>
      </c>
      <c r="I483" s="22">
        <v>1059</v>
      </c>
      <c r="J483" s="87">
        <v>1028.2967900000001</v>
      </c>
    </row>
    <row r="484" spans="8:10" x14ac:dyDescent="0.2">
      <c r="H484" s="21">
        <v>40661</v>
      </c>
      <c r="I484" s="22">
        <v>1285</v>
      </c>
      <c r="J484" s="87">
        <v>1131.10529</v>
      </c>
    </row>
    <row r="485" spans="8:10" x14ac:dyDescent="0.2">
      <c r="H485" s="21">
        <v>40662</v>
      </c>
      <c r="I485" s="22">
        <v>1064</v>
      </c>
      <c r="J485" s="87">
        <v>1392.7978599999999</v>
      </c>
    </row>
    <row r="486" spans="8:10" x14ac:dyDescent="0.2">
      <c r="H486" s="21">
        <v>40663</v>
      </c>
      <c r="I486" s="22">
        <v>542</v>
      </c>
      <c r="J486" s="87">
        <v>819.83389</v>
      </c>
    </row>
    <row r="487" spans="8:10" x14ac:dyDescent="0.2">
      <c r="H487" s="21">
        <v>40664</v>
      </c>
      <c r="I487" s="22">
        <v>1578</v>
      </c>
      <c r="J487" s="87">
        <v>1445.4046000000001</v>
      </c>
    </row>
    <row r="488" spans="8:10" x14ac:dyDescent="0.2">
      <c r="H488" s="21">
        <v>40665</v>
      </c>
      <c r="I488" s="22">
        <v>1139</v>
      </c>
      <c r="J488" s="87">
        <v>1098.53639</v>
      </c>
    </row>
    <row r="489" spans="8:10" x14ac:dyDescent="0.2">
      <c r="H489" s="21">
        <v>40666</v>
      </c>
      <c r="I489" s="22">
        <v>600</v>
      </c>
      <c r="J489" s="87">
        <v>866.60619299999996</v>
      </c>
    </row>
    <row r="490" spans="8:10" x14ac:dyDescent="0.2">
      <c r="H490" s="21">
        <v>40667</v>
      </c>
      <c r="I490" s="22">
        <v>991</v>
      </c>
      <c r="J490" s="87">
        <v>869.92617199999995</v>
      </c>
    </row>
    <row r="491" spans="8:10" x14ac:dyDescent="0.2">
      <c r="H491" s="21">
        <v>40668</v>
      </c>
      <c r="I491" s="22">
        <v>1405</v>
      </c>
      <c r="J491" s="87">
        <v>1051.86797</v>
      </c>
    </row>
    <row r="492" spans="8:10" x14ac:dyDescent="0.2">
      <c r="H492" s="21">
        <v>40669</v>
      </c>
      <c r="I492" s="22">
        <v>1160</v>
      </c>
      <c r="J492" s="87">
        <v>1441.1515899999999</v>
      </c>
    </row>
    <row r="493" spans="8:10" x14ac:dyDescent="0.2">
      <c r="H493" s="21">
        <v>40670</v>
      </c>
      <c r="I493" s="22">
        <v>723</v>
      </c>
      <c r="J493" s="87">
        <v>823.97053100000005</v>
      </c>
    </row>
    <row r="494" spans="8:10" x14ac:dyDescent="0.2">
      <c r="H494" s="21">
        <v>40671</v>
      </c>
      <c r="I494" s="22">
        <v>1623</v>
      </c>
      <c r="J494" s="87">
        <v>1400.14995</v>
      </c>
    </row>
    <row r="495" spans="8:10" x14ac:dyDescent="0.2">
      <c r="H495" s="21">
        <v>40672</v>
      </c>
      <c r="I495" s="22">
        <v>1310</v>
      </c>
      <c r="J495" s="87">
        <v>1109.97324</v>
      </c>
    </row>
    <row r="496" spans="8:10" x14ac:dyDescent="0.2">
      <c r="H496" s="21">
        <v>40673</v>
      </c>
      <c r="I496" s="22">
        <v>451</v>
      </c>
      <c r="J496" s="87">
        <v>916.86112000000003</v>
      </c>
    </row>
    <row r="497" spans="8:10" x14ac:dyDescent="0.2">
      <c r="H497" s="21">
        <v>40674</v>
      </c>
      <c r="I497" s="22">
        <v>895</v>
      </c>
      <c r="J497" s="87">
        <v>943.48145799999998</v>
      </c>
    </row>
    <row r="498" spans="8:10" x14ac:dyDescent="0.2">
      <c r="H498" s="21">
        <v>40675</v>
      </c>
      <c r="I498" s="22">
        <v>1276</v>
      </c>
      <c r="J498" s="87">
        <v>1079.9568200000001</v>
      </c>
    </row>
    <row r="499" spans="8:10" x14ac:dyDescent="0.2">
      <c r="H499" s="21">
        <v>40676</v>
      </c>
      <c r="I499" s="22">
        <v>1297</v>
      </c>
      <c r="J499" s="87">
        <v>1500.8524299999999</v>
      </c>
    </row>
    <row r="500" spans="8:10" x14ac:dyDescent="0.2">
      <c r="H500" s="21">
        <v>40677</v>
      </c>
      <c r="I500" s="22">
        <v>678</v>
      </c>
      <c r="J500" s="87">
        <v>908.80682400000001</v>
      </c>
    </row>
    <row r="501" spans="8:10" x14ac:dyDescent="0.2">
      <c r="H501" s="21">
        <v>40678</v>
      </c>
      <c r="I501" s="22">
        <v>1385</v>
      </c>
      <c r="J501" s="87">
        <v>1654.0923499999999</v>
      </c>
    </row>
    <row r="502" spans="8:10" x14ac:dyDescent="0.2">
      <c r="H502" s="21">
        <v>40679</v>
      </c>
      <c r="I502" s="22">
        <v>1272</v>
      </c>
      <c r="J502" s="87">
        <v>1187.6839299999999</v>
      </c>
    </row>
    <row r="503" spans="8:10" x14ac:dyDescent="0.2">
      <c r="H503" s="21">
        <v>40680</v>
      </c>
      <c r="I503" s="22">
        <v>1334</v>
      </c>
      <c r="J503" s="87">
        <v>938.93732599999998</v>
      </c>
    </row>
    <row r="504" spans="8:10" x14ac:dyDescent="0.2">
      <c r="H504" s="21">
        <v>40681</v>
      </c>
      <c r="I504" s="22">
        <v>1029</v>
      </c>
      <c r="J504" s="87">
        <v>956.76779399999998</v>
      </c>
    </row>
    <row r="505" spans="8:10" x14ac:dyDescent="0.2">
      <c r="H505" s="21">
        <v>40682</v>
      </c>
      <c r="I505" s="22">
        <v>1074</v>
      </c>
      <c r="J505" s="87">
        <v>1092.4684500000001</v>
      </c>
    </row>
    <row r="506" spans="8:10" x14ac:dyDescent="0.2">
      <c r="H506" s="21">
        <v>40683</v>
      </c>
      <c r="I506" s="22">
        <v>1407</v>
      </c>
      <c r="J506" s="87">
        <v>1477.67507</v>
      </c>
    </row>
    <row r="507" spans="8:10" x14ac:dyDescent="0.2">
      <c r="H507" s="21">
        <v>40684</v>
      </c>
      <c r="I507" s="22">
        <v>1521</v>
      </c>
      <c r="J507" s="87">
        <v>831.579116</v>
      </c>
    </row>
    <row r="508" spans="8:10" x14ac:dyDescent="0.2">
      <c r="H508" s="21">
        <v>40685</v>
      </c>
      <c r="I508" s="22">
        <v>1598</v>
      </c>
      <c r="J508" s="87">
        <v>1315.3002899999999</v>
      </c>
    </row>
    <row r="509" spans="8:10" x14ac:dyDescent="0.2">
      <c r="H509" s="21">
        <v>40686</v>
      </c>
      <c r="I509" s="22">
        <v>437</v>
      </c>
      <c r="J509" s="87">
        <v>1029.4534100000001</v>
      </c>
    </row>
    <row r="510" spans="8:10" x14ac:dyDescent="0.2">
      <c r="H510" s="21">
        <v>40687</v>
      </c>
      <c r="I510" s="22">
        <v>361</v>
      </c>
      <c r="J510" s="87">
        <v>853.39515700000004</v>
      </c>
    </row>
    <row r="511" spans="8:10" x14ac:dyDescent="0.2">
      <c r="H511" s="21">
        <v>40688</v>
      </c>
      <c r="I511" s="22">
        <v>864</v>
      </c>
      <c r="J511" s="87">
        <v>908.45952199999999</v>
      </c>
    </row>
    <row r="512" spans="8:10" x14ac:dyDescent="0.2">
      <c r="H512" s="21">
        <v>40689</v>
      </c>
      <c r="I512" s="22">
        <v>1355</v>
      </c>
      <c r="J512" s="87">
        <v>1025.8813500000001</v>
      </c>
    </row>
    <row r="513" spans="8:10" x14ac:dyDescent="0.2">
      <c r="H513" s="21">
        <v>40690</v>
      </c>
      <c r="I513" s="22">
        <v>1444</v>
      </c>
      <c r="J513" s="87">
        <v>1463.4405300000001</v>
      </c>
    </row>
    <row r="514" spans="8:10" x14ac:dyDescent="0.2">
      <c r="H514" s="21">
        <v>40691</v>
      </c>
      <c r="I514" s="22">
        <v>745</v>
      </c>
      <c r="J514" s="87">
        <v>731.63359700000001</v>
      </c>
    </row>
    <row r="515" spans="8:10" x14ac:dyDescent="0.2">
      <c r="H515" s="21">
        <v>40692</v>
      </c>
      <c r="I515" s="22">
        <v>907</v>
      </c>
      <c r="J515" s="87">
        <v>1307.83017</v>
      </c>
    </row>
    <row r="516" spans="8:10" x14ac:dyDescent="0.2">
      <c r="H516" s="21">
        <v>40693</v>
      </c>
      <c r="I516" s="22">
        <v>1389</v>
      </c>
      <c r="J516" s="87">
        <v>1416.68029</v>
      </c>
    </row>
    <row r="517" spans="8:10" x14ac:dyDescent="0.2">
      <c r="H517" s="21">
        <v>40694</v>
      </c>
      <c r="I517" s="22">
        <v>953</v>
      </c>
      <c r="J517" s="87">
        <v>1037.8964800000001</v>
      </c>
    </row>
    <row r="518" spans="8:10" x14ac:dyDescent="0.2">
      <c r="H518" s="21">
        <v>40695</v>
      </c>
      <c r="I518" s="22">
        <v>1059</v>
      </c>
      <c r="J518" s="87">
        <v>1044.82221</v>
      </c>
    </row>
    <row r="519" spans="8:10" x14ac:dyDescent="0.2">
      <c r="H519" s="21">
        <v>40696</v>
      </c>
      <c r="I519" s="22">
        <v>1424</v>
      </c>
      <c r="J519" s="87">
        <v>1055.30673</v>
      </c>
    </row>
    <row r="520" spans="8:10" x14ac:dyDescent="0.2">
      <c r="H520" s="21">
        <v>40697</v>
      </c>
      <c r="I520" s="22">
        <v>1189</v>
      </c>
      <c r="J520" s="87">
        <v>1390.68704</v>
      </c>
    </row>
    <row r="521" spans="8:10" x14ac:dyDescent="0.2">
      <c r="H521" s="21">
        <v>40698</v>
      </c>
      <c r="I521" s="22">
        <v>725</v>
      </c>
      <c r="J521" s="87">
        <v>789.09606299999996</v>
      </c>
    </row>
    <row r="522" spans="8:10" x14ac:dyDescent="0.2">
      <c r="H522" s="21">
        <v>40699</v>
      </c>
      <c r="I522" s="22">
        <v>1554</v>
      </c>
      <c r="J522" s="87">
        <v>1307.6548600000001</v>
      </c>
    </row>
    <row r="523" spans="8:10" x14ac:dyDescent="0.2">
      <c r="H523" s="21">
        <v>40700</v>
      </c>
      <c r="I523" s="22">
        <v>773</v>
      </c>
      <c r="J523" s="87">
        <v>1000.91422</v>
      </c>
    </row>
    <row r="524" spans="8:10" x14ac:dyDescent="0.2">
      <c r="H524" s="21">
        <v>40701</v>
      </c>
      <c r="I524" s="22">
        <v>908</v>
      </c>
      <c r="J524" s="87">
        <v>808.24972300000002</v>
      </c>
    </row>
    <row r="525" spans="8:10" x14ac:dyDescent="0.2">
      <c r="H525" s="21">
        <v>40702</v>
      </c>
      <c r="I525" s="22">
        <v>1032</v>
      </c>
      <c r="J525" s="87">
        <v>832.50741200000004</v>
      </c>
    </row>
    <row r="526" spans="8:10" x14ac:dyDescent="0.2">
      <c r="H526" s="21">
        <v>40703</v>
      </c>
      <c r="I526" s="22">
        <v>980</v>
      </c>
      <c r="J526" s="87">
        <v>985.97928200000001</v>
      </c>
    </row>
    <row r="527" spans="8:10" x14ac:dyDescent="0.2">
      <c r="H527" s="21">
        <v>40704</v>
      </c>
      <c r="I527" s="22">
        <v>880</v>
      </c>
      <c r="J527" s="87">
        <v>1330.0390600000001</v>
      </c>
    </row>
    <row r="528" spans="8:10" x14ac:dyDescent="0.2">
      <c r="H528" s="21">
        <v>40705</v>
      </c>
      <c r="I528" s="22">
        <v>816</v>
      </c>
      <c r="J528" s="87">
        <v>747.59887300000003</v>
      </c>
    </row>
    <row r="529" spans="8:10" x14ac:dyDescent="0.2">
      <c r="H529" s="21">
        <v>40706</v>
      </c>
      <c r="I529" s="22">
        <v>1459</v>
      </c>
      <c r="J529" s="87">
        <v>1272.9137000000001</v>
      </c>
    </row>
    <row r="530" spans="8:10" x14ac:dyDescent="0.2">
      <c r="H530" s="21">
        <v>40707</v>
      </c>
      <c r="I530" s="22">
        <v>871</v>
      </c>
      <c r="J530" s="87">
        <v>948.807726</v>
      </c>
    </row>
    <row r="531" spans="8:10" x14ac:dyDescent="0.2">
      <c r="H531" s="21">
        <v>40708</v>
      </c>
      <c r="I531" s="22">
        <v>620</v>
      </c>
      <c r="J531" s="87">
        <v>792.6046</v>
      </c>
    </row>
    <row r="532" spans="8:10" x14ac:dyDescent="0.2">
      <c r="H532" s="21">
        <v>40709</v>
      </c>
      <c r="I532" s="22">
        <v>1011</v>
      </c>
      <c r="J532" s="87">
        <v>1011.9304100000001</v>
      </c>
    </row>
    <row r="533" spans="8:10" x14ac:dyDescent="0.2">
      <c r="H533" s="21">
        <v>40710</v>
      </c>
      <c r="I533" s="22">
        <v>1380</v>
      </c>
      <c r="J533" s="87">
        <v>1077.3723</v>
      </c>
    </row>
    <row r="534" spans="8:10" x14ac:dyDescent="0.2">
      <c r="H534" s="21">
        <v>40711</v>
      </c>
      <c r="I534" s="22">
        <v>1399</v>
      </c>
      <c r="J534" s="87">
        <v>1417.5363</v>
      </c>
    </row>
    <row r="535" spans="8:10" x14ac:dyDescent="0.2">
      <c r="H535" s="21">
        <v>40712</v>
      </c>
      <c r="I535" s="22">
        <v>690</v>
      </c>
      <c r="J535" s="87">
        <v>836.014095</v>
      </c>
    </row>
    <row r="536" spans="8:10" x14ac:dyDescent="0.2">
      <c r="H536" s="21">
        <v>40713</v>
      </c>
      <c r="I536" s="22">
        <v>1354</v>
      </c>
      <c r="J536" s="87">
        <v>1375.87672</v>
      </c>
    </row>
    <row r="537" spans="8:10" x14ac:dyDescent="0.2">
      <c r="H537" s="21">
        <v>40714</v>
      </c>
      <c r="I537" s="22">
        <v>1357</v>
      </c>
      <c r="J537" s="87">
        <v>1115.3072500000001</v>
      </c>
    </row>
    <row r="538" spans="8:10" x14ac:dyDescent="0.2">
      <c r="H538" s="21">
        <v>40715</v>
      </c>
      <c r="I538" s="22">
        <v>794</v>
      </c>
      <c r="J538" s="87">
        <v>898.06956400000001</v>
      </c>
    </row>
    <row r="539" spans="8:10" x14ac:dyDescent="0.2">
      <c r="H539" s="21">
        <v>40716</v>
      </c>
      <c r="I539" s="22">
        <v>677</v>
      </c>
      <c r="J539" s="87">
        <v>944.22101599999996</v>
      </c>
    </row>
    <row r="540" spans="8:10" x14ac:dyDescent="0.2">
      <c r="H540" s="21">
        <v>40717</v>
      </c>
      <c r="I540" s="22">
        <v>1264</v>
      </c>
      <c r="J540" s="87">
        <v>986.72686299999998</v>
      </c>
    </row>
    <row r="541" spans="8:10" x14ac:dyDescent="0.2">
      <c r="H541" s="21">
        <v>40718</v>
      </c>
      <c r="I541" s="22">
        <v>1010</v>
      </c>
      <c r="J541" s="87">
        <v>1321.0426299999999</v>
      </c>
    </row>
    <row r="542" spans="8:10" x14ac:dyDescent="0.2">
      <c r="H542" s="21">
        <v>40719</v>
      </c>
      <c r="I542" s="22">
        <v>573</v>
      </c>
      <c r="J542" s="87">
        <v>733.510402</v>
      </c>
    </row>
    <row r="543" spans="8:10" x14ac:dyDescent="0.2">
      <c r="H543" s="21">
        <v>40720</v>
      </c>
      <c r="I543" s="22">
        <v>1600</v>
      </c>
      <c r="J543" s="87">
        <v>1374.5268799999999</v>
      </c>
    </row>
    <row r="544" spans="8:10" x14ac:dyDescent="0.2">
      <c r="H544" s="21">
        <v>40721</v>
      </c>
      <c r="I544" s="22">
        <v>1003</v>
      </c>
      <c r="J544" s="87">
        <v>1120.36716</v>
      </c>
    </row>
    <row r="545" spans="8:10" x14ac:dyDescent="0.2">
      <c r="H545" s="21">
        <v>40722</v>
      </c>
      <c r="I545" s="22">
        <v>748</v>
      </c>
      <c r="J545" s="87">
        <v>905.87866599999995</v>
      </c>
    </row>
    <row r="546" spans="8:10" x14ac:dyDescent="0.2">
      <c r="H546" s="21">
        <v>40723</v>
      </c>
      <c r="I546" s="22">
        <v>1161</v>
      </c>
      <c r="J546" s="87">
        <v>1030.5214599999999</v>
      </c>
    </row>
    <row r="547" spans="8:10" x14ac:dyDescent="0.2">
      <c r="H547" s="21">
        <v>40724</v>
      </c>
      <c r="I547" s="22">
        <v>1237</v>
      </c>
      <c r="J547" s="87">
        <v>1143.8985499999999</v>
      </c>
    </row>
    <row r="548" spans="8:10" x14ac:dyDescent="0.2">
      <c r="H548" s="21">
        <v>40725</v>
      </c>
      <c r="I548" s="22">
        <v>1431</v>
      </c>
      <c r="J548" s="87">
        <v>1518.2847099999999</v>
      </c>
    </row>
    <row r="549" spans="8:10" x14ac:dyDescent="0.2">
      <c r="H549" s="21">
        <v>40726</v>
      </c>
      <c r="I549" s="22">
        <v>950</v>
      </c>
      <c r="J549" s="87">
        <v>685.18645500000002</v>
      </c>
    </row>
    <row r="550" spans="8:10" x14ac:dyDescent="0.2">
      <c r="H550" s="21">
        <v>40727</v>
      </c>
      <c r="I550" s="22">
        <v>1012</v>
      </c>
      <c r="J550" s="87">
        <v>1271.7390499999999</v>
      </c>
    </row>
    <row r="551" spans="8:10" x14ac:dyDescent="0.2">
      <c r="H551" s="21">
        <v>40728</v>
      </c>
      <c r="I551" s="22">
        <v>1091</v>
      </c>
      <c r="J551" s="87">
        <v>767.32053900000005</v>
      </c>
    </row>
    <row r="552" spans="8:10" x14ac:dyDescent="0.2">
      <c r="H552" s="21">
        <v>40729</v>
      </c>
      <c r="I552" s="22">
        <v>1212</v>
      </c>
      <c r="J552" s="87">
        <v>1022.30524</v>
      </c>
    </row>
    <row r="553" spans="8:10" x14ac:dyDescent="0.2">
      <c r="H553" s="21">
        <v>40730</v>
      </c>
      <c r="I553" s="22">
        <v>954</v>
      </c>
      <c r="J553" s="87">
        <v>1067.4941200000001</v>
      </c>
    </row>
    <row r="554" spans="8:10" x14ac:dyDescent="0.2">
      <c r="H554" s="21">
        <v>40731</v>
      </c>
      <c r="I554" s="22">
        <v>1360</v>
      </c>
      <c r="J554" s="87">
        <v>1156.83023</v>
      </c>
    </row>
    <row r="555" spans="8:10" x14ac:dyDescent="0.2">
      <c r="H555" s="21">
        <v>40732</v>
      </c>
      <c r="I555" s="22">
        <v>1195</v>
      </c>
      <c r="J555" s="87">
        <v>1474.7288100000001</v>
      </c>
    </row>
    <row r="556" spans="8:10" x14ac:dyDescent="0.2">
      <c r="H556" s="21">
        <v>40733</v>
      </c>
      <c r="I556" s="22">
        <v>855</v>
      </c>
      <c r="J556" s="87">
        <v>803.84735499999999</v>
      </c>
    </row>
    <row r="557" spans="8:10" x14ac:dyDescent="0.2">
      <c r="H557" s="21">
        <v>40734</v>
      </c>
      <c r="I557" s="22">
        <v>1071</v>
      </c>
      <c r="J557" s="87">
        <v>1248.92003</v>
      </c>
    </row>
    <row r="558" spans="8:10" x14ac:dyDescent="0.2">
      <c r="H558" s="21">
        <v>40735</v>
      </c>
      <c r="I558" s="22">
        <v>894</v>
      </c>
      <c r="J558" s="87">
        <v>995.68057599999997</v>
      </c>
    </row>
    <row r="559" spans="8:10" x14ac:dyDescent="0.2">
      <c r="H559" s="21">
        <v>40736</v>
      </c>
      <c r="I559" s="22">
        <v>751</v>
      </c>
      <c r="J559" s="87">
        <v>749.11233700000003</v>
      </c>
    </row>
    <row r="560" spans="8:10" x14ac:dyDescent="0.2">
      <c r="H560" s="21">
        <v>40737</v>
      </c>
      <c r="I560" s="22">
        <v>239</v>
      </c>
      <c r="J560" s="87">
        <v>750.84492699999998</v>
      </c>
    </row>
    <row r="561" spans="8:10" x14ac:dyDescent="0.2">
      <c r="H561" s="21">
        <v>40738</v>
      </c>
      <c r="I561" s="22">
        <v>604</v>
      </c>
      <c r="J561" s="87">
        <v>852.24875199999997</v>
      </c>
    </row>
    <row r="562" spans="8:10" x14ac:dyDescent="0.2">
      <c r="H562" s="21">
        <v>40739</v>
      </c>
      <c r="I562" s="22">
        <v>2310</v>
      </c>
      <c r="J562" s="87">
        <v>1637.14824</v>
      </c>
    </row>
    <row r="563" spans="8:10" x14ac:dyDescent="0.2">
      <c r="H563" s="21">
        <v>40740</v>
      </c>
      <c r="I563" s="22">
        <v>791</v>
      </c>
      <c r="J563" s="87">
        <v>902.05138899999997</v>
      </c>
    </row>
    <row r="564" spans="8:10" x14ac:dyDescent="0.2">
      <c r="H564" s="21">
        <v>40741</v>
      </c>
      <c r="I564" s="22">
        <v>1492</v>
      </c>
      <c r="J564" s="87">
        <v>1507.4262200000001</v>
      </c>
    </row>
    <row r="565" spans="8:10" x14ac:dyDescent="0.2">
      <c r="H565" s="21">
        <v>40742</v>
      </c>
      <c r="I565" s="22">
        <v>1226</v>
      </c>
      <c r="J565" s="87">
        <v>1187.3493000000001</v>
      </c>
    </row>
    <row r="566" spans="8:10" x14ac:dyDescent="0.2">
      <c r="H566" s="21">
        <v>40743</v>
      </c>
      <c r="I566" s="22">
        <v>1132</v>
      </c>
      <c r="J566" s="87">
        <v>943.00398299999995</v>
      </c>
    </row>
    <row r="567" spans="8:10" x14ac:dyDescent="0.2">
      <c r="H567" s="21">
        <v>40744</v>
      </c>
      <c r="I567" s="22">
        <v>1150</v>
      </c>
      <c r="J567" s="87">
        <v>894.37238600000001</v>
      </c>
    </row>
    <row r="568" spans="8:10" x14ac:dyDescent="0.2">
      <c r="H568" s="21">
        <v>40745</v>
      </c>
      <c r="I568" s="22">
        <v>943</v>
      </c>
      <c r="J568" s="87">
        <v>963.23532799999998</v>
      </c>
    </row>
    <row r="569" spans="8:10" x14ac:dyDescent="0.2">
      <c r="H569" s="21">
        <v>40746</v>
      </c>
      <c r="I569" s="22">
        <v>1047</v>
      </c>
      <c r="J569" s="87">
        <v>1363.0816500000001</v>
      </c>
    </row>
    <row r="570" spans="8:10" x14ac:dyDescent="0.2">
      <c r="H570" s="21">
        <v>40747</v>
      </c>
      <c r="I570" s="22">
        <v>570</v>
      </c>
      <c r="J570" s="87">
        <v>791.60639300000003</v>
      </c>
    </row>
    <row r="571" spans="8:10" x14ac:dyDescent="0.2">
      <c r="H571" s="21">
        <v>40748</v>
      </c>
      <c r="I571" s="22">
        <v>1610</v>
      </c>
      <c r="J571" s="87">
        <v>1415.4886799999999</v>
      </c>
    </row>
    <row r="572" spans="8:10" x14ac:dyDescent="0.2">
      <c r="H572" s="21">
        <v>40749</v>
      </c>
      <c r="I572" s="22">
        <v>905</v>
      </c>
      <c r="J572" s="87">
        <v>1126.86103</v>
      </c>
    </row>
    <row r="573" spans="8:10" x14ac:dyDescent="0.2">
      <c r="H573" s="21">
        <v>40750</v>
      </c>
      <c r="I573" s="22">
        <v>900</v>
      </c>
      <c r="J573" s="87">
        <v>854.74479899999994</v>
      </c>
    </row>
    <row r="574" spans="8:10" x14ac:dyDescent="0.2">
      <c r="H574" s="21">
        <v>40751</v>
      </c>
      <c r="I574" s="22">
        <v>683</v>
      </c>
      <c r="J574" s="87">
        <v>893.04853400000002</v>
      </c>
    </row>
    <row r="575" spans="8:10" x14ac:dyDescent="0.2">
      <c r="H575" s="21">
        <v>40752</v>
      </c>
      <c r="I575" s="22">
        <v>1104</v>
      </c>
      <c r="J575" s="87">
        <v>1002.16481</v>
      </c>
    </row>
    <row r="576" spans="8:10" x14ac:dyDescent="0.2">
      <c r="H576" s="21">
        <v>40753</v>
      </c>
      <c r="I576" s="22">
        <v>1573</v>
      </c>
      <c r="J576" s="87">
        <v>1350.91932</v>
      </c>
    </row>
    <row r="577" spans="8:10" x14ac:dyDescent="0.2">
      <c r="H577" s="21">
        <v>40754</v>
      </c>
      <c r="I577" s="22">
        <v>886</v>
      </c>
      <c r="J577" s="87">
        <v>867.58132000000001</v>
      </c>
    </row>
    <row r="578" spans="8:10" x14ac:dyDescent="0.2">
      <c r="H578" s="21">
        <v>40755</v>
      </c>
      <c r="I578" s="22">
        <v>1231</v>
      </c>
      <c r="J578" s="87">
        <v>1386.95246</v>
      </c>
    </row>
    <row r="579" spans="8:10" x14ac:dyDescent="0.2">
      <c r="H579" s="21">
        <v>40756</v>
      </c>
      <c r="I579" s="22">
        <v>957</v>
      </c>
      <c r="J579" s="87">
        <v>1116.96003</v>
      </c>
    </row>
    <row r="580" spans="8:10" x14ac:dyDescent="0.2">
      <c r="H580" s="21">
        <v>40757</v>
      </c>
      <c r="I580" s="22">
        <v>1352</v>
      </c>
      <c r="J580" s="87">
        <v>789.410259</v>
      </c>
    </row>
    <row r="581" spans="8:10" x14ac:dyDescent="0.2">
      <c r="H581" s="21">
        <v>40758</v>
      </c>
      <c r="I581" s="22">
        <v>538</v>
      </c>
      <c r="J581" s="87">
        <v>873.62896999999998</v>
      </c>
    </row>
    <row r="582" spans="8:10" x14ac:dyDescent="0.2">
      <c r="H582" s="21">
        <v>40759</v>
      </c>
      <c r="I582" s="22">
        <v>890</v>
      </c>
      <c r="J582" s="87">
        <v>1029.35347</v>
      </c>
    </row>
    <row r="583" spans="8:10" x14ac:dyDescent="0.2">
      <c r="H583" s="21">
        <v>40760</v>
      </c>
      <c r="I583" s="22">
        <v>1337</v>
      </c>
      <c r="J583" s="87">
        <v>1420.9459899999999</v>
      </c>
    </row>
    <row r="584" spans="8:10" x14ac:dyDescent="0.2">
      <c r="H584" s="21">
        <v>40761</v>
      </c>
      <c r="I584" s="22">
        <v>766</v>
      </c>
      <c r="J584" s="87">
        <v>779.72243600000002</v>
      </c>
    </row>
    <row r="585" spans="8:10" x14ac:dyDescent="0.2">
      <c r="H585" s="21">
        <v>40762</v>
      </c>
      <c r="I585" s="22">
        <v>1373</v>
      </c>
      <c r="J585" s="87">
        <v>1378.8325</v>
      </c>
    </row>
    <row r="586" spans="8:10" x14ac:dyDescent="0.2">
      <c r="H586" s="21">
        <v>40763</v>
      </c>
      <c r="I586" s="22">
        <v>1040</v>
      </c>
      <c r="J586" s="87">
        <v>1143.9123199999999</v>
      </c>
    </row>
    <row r="587" spans="8:10" x14ac:dyDescent="0.2">
      <c r="H587" s="21">
        <v>40764</v>
      </c>
      <c r="I587" s="22">
        <v>946</v>
      </c>
      <c r="J587" s="87">
        <v>952.15005699999995</v>
      </c>
    </row>
    <row r="588" spans="8:10" x14ac:dyDescent="0.2">
      <c r="H588" s="21">
        <v>40765</v>
      </c>
      <c r="I588" s="22">
        <v>1242</v>
      </c>
      <c r="J588" s="87">
        <v>1041.7405699999999</v>
      </c>
    </row>
    <row r="589" spans="8:10" x14ac:dyDescent="0.2">
      <c r="H589" s="21">
        <v>40766</v>
      </c>
      <c r="I589" s="22">
        <v>1344</v>
      </c>
      <c r="J589" s="87">
        <v>1198.3964900000001</v>
      </c>
    </row>
    <row r="590" spans="8:10" x14ac:dyDescent="0.2">
      <c r="H590" s="21">
        <v>40767</v>
      </c>
      <c r="I590" s="22">
        <v>1470</v>
      </c>
      <c r="J590" s="87">
        <v>1508.3666800000001</v>
      </c>
    </row>
    <row r="591" spans="8:10" x14ac:dyDescent="0.2">
      <c r="H591" s="21">
        <v>40768</v>
      </c>
      <c r="I591" s="22">
        <v>642</v>
      </c>
      <c r="J591" s="87">
        <v>929.12228000000005</v>
      </c>
    </row>
    <row r="592" spans="8:10" x14ac:dyDescent="0.2">
      <c r="H592" s="21">
        <v>40769</v>
      </c>
      <c r="I592" s="22">
        <v>1291</v>
      </c>
      <c r="J592" s="87">
        <v>1447.5933</v>
      </c>
    </row>
    <row r="593" spans="8:10" x14ac:dyDescent="0.2">
      <c r="H593" s="21">
        <v>40770</v>
      </c>
      <c r="I593" s="22">
        <v>1989</v>
      </c>
      <c r="J593" s="87">
        <v>1183.2267099999999</v>
      </c>
    </row>
    <row r="594" spans="8:10" x14ac:dyDescent="0.2">
      <c r="H594" s="21">
        <v>40771</v>
      </c>
      <c r="I594" s="22">
        <v>491</v>
      </c>
      <c r="J594" s="87">
        <v>822.65395799999999</v>
      </c>
    </row>
    <row r="595" spans="8:10" x14ac:dyDescent="0.2">
      <c r="H595" s="21">
        <v>40772</v>
      </c>
      <c r="I595" s="22">
        <v>628</v>
      </c>
      <c r="J595" s="87">
        <v>903.73496699999998</v>
      </c>
    </row>
    <row r="596" spans="8:10" x14ac:dyDescent="0.2">
      <c r="H596" s="21">
        <v>40773</v>
      </c>
      <c r="I596" s="22">
        <v>1375</v>
      </c>
      <c r="J596" s="87">
        <v>1022.20888</v>
      </c>
    </row>
    <row r="597" spans="8:10" x14ac:dyDescent="0.2">
      <c r="H597" s="21">
        <v>40774</v>
      </c>
      <c r="I597" s="22">
        <v>1776</v>
      </c>
      <c r="J597" s="87">
        <v>1346.1427900000001</v>
      </c>
    </row>
    <row r="598" spans="8:10" x14ac:dyDescent="0.2">
      <c r="H598" s="21">
        <v>40775</v>
      </c>
      <c r="I598" s="22">
        <v>885</v>
      </c>
      <c r="J598" s="87">
        <v>754.89609399999995</v>
      </c>
    </row>
    <row r="599" spans="8:10" x14ac:dyDescent="0.2">
      <c r="H599" s="21">
        <v>40776</v>
      </c>
      <c r="I599" s="22">
        <v>832</v>
      </c>
      <c r="J599" s="87">
        <v>1278.83725</v>
      </c>
    </row>
    <row r="600" spans="8:10" x14ac:dyDescent="0.2">
      <c r="H600" s="21">
        <v>40777</v>
      </c>
      <c r="I600" s="22">
        <v>811</v>
      </c>
      <c r="J600" s="87">
        <v>1029.67364</v>
      </c>
    </row>
    <row r="601" spans="8:10" x14ac:dyDescent="0.2">
      <c r="H601" s="21">
        <v>40778</v>
      </c>
      <c r="I601" s="22">
        <v>1499</v>
      </c>
      <c r="J601" s="87">
        <v>1002.98778</v>
      </c>
    </row>
    <row r="602" spans="8:10" x14ac:dyDescent="0.2">
      <c r="H602" s="21">
        <v>40779</v>
      </c>
      <c r="I602" s="22">
        <v>1011</v>
      </c>
      <c r="J602" s="87">
        <v>1092.7840200000001</v>
      </c>
    </row>
    <row r="603" spans="8:10" x14ac:dyDescent="0.2">
      <c r="H603" s="21">
        <v>40780</v>
      </c>
      <c r="I603" s="22">
        <v>1349</v>
      </c>
      <c r="J603" s="87">
        <v>1200.8967</v>
      </c>
    </row>
    <row r="604" spans="8:10" x14ac:dyDescent="0.2">
      <c r="H604" s="21">
        <v>40781</v>
      </c>
      <c r="I604" s="22">
        <v>1488</v>
      </c>
      <c r="J604" s="87">
        <v>1496.8598199999999</v>
      </c>
    </row>
    <row r="605" spans="8:10" x14ac:dyDescent="0.2">
      <c r="H605" s="21">
        <v>40782</v>
      </c>
      <c r="I605" s="22">
        <v>834</v>
      </c>
      <c r="J605" s="87">
        <v>908.88587099999995</v>
      </c>
    </row>
    <row r="606" spans="8:10" x14ac:dyDescent="0.2">
      <c r="H606" s="21">
        <v>40783</v>
      </c>
      <c r="I606" s="22">
        <v>1770</v>
      </c>
      <c r="J606" s="87">
        <v>1407.1483700000001</v>
      </c>
    </row>
    <row r="607" spans="8:10" x14ac:dyDescent="0.2">
      <c r="H607" s="21">
        <v>40784</v>
      </c>
      <c r="I607" s="22">
        <v>1167</v>
      </c>
      <c r="J607" s="87">
        <v>1123.6317799999999</v>
      </c>
    </row>
    <row r="608" spans="8:10" x14ac:dyDescent="0.2">
      <c r="H608" s="21">
        <v>40785</v>
      </c>
      <c r="I608" s="22">
        <v>525</v>
      </c>
      <c r="J608" s="87">
        <v>913.90261899999996</v>
      </c>
    </row>
    <row r="609" spans="8:10" x14ac:dyDescent="0.2">
      <c r="H609" s="21">
        <v>40786</v>
      </c>
      <c r="I609" s="22">
        <v>931</v>
      </c>
      <c r="J609" s="87">
        <v>1062.2350100000001</v>
      </c>
    </row>
    <row r="610" spans="8:10" x14ac:dyDescent="0.2">
      <c r="H610" s="21">
        <v>40787</v>
      </c>
      <c r="I610" s="22">
        <v>1111</v>
      </c>
      <c r="J610" s="87">
        <v>1241.38681</v>
      </c>
    </row>
    <row r="611" spans="8:10" x14ac:dyDescent="0.2">
      <c r="H611" s="21">
        <v>40788</v>
      </c>
      <c r="I611" s="22">
        <v>1424</v>
      </c>
      <c r="J611" s="87">
        <v>1494.92292</v>
      </c>
    </row>
    <row r="612" spans="8:10" x14ac:dyDescent="0.2">
      <c r="H612" s="21">
        <v>40789</v>
      </c>
      <c r="I612" s="22">
        <v>888</v>
      </c>
      <c r="J612" s="87">
        <v>735.707041</v>
      </c>
    </row>
    <row r="613" spans="8:10" x14ac:dyDescent="0.2">
      <c r="H613" s="21">
        <v>40790</v>
      </c>
      <c r="I613" s="22">
        <v>929</v>
      </c>
      <c r="J613" s="87">
        <v>1313.2604100000001</v>
      </c>
    </row>
    <row r="614" spans="8:10" x14ac:dyDescent="0.2">
      <c r="H614" s="21">
        <v>40791</v>
      </c>
      <c r="I614" s="22">
        <v>1315</v>
      </c>
      <c r="J614" s="87">
        <v>1141.17508</v>
      </c>
    </row>
    <row r="615" spans="8:10" x14ac:dyDescent="0.2">
      <c r="H615" s="21">
        <v>40792</v>
      </c>
      <c r="I615" s="22">
        <v>1383</v>
      </c>
      <c r="J615" s="87">
        <v>1014.69731</v>
      </c>
    </row>
    <row r="616" spans="8:10" x14ac:dyDescent="0.2">
      <c r="H616" s="21">
        <v>40793</v>
      </c>
      <c r="I616" s="22">
        <v>1167</v>
      </c>
      <c r="J616" s="87">
        <v>1069.75721</v>
      </c>
    </row>
    <row r="617" spans="8:10" x14ac:dyDescent="0.2">
      <c r="H617" s="21">
        <v>40794</v>
      </c>
      <c r="I617" s="22">
        <v>1074</v>
      </c>
      <c r="J617" s="87">
        <v>1145.48696</v>
      </c>
    </row>
    <row r="618" spans="8:10" x14ac:dyDescent="0.2">
      <c r="H618" s="21">
        <v>40795</v>
      </c>
      <c r="I618" s="22">
        <v>1285</v>
      </c>
      <c r="J618" s="87">
        <v>1465.0568499999999</v>
      </c>
    </row>
    <row r="619" spans="8:10" x14ac:dyDescent="0.2">
      <c r="H619" s="21">
        <v>40796</v>
      </c>
      <c r="I619" s="22">
        <v>929</v>
      </c>
      <c r="J619" s="87">
        <v>858.56315500000005</v>
      </c>
    </row>
    <row r="620" spans="8:10" x14ac:dyDescent="0.2">
      <c r="H620" s="21">
        <v>40797</v>
      </c>
      <c r="I620" s="22">
        <v>1396</v>
      </c>
      <c r="J620" s="87">
        <v>1416.6588999999999</v>
      </c>
    </row>
    <row r="621" spans="8:10" x14ac:dyDescent="0.2">
      <c r="H621" s="21">
        <v>40798</v>
      </c>
      <c r="I621" s="22">
        <v>1178</v>
      </c>
      <c r="J621" s="87">
        <v>1093.2066500000001</v>
      </c>
    </row>
    <row r="622" spans="8:10" x14ac:dyDescent="0.2">
      <c r="H622" s="21">
        <v>40799</v>
      </c>
      <c r="I622" s="22">
        <v>1071</v>
      </c>
      <c r="J622" s="87">
        <v>948.36293799999999</v>
      </c>
    </row>
    <row r="623" spans="8:10" x14ac:dyDescent="0.2">
      <c r="H623" s="21">
        <v>40800</v>
      </c>
      <c r="I623" s="22">
        <v>1498</v>
      </c>
      <c r="J623" s="87">
        <v>1007.52272</v>
      </c>
    </row>
    <row r="624" spans="8:10" x14ac:dyDescent="0.2">
      <c r="H624" s="21">
        <v>40801</v>
      </c>
      <c r="I624" s="22">
        <v>1576</v>
      </c>
      <c r="J624" s="87">
        <v>1193.32078</v>
      </c>
    </row>
    <row r="625" spans="8:10" x14ac:dyDescent="0.2">
      <c r="H625" s="21">
        <v>40802</v>
      </c>
      <c r="I625" s="22">
        <v>1063</v>
      </c>
      <c r="J625" s="87">
        <v>1327.44352</v>
      </c>
    </row>
    <row r="626" spans="8:10" x14ac:dyDescent="0.2">
      <c r="H626" s="21">
        <v>40803</v>
      </c>
      <c r="I626" s="22">
        <v>581</v>
      </c>
      <c r="J626" s="87">
        <v>798.18312800000001</v>
      </c>
    </row>
    <row r="627" spans="8:10" x14ac:dyDescent="0.2">
      <c r="H627" s="21">
        <v>40804</v>
      </c>
      <c r="I627" s="22">
        <v>1533</v>
      </c>
      <c r="J627" s="87">
        <v>1408.1081300000001</v>
      </c>
    </row>
    <row r="628" spans="8:10" x14ac:dyDescent="0.2">
      <c r="H628" s="21">
        <v>40805</v>
      </c>
      <c r="I628" s="22">
        <v>942</v>
      </c>
      <c r="J628" s="87">
        <v>1115.58897</v>
      </c>
    </row>
    <row r="629" spans="8:10" x14ac:dyDescent="0.2">
      <c r="H629" s="21">
        <v>40806</v>
      </c>
      <c r="I629" s="22">
        <v>627</v>
      </c>
      <c r="J629" s="87">
        <v>929.19084799999996</v>
      </c>
    </row>
    <row r="630" spans="8:10" x14ac:dyDescent="0.2">
      <c r="H630" s="21">
        <v>40807</v>
      </c>
      <c r="I630" s="22">
        <v>768</v>
      </c>
      <c r="J630" s="87">
        <v>1010.50031</v>
      </c>
    </row>
    <row r="631" spans="8:10" x14ac:dyDescent="0.2">
      <c r="H631" s="21">
        <v>40808</v>
      </c>
      <c r="I631" s="22">
        <v>1101</v>
      </c>
      <c r="J631" s="87">
        <v>1060.8661</v>
      </c>
    </row>
    <row r="632" spans="8:10" x14ac:dyDescent="0.2">
      <c r="H632" s="21">
        <v>40809</v>
      </c>
      <c r="I632" s="22">
        <v>1291</v>
      </c>
      <c r="J632" s="87">
        <v>1381.1079500000001</v>
      </c>
    </row>
    <row r="633" spans="8:10" x14ac:dyDescent="0.2">
      <c r="H633" s="21">
        <v>40810</v>
      </c>
      <c r="I633" s="22">
        <v>929</v>
      </c>
      <c r="J633" s="87">
        <v>890.23069899999996</v>
      </c>
    </row>
    <row r="634" spans="8:10" x14ac:dyDescent="0.2">
      <c r="H634" s="21">
        <v>40811</v>
      </c>
      <c r="I634" s="22">
        <v>2126</v>
      </c>
      <c r="J634" s="87">
        <v>1385.46711</v>
      </c>
    </row>
    <row r="635" spans="8:10" x14ac:dyDescent="0.2">
      <c r="H635" s="21">
        <v>40812</v>
      </c>
      <c r="I635" s="22">
        <v>1047</v>
      </c>
      <c r="J635" s="87">
        <v>1063.0873200000001</v>
      </c>
    </row>
    <row r="636" spans="8:10" x14ac:dyDescent="0.2">
      <c r="H636" s="21">
        <v>40813</v>
      </c>
      <c r="I636" s="22">
        <v>841</v>
      </c>
      <c r="J636" s="87">
        <v>883.72063100000003</v>
      </c>
    </row>
    <row r="637" spans="8:10" x14ac:dyDescent="0.2">
      <c r="H637" s="21">
        <v>40814</v>
      </c>
      <c r="I637" s="22">
        <v>2381</v>
      </c>
      <c r="J637" s="87">
        <v>947.83135300000004</v>
      </c>
    </row>
    <row r="638" spans="8:10" x14ac:dyDescent="0.2">
      <c r="H638" s="21">
        <v>40815</v>
      </c>
      <c r="I638" s="22">
        <v>789</v>
      </c>
      <c r="J638" s="87">
        <v>1033.9111600000001</v>
      </c>
    </row>
    <row r="639" spans="8:10" x14ac:dyDescent="0.2">
      <c r="H639" s="21">
        <v>40816</v>
      </c>
      <c r="I639" s="22">
        <v>816</v>
      </c>
      <c r="J639" s="87">
        <v>1327.5402099999999</v>
      </c>
    </row>
    <row r="640" spans="8:10" x14ac:dyDescent="0.2">
      <c r="H640" s="21">
        <v>40817</v>
      </c>
      <c r="I640" s="22">
        <v>1483</v>
      </c>
      <c r="J640" s="87">
        <v>1013.18037</v>
      </c>
    </row>
    <row r="641" spans="8:10" x14ac:dyDescent="0.2">
      <c r="H641" s="21">
        <v>40818</v>
      </c>
      <c r="I641" s="22">
        <v>1885</v>
      </c>
      <c r="J641" s="87">
        <v>1372.43003</v>
      </c>
    </row>
    <row r="642" spans="8:10" x14ac:dyDescent="0.2">
      <c r="H642" s="21">
        <v>40819</v>
      </c>
      <c r="I642" s="22">
        <v>1061</v>
      </c>
      <c r="J642" s="87">
        <v>1072.42941</v>
      </c>
    </row>
    <row r="643" spans="8:10" x14ac:dyDescent="0.2">
      <c r="H643" s="21">
        <v>40820</v>
      </c>
      <c r="I643" s="22">
        <v>484</v>
      </c>
      <c r="J643" s="87">
        <v>913.83279800000003</v>
      </c>
    </row>
    <row r="644" spans="8:10" x14ac:dyDescent="0.2">
      <c r="H644" s="21">
        <v>40821</v>
      </c>
      <c r="I644" s="22">
        <v>1666</v>
      </c>
      <c r="J644" s="87">
        <v>1077.43109</v>
      </c>
    </row>
    <row r="645" spans="8:10" x14ac:dyDescent="0.2">
      <c r="H645" s="21">
        <v>40822</v>
      </c>
      <c r="I645" s="22">
        <v>1585</v>
      </c>
      <c r="J645" s="87">
        <v>1227.1087</v>
      </c>
    </row>
    <row r="646" spans="8:10" x14ac:dyDescent="0.2">
      <c r="H646" s="21">
        <v>40823</v>
      </c>
      <c r="I646" s="22">
        <v>1346</v>
      </c>
      <c r="J646" s="87">
        <v>1530.16418</v>
      </c>
    </row>
    <row r="647" spans="8:10" x14ac:dyDescent="0.2">
      <c r="H647" s="21">
        <v>40824</v>
      </c>
      <c r="I647" s="22">
        <v>882</v>
      </c>
      <c r="J647" s="87">
        <v>728.61746000000005</v>
      </c>
    </row>
    <row r="648" spans="8:10" x14ac:dyDescent="0.2">
      <c r="H648" s="21">
        <v>40825</v>
      </c>
      <c r="I648" s="22">
        <v>1341</v>
      </c>
      <c r="J648" s="87">
        <v>1257.94345</v>
      </c>
    </row>
    <row r="649" spans="8:10" x14ac:dyDescent="0.2">
      <c r="H649" s="21">
        <v>40826</v>
      </c>
      <c r="I649" s="22">
        <v>1058</v>
      </c>
      <c r="J649" s="87">
        <v>1045.36373</v>
      </c>
    </row>
    <row r="650" spans="8:10" x14ac:dyDescent="0.2">
      <c r="H650" s="21">
        <v>40827</v>
      </c>
      <c r="I650" s="22">
        <v>758</v>
      </c>
      <c r="J650" s="87">
        <v>954.76428899999996</v>
      </c>
    </row>
    <row r="651" spans="8:10" x14ac:dyDescent="0.2">
      <c r="H651" s="21">
        <v>40828</v>
      </c>
      <c r="I651" s="22">
        <v>1104</v>
      </c>
      <c r="J651" s="87">
        <v>1089.84734</v>
      </c>
    </row>
    <row r="652" spans="8:10" x14ac:dyDescent="0.2">
      <c r="H652" s="21">
        <v>40829</v>
      </c>
      <c r="I652" s="22">
        <v>1175</v>
      </c>
      <c r="J652" s="87">
        <v>1236.4816699999999</v>
      </c>
    </row>
    <row r="653" spans="8:10" x14ac:dyDescent="0.2">
      <c r="H653" s="21">
        <v>40830</v>
      </c>
      <c r="I653" s="22">
        <v>1246</v>
      </c>
      <c r="J653" s="87">
        <v>1553.9223199999999</v>
      </c>
    </row>
    <row r="654" spans="8:10" x14ac:dyDescent="0.2">
      <c r="H654" s="21">
        <v>40831</v>
      </c>
      <c r="I654" s="22">
        <v>729</v>
      </c>
      <c r="J654" s="87">
        <v>1045.05222</v>
      </c>
    </row>
    <row r="655" spans="8:10" x14ac:dyDescent="0.2">
      <c r="H655" s="21">
        <v>40832</v>
      </c>
      <c r="I655" s="22">
        <v>1577</v>
      </c>
      <c r="J655" s="87">
        <v>1392.4467099999999</v>
      </c>
    </row>
    <row r="656" spans="8:10" x14ac:dyDescent="0.2">
      <c r="H656" s="21">
        <v>40833</v>
      </c>
      <c r="I656" s="22">
        <v>650</v>
      </c>
      <c r="J656" s="87">
        <v>1091.08206</v>
      </c>
    </row>
    <row r="657" spans="8:10" x14ac:dyDescent="0.2">
      <c r="H657" s="21">
        <v>40834</v>
      </c>
      <c r="I657" s="22">
        <v>906</v>
      </c>
      <c r="J657" s="87">
        <v>913.61361899999997</v>
      </c>
    </row>
    <row r="658" spans="8:10" x14ac:dyDescent="0.2">
      <c r="H658" s="21">
        <v>40835</v>
      </c>
      <c r="I658" s="22">
        <v>1806</v>
      </c>
      <c r="J658" s="87">
        <v>1073.64103</v>
      </c>
    </row>
    <row r="659" spans="8:10" x14ac:dyDescent="0.2">
      <c r="H659" s="21">
        <v>40836</v>
      </c>
      <c r="I659" s="22">
        <v>1079</v>
      </c>
      <c r="J659" s="87">
        <v>1126.72884</v>
      </c>
    </row>
    <row r="660" spans="8:10" x14ac:dyDescent="0.2">
      <c r="H660" s="21">
        <v>40837</v>
      </c>
      <c r="I660" s="22">
        <v>1983</v>
      </c>
      <c r="J660" s="87">
        <v>1389.40284</v>
      </c>
    </row>
    <row r="661" spans="8:10" x14ac:dyDescent="0.2">
      <c r="H661" s="21">
        <v>40838</v>
      </c>
      <c r="I661" s="22">
        <v>1186</v>
      </c>
      <c r="J661" s="87">
        <v>772.28111100000001</v>
      </c>
    </row>
    <row r="662" spans="8:10" x14ac:dyDescent="0.2">
      <c r="H662" s="21">
        <v>40839</v>
      </c>
      <c r="I662" s="22">
        <v>1026</v>
      </c>
      <c r="J662" s="87">
        <v>1406.31547</v>
      </c>
    </row>
    <row r="663" spans="8:10" x14ac:dyDescent="0.2">
      <c r="H663" s="21">
        <v>40840</v>
      </c>
      <c r="I663" s="22">
        <v>729</v>
      </c>
      <c r="J663" s="87">
        <v>1161.44685</v>
      </c>
    </row>
    <row r="664" spans="8:10" x14ac:dyDescent="0.2">
      <c r="H664" s="21">
        <v>40841</v>
      </c>
      <c r="I664" s="22">
        <v>851</v>
      </c>
      <c r="J664" s="87">
        <v>974.38189499999999</v>
      </c>
    </row>
    <row r="665" spans="8:10" x14ac:dyDescent="0.2">
      <c r="H665" s="21">
        <v>40842</v>
      </c>
      <c r="I665" s="22">
        <v>1324</v>
      </c>
      <c r="J665" s="87">
        <v>987.16135899999995</v>
      </c>
    </row>
    <row r="666" spans="8:10" x14ac:dyDescent="0.2">
      <c r="H666" s="21">
        <v>40843</v>
      </c>
      <c r="I666" s="22">
        <v>1288</v>
      </c>
      <c r="J666" s="87">
        <v>1117.09086</v>
      </c>
    </row>
    <row r="667" spans="8:10" x14ac:dyDescent="0.2">
      <c r="H667" s="21">
        <v>40844</v>
      </c>
      <c r="I667" s="22">
        <v>1195</v>
      </c>
      <c r="J667" s="87">
        <v>1428.2511300000001</v>
      </c>
    </row>
    <row r="668" spans="8:10" x14ac:dyDescent="0.2">
      <c r="H668" s="21">
        <v>40845</v>
      </c>
      <c r="I668" s="22">
        <v>561</v>
      </c>
      <c r="J668" s="87">
        <v>847.38438799999994</v>
      </c>
    </row>
    <row r="669" spans="8:10" x14ac:dyDescent="0.2">
      <c r="H669" s="21">
        <v>40846</v>
      </c>
      <c r="I669" s="22">
        <v>1530</v>
      </c>
      <c r="J669" s="87">
        <v>1555.80502</v>
      </c>
    </row>
    <row r="670" spans="8:10" x14ac:dyDescent="0.2">
      <c r="H670" s="21">
        <v>40847</v>
      </c>
      <c r="I670" s="22">
        <v>916</v>
      </c>
      <c r="J670" s="87">
        <v>901.63094599999999</v>
      </c>
    </row>
    <row r="671" spans="8:10" x14ac:dyDescent="0.2">
      <c r="H671" s="21">
        <v>40848</v>
      </c>
      <c r="I671" s="22">
        <v>1290</v>
      </c>
      <c r="J671" s="87">
        <v>960.65228400000001</v>
      </c>
    </row>
    <row r="672" spans="8:10" x14ac:dyDescent="0.2">
      <c r="H672" s="21">
        <v>40849</v>
      </c>
      <c r="I672" s="22">
        <v>1426</v>
      </c>
      <c r="J672" s="87">
        <v>870.201142</v>
      </c>
    </row>
    <row r="673" spans="8:10" x14ac:dyDescent="0.2">
      <c r="H673" s="21">
        <v>40850</v>
      </c>
      <c r="I673" s="22">
        <v>994</v>
      </c>
      <c r="J673" s="87">
        <v>966.93700699999999</v>
      </c>
    </row>
    <row r="674" spans="8:10" x14ac:dyDescent="0.2">
      <c r="H674" s="21">
        <v>40851</v>
      </c>
      <c r="I674" s="22">
        <v>1501</v>
      </c>
      <c r="J674" s="87">
        <v>1391.7494799999999</v>
      </c>
    </row>
    <row r="675" spans="8:10" x14ac:dyDescent="0.2">
      <c r="H675" s="21">
        <v>40852</v>
      </c>
      <c r="I675" s="22">
        <v>979</v>
      </c>
      <c r="J675" s="87">
        <v>887.041472</v>
      </c>
    </row>
    <row r="676" spans="8:10" x14ac:dyDescent="0.2">
      <c r="H676" s="21">
        <v>40853</v>
      </c>
      <c r="I676" s="22">
        <v>1264</v>
      </c>
      <c r="J676" s="87">
        <v>1398.87789</v>
      </c>
    </row>
    <row r="677" spans="8:10" x14ac:dyDescent="0.2">
      <c r="H677" s="21">
        <v>40854</v>
      </c>
      <c r="I677" s="22">
        <v>1261</v>
      </c>
      <c r="J677" s="87">
        <v>1087.41814</v>
      </c>
    </row>
    <row r="678" spans="8:10" x14ac:dyDescent="0.2">
      <c r="H678" s="21">
        <v>40855</v>
      </c>
      <c r="I678" s="22">
        <v>752</v>
      </c>
      <c r="J678" s="87">
        <v>885.38606000000004</v>
      </c>
    </row>
    <row r="679" spans="8:10" x14ac:dyDescent="0.2">
      <c r="H679" s="21">
        <v>40856</v>
      </c>
      <c r="I679" s="22">
        <v>763</v>
      </c>
      <c r="J679" s="87">
        <v>942.19279400000005</v>
      </c>
    </row>
    <row r="680" spans="8:10" x14ac:dyDescent="0.2">
      <c r="H680" s="21">
        <v>40857</v>
      </c>
      <c r="I680" s="22">
        <v>1518</v>
      </c>
      <c r="J680" s="87">
        <v>1091.92254</v>
      </c>
    </row>
    <row r="681" spans="8:10" x14ac:dyDescent="0.2">
      <c r="H681" s="21">
        <v>40858</v>
      </c>
      <c r="I681" s="22">
        <v>1080</v>
      </c>
      <c r="J681" s="87">
        <v>1462.1376299999999</v>
      </c>
    </row>
    <row r="682" spans="8:10" x14ac:dyDescent="0.2">
      <c r="H682" s="21">
        <v>40859</v>
      </c>
      <c r="I682" s="22">
        <v>543</v>
      </c>
      <c r="J682" s="87">
        <v>678.28444400000001</v>
      </c>
    </row>
    <row r="683" spans="8:10" x14ac:dyDescent="0.2">
      <c r="H683" s="21">
        <v>40860</v>
      </c>
      <c r="I683" s="22">
        <v>916</v>
      </c>
      <c r="J683" s="87">
        <v>1079.10203</v>
      </c>
    </row>
    <row r="684" spans="8:10" x14ac:dyDescent="0.2">
      <c r="H684" s="21">
        <v>40861</v>
      </c>
      <c r="I684" s="22">
        <v>1930</v>
      </c>
      <c r="J684" s="87">
        <v>1029.82296</v>
      </c>
    </row>
    <row r="685" spans="8:10" x14ac:dyDescent="0.2">
      <c r="H685" s="21">
        <v>40862</v>
      </c>
      <c r="I685" s="22">
        <v>311</v>
      </c>
      <c r="J685" s="87">
        <v>977.88804300000004</v>
      </c>
    </row>
    <row r="686" spans="8:10" x14ac:dyDescent="0.2">
      <c r="H686" s="21">
        <v>40863</v>
      </c>
      <c r="I686" s="22">
        <v>317</v>
      </c>
      <c r="J686" s="87">
        <v>867.650713</v>
      </c>
    </row>
    <row r="687" spans="8:10" x14ac:dyDescent="0.2">
      <c r="H687" s="21">
        <v>40864</v>
      </c>
      <c r="I687" s="22">
        <v>747</v>
      </c>
      <c r="J687" s="87">
        <v>924.39924900000005</v>
      </c>
    </row>
    <row r="688" spans="8:10" x14ac:dyDescent="0.2">
      <c r="H688" s="21">
        <v>40865</v>
      </c>
      <c r="I688" s="22">
        <v>2239</v>
      </c>
      <c r="J688" s="87">
        <v>1445.56113</v>
      </c>
    </row>
    <row r="689" spans="8:10" x14ac:dyDescent="0.2">
      <c r="H689" s="21">
        <v>40866</v>
      </c>
      <c r="I689" s="22">
        <v>1164</v>
      </c>
      <c r="J689" s="87">
        <v>889.03818100000001</v>
      </c>
    </row>
    <row r="690" spans="8:10" x14ac:dyDescent="0.2">
      <c r="H690" s="21">
        <v>40867</v>
      </c>
      <c r="I690" s="22">
        <v>1639</v>
      </c>
      <c r="J690" s="87">
        <v>1503.4820500000001</v>
      </c>
    </row>
    <row r="691" spans="8:10" x14ac:dyDescent="0.2">
      <c r="H691" s="21">
        <v>40868</v>
      </c>
      <c r="I691" s="22">
        <v>1168</v>
      </c>
      <c r="J691" s="87">
        <v>1228.70884</v>
      </c>
    </row>
    <row r="692" spans="8:10" x14ac:dyDescent="0.2">
      <c r="H692" s="21">
        <v>40869</v>
      </c>
      <c r="I692" s="22">
        <v>655</v>
      </c>
      <c r="J692" s="87">
        <v>968.19493499999999</v>
      </c>
    </row>
    <row r="693" spans="8:10" x14ac:dyDescent="0.2">
      <c r="H693" s="21">
        <v>40870</v>
      </c>
      <c r="I693" s="22">
        <v>1297</v>
      </c>
      <c r="J693" s="87">
        <v>1133.3737799999999</v>
      </c>
    </row>
    <row r="694" spans="8:10" x14ac:dyDescent="0.2">
      <c r="H694" s="21">
        <v>40871</v>
      </c>
      <c r="I694" s="22">
        <v>1219</v>
      </c>
      <c r="J694" s="87">
        <v>1299.8018400000001</v>
      </c>
    </row>
    <row r="695" spans="8:10" x14ac:dyDescent="0.2">
      <c r="H695" s="21">
        <v>40872</v>
      </c>
      <c r="I695" s="22">
        <v>1456</v>
      </c>
      <c r="J695" s="87">
        <v>1398.67093</v>
      </c>
    </row>
    <row r="696" spans="8:10" x14ac:dyDescent="0.2">
      <c r="H696" s="21">
        <v>40873</v>
      </c>
      <c r="I696" s="22">
        <v>798</v>
      </c>
      <c r="J696" s="87">
        <v>793.82680300000004</v>
      </c>
    </row>
    <row r="697" spans="8:10" x14ac:dyDescent="0.2">
      <c r="H697" s="21">
        <v>40874</v>
      </c>
      <c r="I697" s="22">
        <v>1044</v>
      </c>
      <c r="J697" s="87">
        <v>1251.4409700000001</v>
      </c>
    </row>
    <row r="698" spans="8:10" x14ac:dyDescent="0.2">
      <c r="H698" s="21">
        <v>40875</v>
      </c>
      <c r="I698" s="22">
        <v>1548</v>
      </c>
      <c r="J698" s="87">
        <v>1213.2517700000001</v>
      </c>
    </row>
    <row r="699" spans="8:10" x14ac:dyDescent="0.2">
      <c r="H699" s="21">
        <v>40876</v>
      </c>
      <c r="I699" s="22">
        <v>754</v>
      </c>
      <c r="J699" s="87">
        <v>1040.1471300000001</v>
      </c>
    </row>
    <row r="700" spans="8:10" x14ac:dyDescent="0.2">
      <c r="H700" s="21">
        <v>40877</v>
      </c>
      <c r="I700" s="22">
        <v>841</v>
      </c>
      <c r="J700" s="87">
        <v>1081.3617999999999</v>
      </c>
    </row>
    <row r="701" spans="8:10" x14ac:dyDescent="0.2">
      <c r="H701" s="21">
        <v>40878</v>
      </c>
      <c r="I701" s="22">
        <v>1490</v>
      </c>
      <c r="J701" s="87">
        <v>1211.52882</v>
      </c>
    </row>
    <row r="702" spans="8:10" x14ac:dyDescent="0.2">
      <c r="H702" s="21">
        <v>40879</v>
      </c>
      <c r="I702" s="22">
        <v>1796</v>
      </c>
      <c r="J702" s="87">
        <v>1528.1564000000001</v>
      </c>
    </row>
    <row r="703" spans="8:10" x14ac:dyDescent="0.2">
      <c r="H703" s="21">
        <v>40880</v>
      </c>
      <c r="I703" s="22">
        <v>904</v>
      </c>
      <c r="J703" s="87">
        <v>920.19943000000001</v>
      </c>
    </row>
    <row r="704" spans="8:10" x14ac:dyDescent="0.2">
      <c r="H704" s="21">
        <v>40881</v>
      </c>
      <c r="I704" s="22">
        <v>1700</v>
      </c>
      <c r="J704" s="87">
        <v>1333.2087899999999</v>
      </c>
    </row>
    <row r="705" spans="8:10" x14ac:dyDescent="0.2">
      <c r="H705" s="21">
        <v>40882</v>
      </c>
      <c r="I705" s="22">
        <v>923</v>
      </c>
      <c r="J705" s="87">
        <v>1029.78649</v>
      </c>
    </row>
    <row r="706" spans="8:10" x14ac:dyDescent="0.2">
      <c r="H706" s="21">
        <v>40883</v>
      </c>
      <c r="I706" s="22">
        <v>623</v>
      </c>
      <c r="J706" s="87">
        <v>784.56067399999995</v>
      </c>
    </row>
    <row r="707" spans="8:10" x14ac:dyDescent="0.2">
      <c r="H707" s="21">
        <v>40884</v>
      </c>
      <c r="I707" s="22">
        <v>663</v>
      </c>
      <c r="J707" s="87">
        <v>835.57705699999997</v>
      </c>
    </row>
    <row r="708" spans="8:10" x14ac:dyDescent="0.2">
      <c r="H708" s="21">
        <v>40885</v>
      </c>
      <c r="I708" s="22">
        <v>1261</v>
      </c>
      <c r="J708" s="87">
        <v>1014.30016</v>
      </c>
    </row>
    <row r="709" spans="8:10" x14ac:dyDescent="0.2">
      <c r="H709" s="21">
        <v>40886</v>
      </c>
      <c r="I709" s="22">
        <v>1286</v>
      </c>
      <c r="J709" s="87">
        <v>1427.7239400000001</v>
      </c>
    </row>
    <row r="710" spans="8:10" x14ac:dyDescent="0.2">
      <c r="H710" s="21">
        <v>40887</v>
      </c>
      <c r="I710" s="22">
        <v>708</v>
      </c>
      <c r="J710" s="87">
        <v>838.10656200000005</v>
      </c>
    </row>
    <row r="711" spans="8:10" x14ac:dyDescent="0.2">
      <c r="H711" s="21">
        <v>40888</v>
      </c>
      <c r="I711" s="22">
        <v>1308</v>
      </c>
      <c r="J711" s="87">
        <v>1376.7732800000001</v>
      </c>
    </row>
    <row r="712" spans="8:10" x14ac:dyDescent="0.2">
      <c r="H712" s="21">
        <v>40889</v>
      </c>
      <c r="I712" s="22">
        <v>865</v>
      </c>
      <c r="J712" s="87">
        <v>1083.53206</v>
      </c>
    </row>
    <row r="713" spans="8:10" x14ac:dyDescent="0.2">
      <c r="H713" s="21">
        <v>40890</v>
      </c>
      <c r="I713" s="22">
        <v>759</v>
      </c>
      <c r="J713" s="87">
        <v>885.30491900000004</v>
      </c>
    </row>
    <row r="714" spans="8:10" x14ac:dyDescent="0.2">
      <c r="H714" s="21">
        <v>40891</v>
      </c>
      <c r="I714" s="22">
        <v>1072</v>
      </c>
      <c r="J714" s="87">
        <v>904.67388200000005</v>
      </c>
    </row>
    <row r="715" spans="8:10" x14ac:dyDescent="0.2">
      <c r="H715" s="21">
        <v>40892</v>
      </c>
      <c r="I715" s="22">
        <v>1142</v>
      </c>
      <c r="J715" s="87">
        <v>1226.548</v>
      </c>
    </row>
    <row r="716" spans="8:10" x14ac:dyDescent="0.2">
      <c r="H716" s="21">
        <v>40893</v>
      </c>
      <c r="I716" s="22">
        <v>2044</v>
      </c>
      <c r="J716" s="87">
        <v>1568.8284000000001</v>
      </c>
    </row>
    <row r="717" spans="8:10" x14ac:dyDescent="0.2">
      <c r="H717" s="21">
        <v>40894</v>
      </c>
      <c r="I717" s="22">
        <v>1146</v>
      </c>
      <c r="J717" s="87">
        <v>1018.04572</v>
      </c>
    </row>
    <row r="718" spans="8:10" x14ac:dyDescent="0.2">
      <c r="H718" s="21">
        <v>40895</v>
      </c>
      <c r="I718" s="22">
        <v>1471</v>
      </c>
      <c r="J718" s="87">
        <v>1544.52826</v>
      </c>
    </row>
    <row r="719" spans="8:10" x14ac:dyDescent="0.2">
      <c r="H719" s="21">
        <v>40896</v>
      </c>
      <c r="I719" s="22">
        <v>1157</v>
      </c>
      <c r="J719" s="87">
        <v>1114.0304100000001</v>
      </c>
    </row>
    <row r="720" spans="8:10" x14ac:dyDescent="0.2">
      <c r="H720" s="21">
        <v>40897</v>
      </c>
      <c r="I720" s="22">
        <v>744</v>
      </c>
      <c r="J720" s="87">
        <v>918.49402599999996</v>
      </c>
    </row>
    <row r="721" spans="8:10" x14ac:dyDescent="0.2">
      <c r="H721" s="21">
        <v>40898</v>
      </c>
      <c r="I721" s="22">
        <v>863</v>
      </c>
      <c r="J721" s="87">
        <v>940.92913999999996</v>
      </c>
    </row>
    <row r="722" spans="8:10" x14ac:dyDescent="0.2">
      <c r="H722" s="21">
        <v>40899</v>
      </c>
      <c r="I722" s="22">
        <v>806</v>
      </c>
      <c r="J722" s="87">
        <v>987.42392500000005</v>
      </c>
    </row>
    <row r="723" spans="8:10" x14ac:dyDescent="0.2">
      <c r="H723" s="21">
        <v>40900</v>
      </c>
      <c r="I723" s="22">
        <v>1409</v>
      </c>
      <c r="J723" s="87">
        <v>1395.4807800000001</v>
      </c>
    </row>
    <row r="724" spans="8:10" x14ac:dyDescent="0.2">
      <c r="H724" s="21">
        <v>40901</v>
      </c>
      <c r="I724" s="22">
        <v>849</v>
      </c>
      <c r="J724" s="87">
        <v>753.19306099999994</v>
      </c>
    </row>
    <row r="725" spans="8:10" x14ac:dyDescent="0.2">
      <c r="H725" s="21">
        <v>40902</v>
      </c>
      <c r="I725" s="22">
        <v>956</v>
      </c>
      <c r="J725" s="87">
        <v>1142.9384600000001</v>
      </c>
    </row>
    <row r="726" spans="8:10" x14ac:dyDescent="0.2">
      <c r="H726" s="21">
        <v>40903</v>
      </c>
      <c r="I726" s="22">
        <v>1531</v>
      </c>
      <c r="J726" s="87">
        <v>1203.95045</v>
      </c>
    </row>
    <row r="727" spans="8:10" x14ac:dyDescent="0.2">
      <c r="H727" s="21">
        <v>40904</v>
      </c>
      <c r="I727" s="22">
        <v>1271</v>
      </c>
      <c r="J727" s="87">
        <v>1149.15122</v>
      </c>
    </row>
    <row r="728" spans="8:10" x14ac:dyDescent="0.2">
      <c r="H728" s="21">
        <v>40905</v>
      </c>
      <c r="I728" s="22">
        <v>1130</v>
      </c>
      <c r="J728" s="87">
        <v>1219.37736</v>
      </c>
    </row>
    <row r="729" spans="8:10" x14ac:dyDescent="0.2">
      <c r="H729" s="21">
        <v>40906</v>
      </c>
      <c r="I729" s="22">
        <v>1542</v>
      </c>
      <c r="J729" s="87">
        <v>1253.00812</v>
      </c>
    </row>
    <row r="730" spans="8:10" x14ac:dyDescent="0.2">
      <c r="H730" s="21">
        <v>40907</v>
      </c>
      <c r="I730" s="22">
        <v>1633</v>
      </c>
      <c r="J730" s="87">
        <v>1672.60562</v>
      </c>
    </row>
    <row r="731" spans="8:10" x14ac:dyDescent="0.2">
      <c r="H731" s="21">
        <v>40908</v>
      </c>
      <c r="I731" s="22">
        <v>414</v>
      </c>
      <c r="J731" s="87">
        <v>889.48891600000002</v>
      </c>
    </row>
    <row r="732" spans="8:10" x14ac:dyDescent="0.2">
      <c r="H732" s="21">
        <v>40909</v>
      </c>
      <c r="I732" s="22">
        <v>1077</v>
      </c>
      <c r="J732" s="87">
        <v>1038.2929300000001</v>
      </c>
    </row>
    <row r="733" spans="8:10" x14ac:dyDescent="0.2">
      <c r="H733" s="21">
        <v>40910</v>
      </c>
      <c r="I733" s="22">
        <v>1677</v>
      </c>
      <c r="J733" s="87">
        <v>1226.0603799999999</v>
      </c>
    </row>
    <row r="734" spans="8:10" x14ac:dyDescent="0.2">
      <c r="H734" s="21">
        <v>40911</v>
      </c>
      <c r="I734" s="22">
        <v>1102</v>
      </c>
      <c r="J734" s="87">
        <v>1191.9679900000001</v>
      </c>
    </row>
    <row r="735" spans="8:10" x14ac:dyDescent="0.2">
      <c r="H735" s="21">
        <v>40912</v>
      </c>
      <c r="I735" s="22">
        <v>948</v>
      </c>
      <c r="J735" s="87">
        <v>1190.3417899999999</v>
      </c>
    </row>
    <row r="736" spans="8:10" x14ac:dyDescent="0.2">
      <c r="H736" s="21">
        <v>40913</v>
      </c>
      <c r="I736" s="22">
        <v>1099</v>
      </c>
      <c r="J736" s="87">
        <v>1253.90265</v>
      </c>
    </row>
    <row r="737" spans="8:10" x14ac:dyDescent="0.2">
      <c r="H737" s="21">
        <v>40914</v>
      </c>
      <c r="I737" s="22">
        <v>1520</v>
      </c>
      <c r="J737" s="87">
        <v>1732.6635900000001</v>
      </c>
    </row>
    <row r="738" spans="8:10" x14ac:dyDescent="0.2">
      <c r="H738" s="21">
        <v>40915</v>
      </c>
      <c r="I738" s="22">
        <v>1265</v>
      </c>
      <c r="J738" s="87">
        <v>1201.08719</v>
      </c>
    </row>
    <row r="739" spans="8:10" x14ac:dyDescent="0.2">
      <c r="H739" s="21">
        <v>40916</v>
      </c>
      <c r="I739" s="22">
        <v>1392</v>
      </c>
      <c r="J739" s="87">
        <v>1580.3627100000001</v>
      </c>
    </row>
    <row r="740" spans="8:10" x14ac:dyDescent="0.2">
      <c r="H740" s="21">
        <v>40917</v>
      </c>
      <c r="I740" s="22">
        <v>1278</v>
      </c>
      <c r="J740" s="87">
        <v>1178.63031</v>
      </c>
    </row>
    <row r="741" spans="8:10" x14ac:dyDescent="0.2">
      <c r="H741" s="21">
        <v>40918</v>
      </c>
      <c r="I741" s="22">
        <v>1049</v>
      </c>
      <c r="J741" s="87">
        <v>1015.2212</v>
      </c>
    </row>
    <row r="742" spans="8:10" x14ac:dyDescent="0.2">
      <c r="H742" s="21">
        <v>40919</v>
      </c>
      <c r="I742" s="22">
        <v>950</v>
      </c>
      <c r="J742" s="87">
        <v>1100.7390399999999</v>
      </c>
    </row>
    <row r="743" spans="8:10" x14ac:dyDescent="0.2">
      <c r="H743" s="21">
        <v>40920</v>
      </c>
      <c r="I743" s="22">
        <v>1667</v>
      </c>
      <c r="J743" s="87">
        <v>1206.4828199999999</v>
      </c>
    </row>
    <row r="744" spans="8:10" x14ac:dyDescent="0.2">
      <c r="H744" s="21">
        <v>40921</v>
      </c>
      <c r="I744" s="22">
        <v>1652</v>
      </c>
      <c r="J744" s="87">
        <v>1586.19208</v>
      </c>
    </row>
    <row r="745" spans="8:10" x14ac:dyDescent="0.2">
      <c r="H745" s="21">
        <v>40922</v>
      </c>
      <c r="I745" s="22">
        <v>1368</v>
      </c>
      <c r="J745" s="87">
        <v>949.02645199999995</v>
      </c>
    </row>
    <row r="746" spans="8:10" x14ac:dyDescent="0.2">
      <c r="H746" s="21">
        <v>40923</v>
      </c>
      <c r="I746" s="22">
        <v>1797</v>
      </c>
      <c r="J746" s="87">
        <v>1749.0923700000001</v>
      </c>
    </row>
    <row r="747" spans="8:10" x14ac:dyDescent="0.2">
      <c r="H747" s="21">
        <v>40924</v>
      </c>
      <c r="I747" s="22">
        <v>1491</v>
      </c>
      <c r="J747" s="87">
        <v>2251.0556900000001</v>
      </c>
    </row>
    <row r="748" spans="8:10" x14ac:dyDescent="0.2">
      <c r="H748" s="21">
        <v>40925</v>
      </c>
      <c r="I748" s="22">
        <v>1011</v>
      </c>
      <c r="J748" s="87">
        <v>1147.3490899999999</v>
      </c>
    </row>
    <row r="749" spans="8:10" x14ac:dyDescent="0.2">
      <c r="H749" s="21">
        <v>40926</v>
      </c>
      <c r="I749" s="22">
        <v>1598</v>
      </c>
      <c r="J749" s="87">
        <v>1161.0047400000001</v>
      </c>
    </row>
    <row r="750" spans="8:10" x14ac:dyDescent="0.2">
      <c r="H750" s="21">
        <v>40927</v>
      </c>
      <c r="I750" s="22">
        <v>1039</v>
      </c>
      <c r="J750" s="87">
        <v>1260.60052</v>
      </c>
    </row>
    <row r="751" spans="8:10" x14ac:dyDescent="0.2">
      <c r="H751" s="21">
        <v>40928</v>
      </c>
      <c r="I751" s="22">
        <v>1811</v>
      </c>
      <c r="J751" s="87">
        <v>1689.4667400000001</v>
      </c>
    </row>
    <row r="752" spans="8:10" x14ac:dyDescent="0.2">
      <c r="H752" s="21">
        <v>40929</v>
      </c>
      <c r="I752" s="22">
        <v>1038</v>
      </c>
      <c r="J752" s="87">
        <v>1116.4634799999999</v>
      </c>
    </row>
    <row r="753" spans="8:10" x14ac:dyDescent="0.2">
      <c r="H753" s="21">
        <v>40930</v>
      </c>
      <c r="I753" s="22">
        <v>1424</v>
      </c>
      <c r="J753" s="87">
        <v>1529.1768400000001</v>
      </c>
    </row>
    <row r="754" spans="8:10" x14ac:dyDescent="0.2">
      <c r="H754" s="21">
        <v>40931</v>
      </c>
      <c r="I754" s="22">
        <v>1666</v>
      </c>
      <c r="J754" s="87">
        <v>1276.5397499999999</v>
      </c>
    </row>
    <row r="755" spans="8:10" x14ac:dyDescent="0.2">
      <c r="H755" s="21">
        <v>40932</v>
      </c>
      <c r="I755" s="22">
        <v>876</v>
      </c>
      <c r="J755" s="87">
        <v>1184.72533</v>
      </c>
    </row>
    <row r="756" spans="8:10" x14ac:dyDescent="0.2">
      <c r="H756" s="21">
        <v>40933</v>
      </c>
      <c r="I756" s="22">
        <v>836</v>
      </c>
      <c r="J756" s="87">
        <v>1244.19858</v>
      </c>
    </row>
    <row r="757" spans="8:10" x14ac:dyDescent="0.2">
      <c r="H757" s="21">
        <v>40934</v>
      </c>
      <c r="I757" s="22">
        <v>1669</v>
      </c>
      <c r="J757" s="87">
        <v>1425.11553</v>
      </c>
    </row>
    <row r="758" spans="8:10" x14ac:dyDescent="0.2">
      <c r="H758" s="21">
        <v>40935</v>
      </c>
      <c r="I758" s="22">
        <v>1710</v>
      </c>
      <c r="J758" s="87">
        <v>1872.8019400000001</v>
      </c>
    </row>
    <row r="759" spans="8:10" x14ac:dyDescent="0.2">
      <c r="H759" s="21">
        <v>40936</v>
      </c>
      <c r="I759" s="22">
        <v>1062</v>
      </c>
      <c r="J759" s="87">
        <v>1250.1968400000001</v>
      </c>
    </row>
    <row r="760" spans="8:10" x14ac:dyDescent="0.2">
      <c r="H760" s="21">
        <v>40937</v>
      </c>
      <c r="I760" s="22">
        <v>1755</v>
      </c>
      <c r="J760" s="87">
        <v>1721.17785</v>
      </c>
    </row>
    <row r="761" spans="8:10" x14ac:dyDescent="0.2">
      <c r="H761" s="21">
        <v>40938</v>
      </c>
      <c r="I761" s="22">
        <v>898</v>
      </c>
      <c r="J761" s="87">
        <v>1270.7632100000001</v>
      </c>
    </row>
    <row r="762" spans="8:10" x14ac:dyDescent="0.2">
      <c r="H762" s="21">
        <v>40939</v>
      </c>
      <c r="I762" s="22">
        <v>1064</v>
      </c>
      <c r="J762" s="87">
        <v>1062.15888</v>
      </c>
    </row>
    <row r="763" spans="8:10" x14ac:dyDescent="0.2">
      <c r="H763" s="21">
        <v>40940</v>
      </c>
      <c r="I763" s="22">
        <v>1027</v>
      </c>
      <c r="J763" s="87">
        <v>1157.6194700000001</v>
      </c>
    </row>
    <row r="764" spans="8:10" x14ac:dyDescent="0.2">
      <c r="H764" s="21">
        <v>40941</v>
      </c>
      <c r="I764" s="22">
        <v>1669</v>
      </c>
      <c r="J764" s="87">
        <v>1399.3804500000001</v>
      </c>
    </row>
    <row r="765" spans="8:10" x14ac:dyDescent="0.2">
      <c r="H765" s="21">
        <v>40942</v>
      </c>
      <c r="I765" s="22">
        <v>2001</v>
      </c>
      <c r="J765" s="87">
        <v>1672.5465799999999</v>
      </c>
    </row>
    <row r="766" spans="8:10" x14ac:dyDescent="0.2">
      <c r="H766" s="21">
        <v>40943</v>
      </c>
      <c r="I766" s="22">
        <v>820</v>
      </c>
      <c r="J766" s="87">
        <v>1114.0877700000001</v>
      </c>
    </row>
    <row r="767" spans="8:10" x14ac:dyDescent="0.2">
      <c r="H767" s="21">
        <v>40944</v>
      </c>
      <c r="I767" s="22">
        <v>600</v>
      </c>
      <c r="J767" s="87">
        <v>932.78983700000003</v>
      </c>
    </row>
    <row r="768" spans="8:10" x14ac:dyDescent="0.2">
      <c r="H768" s="21">
        <v>40945</v>
      </c>
      <c r="I768" s="22">
        <v>1441</v>
      </c>
      <c r="J768" s="87">
        <v>1294.2552700000001</v>
      </c>
    </row>
    <row r="769" spans="8:10" x14ac:dyDescent="0.2">
      <c r="H769" s="21">
        <v>40946</v>
      </c>
      <c r="I769" s="22">
        <v>1638</v>
      </c>
      <c r="J769" s="87">
        <v>1199.7687800000001</v>
      </c>
    </row>
    <row r="770" spans="8:10" x14ac:dyDescent="0.2">
      <c r="H770" s="21">
        <v>40947</v>
      </c>
      <c r="I770" s="22">
        <v>1027</v>
      </c>
      <c r="J770" s="87">
        <v>1301.28513</v>
      </c>
    </row>
    <row r="771" spans="8:10" x14ac:dyDescent="0.2">
      <c r="H771" s="21">
        <v>40948</v>
      </c>
      <c r="I771" s="22">
        <v>1456</v>
      </c>
      <c r="J771" s="87">
        <v>1365.24677</v>
      </c>
    </row>
    <row r="772" spans="8:10" x14ac:dyDescent="0.2">
      <c r="H772" s="21">
        <v>40949</v>
      </c>
      <c r="I772" s="22">
        <v>1574</v>
      </c>
      <c r="J772" s="87">
        <v>1694.38825</v>
      </c>
    </row>
    <row r="773" spans="8:10" x14ac:dyDescent="0.2">
      <c r="H773" s="21">
        <v>40950</v>
      </c>
      <c r="I773" s="22">
        <v>1020</v>
      </c>
      <c r="J773" s="87">
        <v>1103.20075</v>
      </c>
    </row>
    <row r="774" spans="8:10" x14ac:dyDescent="0.2">
      <c r="H774" s="21">
        <v>40951</v>
      </c>
      <c r="I774" s="22">
        <v>1863</v>
      </c>
      <c r="J774" s="87">
        <v>1774.46039</v>
      </c>
    </row>
    <row r="775" spans="8:10" x14ac:dyDescent="0.2">
      <c r="H775" s="21">
        <v>40952</v>
      </c>
      <c r="I775" s="22">
        <v>1233</v>
      </c>
      <c r="J775" s="87">
        <v>1429.9435900000001</v>
      </c>
    </row>
    <row r="776" spans="8:10" x14ac:dyDescent="0.2">
      <c r="H776" s="21">
        <v>40953</v>
      </c>
      <c r="I776" s="22">
        <v>772</v>
      </c>
      <c r="J776" s="87">
        <v>764.08572100000004</v>
      </c>
    </row>
    <row r="777" spans="8:10" x14ac:dyDescent="0.2">
      <c r="H777" s="21">
        <v>40954</v>
      </c>
      <c r="I777" s="22">
        <v>1149</v>
      </c>
      <c r="J777" s="87">
        <v>1332.63651</v>
      </c>
    </row>
    <row r="778" spans="8:10" x14ac:dyDescent="0.2">
      <c r="H778" s="21">
        <v>40955</v>
      </c>
      <c r="I778" s="22">
        <v>1250</v>
      </c>
      <c r="J778" s="87">
        <v>1261.14652</v>
      </c>
    </row>
    <row r="779" spans="8:10" x14ac:dyDescent="0.2">
      <c r="H779" s="21">
        <v>40956</v>
      </c>
      <c r="I779" s="22">
        <v>1449</v>
      </c>
      <c r="J779" s="87">
        <v>1661.8819800000001</v>
      </c>
    </row>
    <row r="780" spans="8:10" x14ac:dyDescent="0.2">
      <c r="H780" s="21">
        <v>40957</v>
      </c>
      <c r="I780" s="22">
        <v>1104</v>
      </c>
      <c r="J780" s="87">
        <v>946.77373899999998</v>
      </c>
    </row>
    <row r="781" spans="8:10" x14ac:dyDescent="0.2">
      <c r="H781" s="21">
        <v>40958</v>
      </c>
      <c r="I781" s="22">
        <v>1433</v>
      </c>
      <c r="J781" s="87">
        <v>1404.3094699999999</v>
      </c>
    </row>
    <row r="782" spans="8:10" x14ac:dyDescent="0.2">
      <c r="H782" s="21">
        <v>40959</v>
      </c>
      <c r="I782" s="22">
        <v>2942</v>
      </c>
      <c r="J782" s="87">
        <v>2423.7328400000001</v>
      </c>
    </row>
    <row r="783" spans="8:10" x14ac:dyDescent="0.2">
      <c r="H783" s="21">
        <v>40960</v>
      </c>
      <c r="I783" s="22">
        <v>687</v>
      </c>
      <c r="J783" s="87">
        <v>989.32437900000002</v>
      </c>
    </row>
    <row r="784" spans="8:10" x14ac:dyDescent="0.2">
      <c r="H784" s="21">
        <v>40961</v>
      </c>
      <c r="I784" s="22">
        <v>1504</v>
      </c>
      <c r="J784" s="87">
        <v>1173.6029900000001</v>
      </c>
    </row>
    <row r="785" spans="8:10" x14ac:dyDescent="0.2">
      <c r="H785" s="21">
        <v>40962</v>
      </c>
      <c r="I785" s="22">
        <v>1339</v>
      </c>
      <c r="J785" s="87">
        <v>1329.79566</v>
      </c>
    </row>
    <row r="786" spans="8:10" x14ac:dyDescent="0.2">
      <c r="H786" s="21">
        <v>40963</v>
      </c>
      <c r="I786" s="22">
        <v>1610</v>
      </c>
      <c r="J786" s="87">
        <v>1692.3052399999999</v>
      </c>
    </row>
    <row r="787" spans="8:10" x14ac:dyDescent="0.2">
      <c r="H787" s="21">
        <v>40964</v>
      </c>
      <c r="I787" s="22">
        <v>2371</v>
      </c>
      <c r="J787" s="87">
        <v>1029.05105</v>
      </c>
    </row>
    <row r="788" spans="8:10" x14ac:dyDescent="0.2">
      <c r="H788" s="21">
        <v>40965</v>
      </c>
      <c r="I788" s="22">
        <v>1564</v>
      </c>
      <c r="J788" s="87">
        <v>1485.5654199999999</v>
      </c>
    </row>
    <row r="789" spans="8:10" x14ac:dyDescent="0.2">
      <c r="H789" s="21">
        <v>40966</v>
      </c>
      <c r="I789" s="22">
        <v>746</v>
      </c>
      <c r="J789" s="87">
        <v>1198.6472100000001</v>
      </c>
    </row>
    <row r="790" spans="8:10" x14ac:dyDescent="0.2">
      <c r="H790" s="21">
        <v>40967</v>
      </c>
      <c r="I790" s="22">
        <v>437</v>
      </c>
      <c r="J790" s="87">
        <v>1025.3063299999999</v>
      </c>
    </row>
    <row r="791" spans="8:10" x14ac:dyDescent="0.2">
      <c r="H791" s="21">
        <v>40968</v>
      </c>
      <c r="I791" s="22">
        <v>1322</v>
      </c>
      <c r="J791" s="87">
        <v>1016.6451</v>
      </c>
    </row>
    <row r="792" spans="8:10" x14ac:dyDescent="0.2">
      <c r="H792" s="21">
        <v>40969</v>
      </c>
      <c r="I792" s="22">
        <v>1637</v>
      </c>
      <c r="J792" s="87">
        <v>1290.2346500000001</v>
      </c>
    </row>
    <row r="793" spans="8:10" x14ac:dyDescent="0.2">
      <c r="H793" s="21">
        <v>40970</v>
      </c>
      <c r="I793" s="22">
        <v>1151</v>
      </c>
      <c r="J793" s="87">
        <v>1589.72361</v>
      </c>
    </row>
    <row r="794" spans="8:10" x14ac:dyDescent="0.2">
      <c r="H794" s="21">
        <v>40971</v>
      </c>
      <c r="I794" s="22">
        <v>588</v>
      </c>
      <c r="J794" s="87">
        <v>1003.77666</v>
      </c>
    </row>
    <row r="795" spans="8:10" x14ac:dyDescent="0.2">
      <c r="H795" s="21">
        <v>40972</v>
      </c>
      <c r="I795" s="22">
        <v>1335</v>
      </c>
      <c r="J795" s="87">
        <v>1510.96036</v>
      </c>
    </row>
    <row r="796" spans="8:10" x14ac:dyDescent="0.2">
      <c r="H796" s="21">
        <v>40973</v>
      </c>
      <c r="I796" s="22">
        <v>1299</v>
      </c>
      <c r="J796" s="87">
        <v>1297.8444400000001</v>
      </c>
    </row>
    <row r="797" spans="8:10" x14ac:dyDescent="0.2">
      <c r="H797" s="21">
        <v>40974</v>
      </c>
      <c r="I797" s="22">
        <v>1026</v>
      </c>
      <c r="J797" s="87">
        <v>1075.4100000000001</v>
      </c>
    </row>
    <row r="798" spans="8:10" x14ac:dyDescent="0.2">
      <c r="H798" s="21">
        <v>40975</v>
      </c>
      <c r="I798" s="22">
        <v>1018</v>
      </c>
      <c r="J798" s="87">
        <v>1124.8907099999999</v>
      </c>
    </row>
    <row r="799" spans="8:10" x14ac:dyDescent="0.2">
      <c r="H799" s="21">
        <v>40976</v>
      </c>
      <c r="I799" s="22">
        <v>1024</v>
      </c>
      <c r="J799" s="87">
        <v>1181.5648100000001</v>
      </c>
    </row>
    <row r="800" spans="8:10" x14ac:dyDescent="0.2">
      <c r="H800" s="21">
        <v>40977</v>
      </c>
      <c r="I800" s="22">
        <v>1605</v>
      </c>
      <c r="J800" s="87">
        <v>1618.16425</v>
      </c>
    </row>
    <row r="801" spans="8:10" x14ac:dyDescent="0.2">
      <c r="H801" s="21">
        <v>40978</v>
      </c>
      <c r="I801" s="22">
        <v>1268</v>
      </c>
      <c r="J801" s="87">
        <v>1144.4167299999999</v>
      </c>
    </row>
    <row r="802" spans="8:10" x14ac:dyDescent="0.2">
      <c r="H802" s="21">
        <v>40979</v>
      </c>
      <c r="I802" s="22">
        <v>1513</v>
      </c>
      <c r="J802" s="87">
        <v>1668.2092600000001</v>
      </c>
    </row>
    <row r="803" spans="8:10" x14ac:dyDescent="0.2">
      <c r="H803" s="21">
        <v>40980</v>
      </c>
      <c r="I803" s="22">
        <v>1482</v>
      </c>
      <c r="J803" s="87">
        <v>1383.4955399999999</v>
      </c>
    </row>
    <row r="804" spans="8:10" x14ac:dyDescent="0.2">
      <c r="H804" s="21">
        <v>40981</v>
      </c>
      <c r="I804" s="22">
        <v>1276</v>
      </c>
      <c r="J804" s="87">
        <v>1208.66905</v>
      </c>
    </row>
    <row r="805" spans="8:10" x14ac:dyDescent="0.2">
      <c r="H805" s="21">
        <v>40982</v>
      </c>
      <c r="I805" s="22">
        <v>1449</v>
      </c>
      <c r="J805" s="87">
        <v>1204.79241</v>
      </c>
    </row>
    <row r="806" spans="8:10" x14ac:dyDescent="0.2">
      <c r="H806" s="21">
        <v>40983</v>
      </c>
      <c r="I806" s="22">
        <v>1322</v>
      </c>
      <c r="J806" s="87">
        <v>1507.9247399999999</v>
      </c>
    </row>
    <row r="807" spans="8:10" x14ac:dyDescent="0.2">
      <c r="H807" s="21">
        <v>40984</v>
      </c>
      <c r="I807" s="22">
        <v>1289</v>
      </c>
      <c r="J807" s="87">
        <v>1679.8545999999999</v>
      </c>
    </row>
    <row r="808" spans="8:10" x14ac:dyDescent="0.2">
      <c r="H808" s="21">
        <v>40985</v>
      </c>
      <c r="I808" s="22">
        <v>931</v>
      </c>
      <c r="J808" s="87">
        <v>1014.17656</v>
      </c>
    </row>
    <row r="809" spans="8:10" x14ac:dyDescent="0.2">
      <c r="H809" s="21">
        <v>40986</v>
      </c>
      <c r="I809" s="22">
        <v>1406</v>
      </c>
      <c r="J809" s="87">
        <v>1530.6165800000001</v>
      </c>
    </row>
    <row r="810" spans="8:10" x14ac:dyDescent="0.2">
      <c r="H810" s="21">
        <v>40987</v>
      </c>
      <c r="I810" s="22">
        <v>766</v>
      </c>
      <c r="J810" s="87">
        <v>1130.6792</v>
      </c>
    </row>
    <row r="811" spans="8:10" x14ac:dyDescent="0.2">
      <c r="H811" s="21">
        <v>40988</v>
      </c>
      <c r="I811" s="22">
        <v>1026</v>
      </c>
      <c r="J811" s="87">
        <v>882.989777</v>
      </c>
    </row>
    <row r="812" spans="8:10" x14ac:dyDescent="0.2">
      <c r="H812" s="21">
        <v>40989</v>
      </c>
      <c r="I812" s="22">
        <v>1812</v>
      </c>
      <c r="J812" s="87">
        <v>1027.6254200000001</v>
      </c>
    </row>
    <row r="813" spans="8:10" x14ac:dyDescent="0.2">
      <c r="H813" s="21">
        <v>40990</v>
      </c>
      <c r="I813" s="22">
        <v>1434</v>
      </c>
      <c r="J813" s="87">
        <v>1162.6260600000001</v>
      </c>
    </row>
    <row r="814" spans="8:10" x14ac:dyDescent="0.2">
      <c r="H814" s="21">
        <v>40991</v>
      </c>
      <c r="I814" s="22">
        <v>1563</v>
      </c>
      <c r="J814" s="87">
        <v>1613.3875</v>
      </c>
    </row>
    <row r="815" spans="8:10" x14ac:dyDescent="0.2">
      <c r="H815" s="21">
        <v>40992</v>
      </c>
      <c r="I815" s="22">
        <v>1082</v>
      </c>
      <c r="J815" s="87">
        <v>1062.1404500000001</v>
      </c>
    </row>
    <row r="816" spans="8:10" x14ac:dyDescent="0.2">
      <c r="H816" s="21">
        <v>40993</v>
      </c>
      <c r="I816" s="22">
        <v>1665</v>
      </c>
      <c r="J816" s="87">
        <v>1617.34863</v>
      </c>
    </row>
    <row r="817" spans="8:10" x14ac:dyDescent="0.2">
      <c r="H817" s="21">
        <v>40994</v>
      </c>
      <c r="I817" s="22">
        <v>1223</v>
      </c>
      <c r="J817" s="87">
        <v>1306.1625100000001</v>
      </c>
    </row>
    <row r="818" spans="8:10" x14ac:dyDescent="0.2">
      <c r="H818" s="21">
        <v>40995</v>
      </c>
      <c r="I818" s="22">
        <v>862</v>
      </c>
      <c r="J818" s="87">
        <v>1099.91606</v>
      </c>
    </row>
    <row r="819" spans="8:10" x14ac:dyDescent="0.2">
      <c r="H819" s="21">
        <v>40996</v>
      </c>
      <c r="I819" s="22">
        <v>958</v>
      </c>
      <c r="J819" s="87">
        <v>1179.31654</v>
      </c>
    </row>
    <row r="820" spans="8:10" x14ac:dyDescent="0.2">
      <c r="H820" s="21">
        <v>40997</v>
      </c>
      <c r="I820" s="22">
        <v>1596</v>
      </c>
      <c r="J820" s="87">
        <v>1309.0834199999999</v>
      </c>
    </row>
    <row r="821" spans="8:10" x14ac:dyDescent="0.2">
      <c r="H821" s="21">
        <v>40998</v>
      </c>
      <c r="I821" s="22">
        <v>1617</v>
      </c>
      <c r="J821" s="87">
        <v>1777.53927</v>
      </c>
    </row>
    <row r="822" spans="8:10" x14ac:dyDescent="0.2">
      <c r="H822" s="21">
        <v>40999</v>
      </c>
      <c r="I822" s="22">
        <v>848</v>
      </c>
      <c r="J822" s="87">
        <v>1170.69766</v>
      </c>
    </row>
    <row r="823" spans="8:10" x14ac:dyDescent="0.2">
      <c r="H823" s="21">
        <v>41000</v>
      </c>
      <c r="I823" s="22">
        <v>1853</v>
      </c>
      <c r="J823" s="87">
        <v>1846.87095</v>
      </c>
    </row>
    <row r="824" spans="8:10" x14ac:dyDescent="0.2">
      <c r="H824" s="21">
        <v>41001</v>
      </c>
      <c r="I824" s="22">
        <v>1749</v>
      </c>
      <c r="J824" s="87">
        <v>1402.23371</v>
      </c>
    </row>
    <row r="825" spans="8:10" x14ac:dyDescent="0.2">
      <c r="H825" s="21">
        <v>41002</v>
      </c>
      <c r="I825" s="22">
        <v>981</v>
      </c>
      <c r="J825" s="87">
        <v>1183.87835</v>
      </c>
    </row>
    <row r="826" spans="8:10" x14ac:dyDescent="0.2">
      <c r="H826" s="21">
        <v>41003</v>
      </c>
      <c r="I826" s="22">
        <v>1074</v>
      </c>
      <c r="J826" s="87">
        <v>1198.6247900000001</v>
      </c>
    </row>
    <row r="827" spans="8:10" x14ac:dyDescent="0.2">
      <c r="H827" s="21">
        <v>41004</v>
      </c>
      <c r="I827" s="22">
        <v>1590</v>
      </c>
      <c r="J827" s="87">
        <v>1343.20949</v>
      </c>
    </row>
    <row r="828" spans="8:10" x14ac:dyDescent="0.2">
      <c r="H828" s="21">
        <v>41005</v>
      </c>
      <c r="I828" s="22">
        <v>1716</v>
      </c>
      <c r="J828" s="87">
        <v>1789.2070900000001</v>
      </c>
    </row>
    <row r="829" spans="8:10" x14ac:dyDescent="0.2">
      <c r="H829" s="21">
        <v>41006</v>
      </c>
      <c r="I829" s="22">
        <v>871</v>
      </c>
      <c r="J829" s="87">
        <v>1041.7218499999999</v>
      </c>
    </row>
    <row r="830" spans="8:10" x14ac:dyDescent="0.2">
      <c r="H830" s="21">
        <v>41007</v>
      </c>
      <c r="I830" s="22">
        <v>1238</v>
      </c>
      <c r="J830" s="87">
        <v>1373.0307600000001</v>
      </c>
    </row>
    <row r="831" spans="8:10" x14ac:dyDescent="0.2">
      <c r="H831" s="21">
        <v>41008</v>
      </c>
      <c r="I831" s="22">
        <v>1218</v>
      </c>
      <c r="J831" s="87">
        <v>1164.5205900000001</v>
      </c>
    </row>
    <row r="832" spans="8:10" x14ac:dyDescent="0.2">
      <c r="H832" s="21">
        <v>41009</v>
      </c>
      <c r="I832" s="22">
        <v>1615</v>
      </c>
      <c r="J832" s="87">
        <v>1104.51108</v>
      </c>
    </row>
    <row r="833" spans="8:10" x14ac:dyDescent="0.2">
      <c r="H833" s="21">
        <v>41010</v>
      </c>
      <c r="I833" s="22">
        <v>564</v>
      </c>
      <c r="J833" s="87">
        <v>1186.7038700000001</v>
      </c>
    </row>
    <row r="834" spans="8:10" x14ac:dyDescent="0.2">
      <c r="H834" s="21">
        <v>41011</v>
      </c>
      <c r="I834" s="22">
        <v>1506</v>
      </c>
      <c r="J834" s="87">
        <v>1368.7054499999999</v>
      </c>
    </row>
    <row r="835" spans="8:10" x14ac:dyDescent="0.2">
      <c r="H835" s="21">
        <v>41012</v>
      </c>
      <c r="I835" s="22">
        <v>1780</v>
      </c>
      <c r="J835" s="87">
        <v>1798.4856199999999</v>
      </c>
    </row>
    <row r="836" spans="8:10" x14ac:dyDescent="0.2">
      <c r="H836" s="21">
        <v>41013</v>
      </c>
      <c r="I836" s="22">
        <v>1027</v>
      </c>
      <c r="J836" s="87">
        <v>1184.34636</v>
      </c>
    </row>
    <row r="837" spans="8:10" x14ac:dyDescent="0.2">
      <c r="H837" s="21">
        <v>41014</v>
      </c>
      <c r="I837" s="22">
        <v>1749</v>
      </c>
      <c r="J837" s="87">
        <v>1556.33754</v>
      </c>
    </row>
    <row r="838" spans="8:10" x14ac:dyDescent="0.2">
      <c r="H838" s="21">
        <v>41015</v>
      </c>
      <c r="I838" s="22">
        <v>1161</v>
      </c>
      <c r="J838" s="87">
        <v>1231.8197700000001</v>
      </c>
    </row>
    <row r="839" spans="8:10" x14ac:dyDescent="0.2">
      <c r="H839" s="21">
        <v>41016</v>
      </c>
      <c r="I839" s="22">
        <v>843</v>
      </c>
      <c r="J839" s="87">
        <v>1118.7337199999999</v>
      </c>
    </row>
    <row r="840" spans="8:10" x14ac:dyDescent="0.2">
      <c r="H840" s="21">
        <v>41017</v>
      </c>
      <c r="I840" s="22">
        <v>1668</v>
      </c>
      <c r="J840" s="87">
        <v>1264.9411399999999</v>
      </c>
    </row>
    <row r="841" spans="8:10" x14ac:dyDescent="0.2">
      <c r="H841" s="21">
        <v>41018</v>
      </c>
      <c r="I841" s="22">
        <v>1878</v>
      </c>
      <c r="J841" s="87">
        <v>1436.74459</v>
      </c>
    </row>
    <row r="842" spans="8:10" x14ac:dyDescent="0.2">
      <c r="H842" s="21">
        <v>41019</v>
      </c>
      <c r="I842" s="22">
        <v>1867</v>
      </c>
      <c r="J842" s="87">
        <v>1774.3599200000001</v>
      </c>
    </row>
    <row r="843" spans="8:10" x14ac:dyDescent="0.2">
      <c r="H843" s="21">
        <v>41020</v>
      </c>
      <c r="I843" s="22">
        <v>1034</v>
      </c>
      <c r="J843" s="87">
        <v>1252.5799099999999</v>
      </c>
    </row>
    <row r="844" spans="8:10" x14ac:dyDescent="0.2">
      <c r="H844" s="21">
        <v>41021</v>
      </c>
      <c r="I844" s="22">
        <v>1499</v>
      </c>
      <c r="J844" s="87">
        <v>1569.71201</v>
      </c>
    </row>
    <row r="845" spans="8:10" x14ac:dyDescent="0.2">
      <c r="H845" s="21">
        <v>41022</v>
      </c>
      <c r="I845" s="22">
        <v>1404</v>
      </c>
      <c r="J845" s="87">
        <v>1124.7088900000001</v>
      </c>
    </row>
    <row r="846" spans="8:10" x14ac:dyDescent="0.2">
      <c r="H846" s="21">
        <v>41023</v>
      </c>
      <c r="I846" s="22">
        <v>626</v>
      </c>
      <c r="J846" s="87">
        <v>987.44153100000005</v>
      </c>
    </row>
    <row r="847" spans="8:10" x14ac:dyDescent="0.2">
      <c r="H847" s="21">
        <v>41024</v>
      </c>
      <c r="I847" s="22">
        <v>735</v>
      </c>
      <c r="J847" s="87">
        <v>1084.3732399999999</v>
      </c>
    </row>
    <row r="848" spans="8:10" x14ac:dyDescent="0.2">
      <c r="H848" s="21">
        <v>41025</v>
      </c>
      <c r="I848" s="22">
        <v>1201</v>
      </c>
      <c r="J848" s="87">
        <v>1261.60744</v>
      </c>
    </row>
    <row r="849" spans="8:10" x14ac:dyDescent="0.2">
      <c r="H849" s="21">
        <v>41026</v>
      </c>
      <c r="I849" s="22">
        <v>2548</v>
      </c>
      <c r="J849" s="87">
        <v>1767.5319500000001</v>
      </c>
    </row>
    <row r="850" spans="8:10" x14ac:dyDescent="0.2">
      <c r="H850" s="21">
        <v>41027</v>
      </c>
      <c r="I850" s="22">
        <v>1494</v>
      </c>
      <c r="J850" s="87">
        <v>1007.46641</v>
      </c>
    </row>
    <row r="851" spans="8:10" x14ac:dyDescent="0.2">
      <c r="H851" s="21">
        <v>41028</v>
      </c>
      <c r="I851" s="22">
        <v>1417</v>
      </c>
      <c r="J851" s="87">
        <v>1558.7646199999999</v>
      </c>
    </row>
    <row r="852" spans="8:10" x14ac:dyDescent="0.2">
      <c r="H852" s="21">
        <v>41029</v>
      </c>
      <c r="I852" s="22">
        <v>910</v>
      </c>
      <c r="J852" s="87">
        <v>1291.3955800000001</v>
      </c>
    </row>
    <row r="853" spans="8:10" x14ac:dyDescent="0.2">
      <c r="H853" s="21">
        <v>41030</v>
      </c>
      <c r="I853" s="22">
        <v>1036</v>
      </c>
      <c r="J853" s="87">
        <v>1109.4977200000001</v>
      </c>
    </row>
    <row r="854" spans="8:10" x14ac:dyDescent="0.2">
      <c r="H854" s="21">
        <v>41031</v>
      </c>
      <c r="I854" s="22">
        <v>1704</v>
      </c>
      <c r="J854" s="87">
        <v>1064.6824799999999</v>
      </c>
    </row>
    <row r="855" spans="8:10" x14ac:dyDescent="0.2">
      <c r="H855" s="21">
        <v>41032</v>
      </c>
      <c r="I855" s="22">
        <v>1442</v>
      </c>
      <c r="J855" s="87">
        <v>1224.4367999999999</v>
      </c>
    </row>
    <row r="856" spans="8:10" x14ac:dyDescent="0.2">
      <c r="H856" s="21">
        <v>41033</v>
      </c>
      <c r="I856" s="22">
        <v>1213</v>
      </c>
      <c r="J856" s="87">
        <v>1447.3742</v>
      </c>
    </row>
    <row r="857" spans="8:10" x14ac:dyDescent="0.2">
      <c r="H857" s="21">
        <v>41034</v>
      </c>
      <c r="I857" s="22">
        <v>1052</v>
      </c>
      <c r="J857" s="87">
        <v>918.056377</v>
      </c>
    </row>
    <row r="858" spans="8:10" x14ac:dyDescent="0.2">
      <c r="H858" s="21">
        <v>41035</v>
      </c>
      <c r="I858" s="22">
        <v>2024</v>
      </c>
      <c r="J858" s="87">
        <v>1405.02649</v>
      </c>
    </row>
    <row r="859" spans="8:10" x14ac:dyDescent="0.2">
      <c r="H859" s="21">
        <v>41036</v>
      </c>
      <c r="I859" s="22">
        <v>562</v>
      </c>
      <c r="J859" s="87">
        <v>1160.69912</v>
      </c>
    </row>
    <row r="860" spans="8:10" x14ac:dyDescent="0.2">
      <c r="H860" s="21">
        <v>41037</v>
      </c>
      <c r="I860" s="22">
        <v>624</v>
      </c>
      <c r="J860" s="87">
        <v>1032.1703199999999</v>
      </c>
    </row>
    <row r="861" spans="8:10" x14ac:dyDescent="0.2">
      <c r="H861" s="21">
        <v>41038</v>
      </c>
      <c r="I861" s="22">
        <v>1748</v>
      </c>
      <c r="J861" s="87">
        <v>1201.9151199999999</v>
      </c>
    </row>
    <row r="862" spans="8:10" x14ac:dyDescent="0.2">
      <c r="H862" s="21">
        <v>41039</v>
      </c>
      <c r="I862" s="22">
        <v>1750</v>
      </c>
      <c r="J862" s="87">
        <v>1421.16326</v>
      </c>
    </row>
    <row r="863" spans="8:10" x14ac:dyDescent="0.2">
      <c r="H863" s="21">
        <v>41040</v>
      </c>
      <c r="I863" s="22">
        <v>1444</v>
      </c>
      <c r="J863" s="87">
        <v>1752.8720599999999</v>
      </c>
    </row>
    <row r="864" spans="8:10" x14ac:dyDescent="0.2">
      <c r="H864" s="21">
        <v>41041</v>
      </c>
      <c r="I864" s="22">
        <v>1088</v>
      </c>
      <c r="J864" s="87">
        <v>1161.7870800000001</v>
      </c>
    </row>
    <row r="865" spans="8:10" x14ac:dyDescent="0.2">
      <c r="H865" s="21">
        <v>41042</v>
      </c>
      <c r="I865" s="22">
        <v>1639</v>
      </c>
      <c r="J865" s="87">
        <v>1580.51657</v>
      </c>
    </row>
    <row r="866" spans="8:10" x14ac:dyDescent="0.2">
      <c r="H866" s="21">
        <v>41043</v>
      </c>
      <c r="I866" s="22">
        <v>1523</v>
      </c>
      <c r="J866" s="87">
        <v>1323.7768799999999</v>
      </c>
    </row>
    <row r="867" spans="8:10" x14ac:dyDescent="0.2">
      <c r="H867" s="21">
        <v>41044</v>
      </c>
      <c r="I867" s="22">
        <v>1102</v>
      </c>
      <c r="J867" s="87">
        <v>1153.02018</v>
      </c>
    </row>
    <row r="868" spans="8:10" x14ac:dyDescent="0.2">
      <c r="H868" s="21">
        <v>41045</v>
      </c>
      <c r="I868" s="22">
        <v>1232</v>
      </c>
      <c r="J868" s="87">
        <v>1219.0344399999999</v>
      </c>
    </row>
    <row r="869" spans="8:10" x14ac:dyDescent="0.2">
      <c r="H869" s="21">
        <v>41046</v>
      </c>
      <c r="I869" s="22">
        <v>1395</v>
      </c>
      <c r="J869" s="87">
        <v>1352.3303100000001</v>
      </c>
    </row>
    <row r="870" spans="8:10" x14ac:dyDescent="0.2">
      <c r="H870" s="21">
        <v>41047</v>
      </c>
      <c r="I870" s="22">
        <v>1480</v>
      </c>
      <c r="J870" s="87">
        <v>1699.9913200000001</v>
      </c>
    </row>
    <row r="871" spans="8:10" x14ac:dyDescent="0.2">
      <c r="H871" s="21">
        <v>41048</v>
      </c>
      <c r="I871" s="22">
        <v>1276</v>
      </c>
      <c r="J871" s="87">
        <v>973.40229399999998</v>
      </c>
    </row>
    <row r="872" spans="8:10" x14ac:dyDescent="0.2">
      <c r="H872" s="21">
        <v>41049</v>
      </c>
      <c r="I872" s="22">
        <v>1399</v>
      </c>
      <c r="J872" s="87">
        <v>1486.64238</v>
      </c>
    </row>
    <row r="873" spans="8:10" x14ac:dyDescent="0.2">
      <c r="H873" s="21">
        <v>41050</v>
      </c>
      <c r="I873" s="22">
        <v>869</v>
      </c>
      <c r="J873" s="87">
        <v>1219.1103000000001</v>
      </c>
    </row>
    <row r="874" spans="8:10" x14ac:dyDescent="0.2">
      <c r="H874" s="21">
        <v>41051</v>
      </c>
      <c r="I874" s="22">
        <v>920</v>
      </c>
      <c r="J874" s="87">
        <v>1132.4496099999999</v>
      </c>
    </row>
    <row r="875" spans="8:10" x14ac:dyDescent="0.2">
      <c r="H875" s="21">
        <v>41052</v>
      </c>
      <c r="I875" s="22">
        <v>1502</v>
      </c>
      <c r="J875" s="87">
        <v>1192.8722399999999</v>
      </c>
    </row>
    <row r="876" spans="8:10" x14ac:dyDescent="0.2">
      <c r="H876" s="21">
        <v>41053</v>
      </c>
      <c r="I876" s="22">
        <v>1568</v>
      </c>
      <c r="J876" s="87">
        <v>1290.2629099999999</v>
      </c>
    </row>
    <row r="877" spans="8:10" x14ac:dyDescent="0.2">
      <c r="H877" s="21">
        <v>41054</v>
      </c>
      <c r="I877" s="22">
        <v>1887</v>
      </c>
      <c r="J877" s="87">
        <v>1677.98946</v>
      </c>
    </row>
    <row r="878" spans="8:10" x14ac:dyDescent="0.2">
      <c r="H878" s="21">
        <v>41055</v>
      </c>
      <c r="I878" s="22">
        <v>970</v>
      </c>
      <c r="J878" s="87">
        <v>963.06883800000003</v>
      </c>
    </row>
    <row r="879" spans="8:10" x14ac:dyDescent="0.2">
      <c r="H879" s="21">
        <v>41056</v>
      </c>
      <c r="I879" s="22">
        <v>1272</v>
      </c>
      <c r="J879" s="87">
        <v>1507.44337</v>
      </c>
    </row>
    <row r="880" spans="8:10" x14ac:dyDescent="0.2">
      <c r="H880" s="21">
        <v>41057</v>
      </c>
      <c r="I880" s="22">
        <v>1734</v>
      </c>
      <c r="J880" s="87">
        <v>1497.12572</v>
      </c>
    </row>
    <row r="881" spans="8:10" x14ac:dyDescent="0.2">
      <c r="H881" s="21">
        <v>41058</v>
      </c>
      <c r="I881" s="22">
        <v>1184</v>
      </c>
      <c r="J881" s="87">
        <v>1099.2893899999999</v>
      </c>
    </row>
    <row r="882" spans="8:10" x14ac:dyDescent="0.2">
      <c r="H882" s="21">
        <v>41059</v>
      </c>
      <c r="I882" s="22">
        <v>918</v>
      </c>
      <c r="J882" s="87">
        <v>1129.15969</v>
      </c>
    </row>
    <row r="883" spans="8:10" x14ac:dyDescent="0.2">
      <c r="H883" s="21">
        <v>41060</v>
      </c>
      <c r="I883" s="22">
        <v>1355</v>
      </c>
      <c r="J883" s="87">
        <v>1261.03097</v>
      </c>
    </row>
    <row r="884" spans="8:10" x14ac:dyDescent="0.2">
      <c r="H884" s="21">
        <v>41061</v>
      </c>
      <c r="I884" s="22">
        <v>1716</v>
      </c>
      <c r="J884" s="87">
        <v>1617.96928</v>
      </c>
    </row>
    <row r="885" spans="8:10" x14ac:dyDescent="0.2">
      <c r="H885" s="21">
        <v>41062</v>
      </c>
      <c r="I885" s="22">
        <v>722</v>
      </c>
      <c r="J885" s="87">
        <v>1012.06949</v>
      </c>
    </row>
    <row r="886" spans="8:10" x14ac:dyDescent="0.2">
      <c r="H886" s="21">
        <v>41063</v>
      </c>
      <c r="I886" s="22">
        <v>1518</v>
      </c>
      <c r="J886" s="87">
        <v>1548.18622</v>
      </c>
    </row>
    <row r="887" spans="8:10" x14ac:dyDescent="0.2">
      <c r="H887" s="21">
        <v>41064</v>
      </c>
      <c r="I887" s="22">
        <v>1260</v>
      </c>
      <c r="J887" s="87">
        <v>1188.3537100000001</v>
      </c>
    </row>
    <row r="888" spans="8:10" x14ac:dyDescent="0.2">
      <c r="H888" s="21">
        <v>41065</v>
      </c>
      <c r="I888" s="22">
        <v>1792</v>
      </c>
      <c r="J888" s="87">
        <v>1011.7070200000001</v>
      </c>
    </row>
    <row r="889" spans="8:10" x14ac:dyDescent="0.2">
      <c r="H889" s="21">
        <v>41066</v>
      </c>
      <c r="I889" s="22">
        <v>795</v>
      </c>
      <c r="J889" s="87">
        <v>1077.72604</v>
      </c>
    </row>
    <row r="890" spans="8:10" x14ac:dyDescent="0.2">
      <c r="H890" s="21">
        <v>41067</v>
      </c>
      <c r="I890" s="22">
        <v>1884</v>
      </c>
      <c r="J890" s="87">
        <v>1278.2232899999999</v>
      </c>
    </row>
    <row r="891" spans="8:10" x14ac:dyDescent="0.2">
      <c r="H891" s="21">
        <v>41068</v>
      </c>
      <c r="I891" s="22">
        <v>2049</v>
      </c>
      <c r="J891" s="87">
        <v>1718.2375</v>
      </c>
    </row>
    <row r="892" spans="8:10" x14ac:dyDescent="0.2">
      <c r="H892" s="21">
        <v>41069</v>
      </c>
      <c r="I892" s="22">
        <v>582</v>
      </c>
      <c r="J892" s="87">
        <v>1104.5481500000001</v>
      </c>
    </row>
    <row r="893" spans="8:10" x14ac:dyDescent="0.2">
      <c r="H893" s="21">
        <v>41070</v>
      </c>
      <c r="I893" s="22">
        <v>1701</v>
      </c>
      <c r="J893" s="87">
        <v>1648.1322600000001</v>
      </c>
    </row>
    <row r="894" spans="8:10" x14ac:dyDescent="0.2">
      <c r="H894" s="21">
        <v>41071</v>
      </c>
      <c r="I894" s="22">
        <v>1540</v>
      </c>
      <c r="J894" s="87">
        <v>1354.8839599999999</v>
      </c>
    </row>
    <row r="895" spans="8:10" x14ac:dyDescent="0.2">
      <c r="H895" s="21">
        <v>41072</v>
      </c>
      <c r="I895" s="22">
        <v>1491</v>
      </c>
      <c r="J895" s="87">
        <v>1047.95551</v>
      </c>
    </row>
    <row r="896" spans="8:10" x14ac:dyDescent="0.2">
      <c r="H896" s="21">
        <v>41073</v>
      </c>
      <c r="I896" s="22">
        <v>868</v>
      </c>
      <c r="J896" s="87">
        <v>1072.95029</v>
      </c>
    </row>
    <row r="897" spans="8:10" x14ac:dyDescent="0.2">
      <c r="H897" s="21">
        <v>41074</v>
      </c>
      <c r="I897" s="22">
        <v>1165</v>
      </c>
      <c r="J897" s="87">
        <v>1222.3896099999999</v>
      </c>
    </row>
    <row r="898" spans="8:10" x14ac:dyDescent="0.2">
      <c r="H898" s="21">
        <v>41075</v>
      </c>
      <c r="I898" s="22">
        <v>1765</v>
      </c>
      <c r="J898" s="87">
        <v>1671.4026100000001</v>
      </c>
    </row>
    <row r="899" spans="8:10" x14ac:dyDescent="0.2">
      <c r="H899" s="21">
        <v>41076</v>
      </c>
      <c r="I899" s="22">
        <v>835</v>
      </c>
      <c r="J899" s="87">
        <v>1101.2792999999999</v>
      </c>
    </row>
    <row r="900" spans="8:10" x14ac:dyDescent="0.2">
      <c r="H900" s="21">
        <v>41077</v>
      </c>
      <c r="I900" s="22">
        <v>1413</v>
      </c>
      <c r="J900" s="87">
        <v>1570.4707599999999</v>
      </c>
    </row>
    <row r="901" spans="8:10" x14ac:dyDescent="0.2">
      <c r="H901" s="21">
        <v>41078</v>
      </c>
      <c r="I901" s="22">
        <v>1447</v>
      </c>
      <c r="J901" s="87">
        <v>1433.6182100000001</v>
      </c>
    </row>
    <row r="902" spans="8:10" x14ac:dyDescent="0.2">
      <c r="H902" s="21">
        <v>41079</v>
      </c>
      <c r="I902" s="22">
        <v>1302</v>
      </c>
      <c r="J902" s="87">
        <v>1243.3592200000001</v>
      </c>
    </row>
    <row r="903" spans="8:10" x14ac:dyDescent="0.2">
      <c r="H903" s="21">
        <v>41080</v>
      </c>
      <c r="I903" s="22">
        <v>1323</v>
      </c>
      <c r="J903" s="87">
        <v>1212.6285800000001</v>
      </c>
    </row>
    <row r="904" spans="8:10" x14ac:dyDescent="0.2">
      <c r="H904" s="21">
        <v>41081</v>
      </c>
      <c r="I904" s="22">
        <v>1551</v>
      </c>
      <c r="J904" s="87">
        <v>1183.18795</v>
      </c>
    </row>
    <row r="905" spans="8:10" x14ac:dyDescent="0.2">
      <c r="H905" s="21">
        <v>41082</v>
      </c>
      <c r="I905" s="22">
        <v>1508</v>
      </c>
      <c r="J905" s="87">
        <v>1611.9466600000001</v>
      </c>
    </row>
    <row r="906" spans="8:10" x14ac:dyDescent="0.2">
      <c r="H906" s="21">
        <v>41083</v>
      </c>
      <c r="I906" s="22">
        <v>821</v>
      </c>
      <c r="J906" s="87">
        <v>1037.2254</v>
      </c>
    </row>
    <row r="907" spans="8:10" x14ac:dyDescent="0.2">
      <c r="H907" s="21">
        <v>41084</v>
      </c>
      <c r="I907" s="22">
        <v>1993</v>
      </c>
      <c r="J907" s="87">
        <v>1559.9989700000001</v>
      </c>
    </row>
    <row r="908" spans="8:10" x14ac:dyDescent="0.2">
      <c r="H908" s="21">
        <v>41085</v>
      </c>
      <c r="I908" s="22">
        <v>1317</v>
      </c>
      <c r="J908" s="87">
        <v>1303.10734</v>
      </c>
    </row>
    <row r="909" spans="8:10" x14ac:dyDescent="0.2">
      <c r="H909" s="21">
        <v>41086</v>
      </c>
      <c r="I909" s="22">
        <v>1243</v>
      </c>
      <c r="J909" s="87">
        <v>1125.98542</v>
      </c>
    </row>
    <row r="910" spans="8:10" x14ac:dyDescent="0.2">
      <c r="H910" s="21">
        <v>41087</v>
      </c>
      <c r="I910" s="22">
        <v>923</v>
      </c>
      <c r="J910" s="87">
        <v>1141.48864</v>
      </c>
    </row>
    <row r="911" spans="8:10" x14ac:dyDescent="0.2">
      <c r="H911" s="21">
        <v>41088</v>
      </c>
      <c r="I911" s="22">
        <v>1397</v>
      </c>
      <c r="J911" s="87">
        <v>1245.78736</v>
      </c>
    </row>
    <row r="912" spans="8:10" x14ac:dyDescent="0.2">
      <c r="H912" s="21">
        <v>41089</v>
      </c>
      <c r="I912" s="22">
        <v>1463</v>
      </c>
      <c r="J912" s="87">
        <v>1624.6403600000001</v>
      </c>
    </row>
    <row r="913" spans="8:10" x14ac:dyDescent="0.2">
      <c r="H913" s="21">
        <v>41090</v>
      </c>
      <c r="I913" s="22">
        <v>828</v>
      </c>
      <c r="J913" s="87">
        <v>1044.9492700000001</v>
      </c>
    </row>
    <row r="914" spans="8:10" x14ac:dyDescent="0.2">
      <c r="H914" s="21">
        <v>41091</v>
      </c>
      <c r="I914" s="22">
        <v>1934</v>
      </c>
      <c r="J914" s="87">
        <v>1712.8046899999999</v>
      </c>
    </row>
    <row r="915" spans="8:10" x14ac:dyDescent="0.2">
      <c r="H915" s="21">
        <v>41092</v>
      </c>
      <c r="I915" s="22">
        <v>1186</v>
      </c>
      <c r="J915" s="87">
        <v>1364.0996</v>
      </c>
    </row>
    <row r="916" spans="8:10" x14ac:dyDescent="0.2">
      <c r="H916" s="21">
        <v>41093</v>
      </c>
      <c r="I916" s="22">
        <v>1337</v>
      </c>
      <c r="J916" s="87">
        <v>1167.52424</v>
      </c>
    </row>
    <row r="917" spans="8:10" x14ac:dyDescent="0.2">
      <c r="H917" s="21">
        <v>41094</v>
      </c>
      <c r="I917" s="22">
        <v>1258</v>
      </c>
      <c r="J917" s="87">
        <v>967.36647800000003</v>
      </c>
    </row>
    <row r="918" spans="8:10" x14ac:dyDescent="0.2">
      <c r="H918" s="21">
        <v>41095</v>
      </c>
      <c r="I918" s="22">
        <v>1815</v>
      </c>
      <c r="J918" s="87">
        <v>1295.0782200000001</v>
      </c>
    </row>
    <row r="919" spans="8:10" x14ac:dyDescent="0.2">
      <c r="H919" s="21">
        <v>41096</v>
      </c>
      <c r="I919" s="22">
        <v>1246</v>
      </c>
      <c r="J919" s="87">
        <v>1564.3446300000001</v>
      </c>
    </row>
    <row r="920" spans="8:10" x14ac:dyDescent="0.2">
      <c r="H920" s="21">
        <v>41097</v>
      </c>
      <c r="I920" s="22">
        <v>736</v>
      </c>
      <c r="J920" s="87">
        <v>942.517833</v>
      </c>
    </row>
    <row r="921" spans="8:10" x14ac:dyDescent="0.2">
      <c r="H921" s="21">
        <v>41098</v>
      </c>
      <c r="I921" s="22">
        <v>1458</v>
      </c>
      <c r="J921" s="87">
        <v>1468.76873</v>
      </c>
    </row>
    <row r="922" spans="8:10" x14ac:dyDescent="0.2">
      <c r="H922" s="21">
        <v>41099</v>
      </c>
      <c r="I922" s="22">
        <v>1168</v>
      </c>
      <c r="J922" s="87">
        <v>1183.2432799999999</v>
      </c>
    </row>
    <row r="923" spans="8:10" x14ac:dyDescent="0.2">
      <c r="H923" s="21">
        <v>41100</v>
      </c>
      <c r="I923" s="22">
        <v>605</v>
      </c>
      <c r="J923" s="87">
        <v>1036.85466</v>
      </c>
    </row>
    <row r="924" spans="8:10" x14ac:dyDescent="0.2">
      <c r="H924" s="21">
        <v>41101</v>
      </c>
      <c r="I924" s="22">
        <v>762</v>
      </c>
      <c r="J924" s="87">
        <v>1092.96811</v>
      </c>
    </row>
    <row r="925" spans="8:10" x14ac:dyDescent="0.2">
      <c r="H925" s="21">
        <v>41102</v>
      </c>
      <c r="I925" s="22">
        <v>1223</v>
      </c>
      <c r="J925" s="87">
        <v>1292.47622</v>
      </c>
    </row>
    <row r="926" spans="8:10" x14ac:dyDescent="0.2">
      <c r="H926" s="21">
        <v>41103</v>
      </c>
      <c r="I926" s="22">
        <v>1560</v>
      </c>
      <c r="J926" s="87">
        <v>1651.9178999999999</v>
      </c>
    </row>
    <row r="927" spans="8:10" x14ac:dyDescent="0.2">
      <c r="H927" s="21">
        <v>41104</v>
      </c>
      <c r="I927" s="22">
        <v>1186</v>
      </c>
      <c r="J927" s="87">
        <v>1018.98098</v>
      </c>
    </row>
    <row r="928" spans="8:10" x14ac:dyDescent="0.2">
      <c r="H928" s="21">
        <v>41105</v>
      </c>
      <c r="I928" s="22">
        <v>1372</v>
      </c>
      <c r="J928" s="87">
        <v>1514.1874399999999</v>
      </c>
    </row>
    <row r="929" spans="8:10" x14ac:dyDescent="0.2">
      <c r="H929" s="21">
        <v>41106</v>
      </c>
      <c r="I929" s="22">
        <v>1083</v>
      </c>
      <c r="J929" s="87">
        <v>1234.5936799999999</v>
      </c>
    </row>
    <row r="930" spans="8:10" x14ac:dyDescent="0.2">
      <c r="H930" s="21">
        <v>41107</v>
      </c>
      <c r="I930" s="22">
        <v>730</v>
      </c>
      <c r="J930" s="87">
        <v>1040.4816699999999</v>
      </c>
    </row>
    <row r="931" spans="8:10" x14ac:dyDescent="0.2">
      <c r="H931" s="21">
        <v>41108</v>
      </c>
      <c r="I931" s="22">
        <v>997</v>
      </c>
      <c r="J931" s="87">
        <v>1152.22938</v>
      </c>
    </row>
    <row r="932" spans="8:10" x14ac:dyDescent="0.2">
      <c r="H932" s="21">
        <v>41109</v>
      </c>
      <c r="I932" s="22">
        <v>1640</v>
      </c>
      <c r="J932" s="87">
        <v>1275.2169200000001</v>
      </c>
    </row>
    <row r="933" spans="8:10" x14ac:dyDescent="0.2">
      <c r="H933" s="21">
        <v>41110</v>
      </c>
      <c r="I933" s="22">
        <v>2034</v>
      </c>
      <c r="J933" s="87">
        <v>1661.7491299999999</v>
      </c>
    </row>
    <row r="934" spans="8:10" x14ac:dyDescent="0.2">
      <c r="H934" s="21">
        <v>41111</v>
      </c>
      <c r="I934" s="22">
        <v>632</v>
      </c>
      <c r="J934" s="87">
        <v>1102.6581200000001</v>
      </c>
    </row>
    <row r="935" spans="8:10" x14ac:dyDescent="0.2">
      <c r="H935" s="21">
        <v>41112</v>
      </c>
      <c r="I935" s="22">
        <v>1340</v>
      </c>
      <c r="J935" s="87">
        <v>1605.8296700000001</v>
      </c>
    </row>
    <row r="936" spans="8:10" x14ac:dyDescent="0.2">
      <c r="H936" s="21">
        <v>41113</v>
      </c>
      <c r="I936" s="22">
        <v>965</v>
      </c>
      <c r="J936" s="87">
        <v>1174.1333500000001</v>
      </c>
    </row>
    <row r="937" spans="8:10" x14ac:dyDescent="0.2">
      <c r="H937" s="21">
        <v>41114</v>
      </c>
      <c r="I937" s="22">
        <v>1706</v>
      </c>
      <c r="J937" s="87">
        <v>938.49715700000002</v>
      </c>
    </row>
    <row r="938" spans="8:10" x14ac:dyDescent="0.2">
      <c r="H938" s="21">
        <v>41115</v>
      </c>
      <c r="I938" s="22">
        <v>554</v>
      </c>
      <c r="J938" s="87">
        <v>1013.98918</v>
      </c>
    </row>
    <row r="939" spans="8:10" x14ac:dyDescent="0.2">
      <c r="H939" s="21">
        <v>41116</v>
      </c>
      <c r="I939" s="22">
        <v>1012</v>
      </c>
      <c r="J939" s="87">
        <v>1191.80323</v>
      </c>
    </row>
    <row r="940" spans="8:10" x14ac:dyDescent="0.2">
      <c r="H940" s="21">
        <v>41117</v>
      </c>
      <c r="I940" s="22">
        <v>1674</v>
      </c>
      <c r="J940" s="87">
        <v>1594.1054099999999</v>
      </c>
    </row>
    <row r="941" spans="8:10" x14ac:dyDescent="0.2">
      <c r="H941" s="21">
        <v>41118</v>
      </c>
      <c r="I941" s="22">
        <v>692</v>
      </c>
      <c r="J941" s="87">
        <v>983.91844200000003</v>
      </c>
    </row>
    <row r="942" spans="8:10" x14ac:dyDescent="0.2">
      <c r="H942" s="21">
        <v>41119</v>
      </c>
      <c r="I942" s="22">
        <v>1683</v>
      </c>
      <c r="J942" s="87">
        <v>1589.3131900000001</v>
      </c>
    </row>
    <row r="943" spans="8:10" x14ac:dyDescent="0.2">
      <c r="H943" s="21">
        <v>41120</v>
      </c>
      <c r="I943" s="22">
        <v>2401</v>
      </c>
      <c r="J943" s="87">
        <v>1180.5051900000001</v>
      </c>
    </row>
    <row r="944" spans="8:10" x14ac:dyDescent="0.2">
      <c r="H944" s="21">
        <v>41121</v>
      </c>
      <c r="I944" s="22">
        <v>779</v>
      </c>
      <c r="J944" s="87">
        <v>989.79684399999996</v>
      </c>
    </row>
    <row r="945" spans="8:10" x14ac:dyDescent="0.2">
      <c r="H945" s="21">
        <v>41122</v>
      </c>
      <c r="I945" s="22">
        <v>958</v>
      </c>
      <c r="J945" s="87">
        <v>1188.16435</v>
      </c>
    </row>
    <row r="946" spans="8:10" x14ac:dyDescent="0.2">
      <c r="H946" s="21">
        <v>41123</v>
      </c>
      <c r="I946" s="22">
        <v>1360</v>
      </c>
      <c r="J946" s="87">
        <v>1261.3557599999999</v>
      </c>
    </row>
    <row r="947" spans="8:10" x14ac:dyDescent="0.2">
      <c r="H947" s="21">
        <v>41124</v>
      </c>
      <c r="I947" s="22">
        <v>1710</v>
      </c>
      <c r="J947" s="87">
        <v>1762.18417</v>
      </c>
    </row>
    <row r="948" spans="8:10" x14ac:dyDescent="0.2">
      <c r="H948" s="21">
        <v>41125</v>
      </c>
      <c r="I948" s="22">
        <v>955</v>
      </c>
      <c r="J948" s="87">
        <v>1216.04097</v>
      </c>
    </row>
    <row r="949" spans="8:10" x14ac:dyDescent="0.2">
      <c r="H949" s="21">
        <v>41126</v>
      </c>
      <c r="I949" s="22">
        <v>1489</v>
      </c>
      <c r="J949" s="87">
        <v>1737.3823299999999</v>
      </c>
    </row>
    <row r="950" spans="8:10" x14ac:dyDescent="0.2">
      <c r="H950" s="21">
        <v>41127</v>
      </c>
      <c r="I950" s="22">
        <v>1291</v>
      </c>
      <c r="J950" s="87">
        <v>1422.32563</v>
      </c>
    </row>
    <row r="951" spans="8:10" x14ac:dyDescent="0.2">
      <c r="H951" s="21">
        <v>41128</v>
      </c>
      <c r="I951" s="22">
        <v>1366</v>
      </c>
      <c r="J951" s="87">
        <v>1226.9345499999999</v>
      </c>
    </row>
    <row r="952" spans="8:10" x14ac:dyDescent="0.2">
      <c r="H952" s="21">
        <v>41129</v>
      </c>
      <c r="I952" s="22">
        <v>1537</v>
      </c>
      <c r="J952" s="87">
        <v>1188.3018</v>
      </c>
    </row>
    <row r="953" spans="8:10" x14ac:dyDescent="0.2">
      <c r="H953" s="21">
        <v>41130</v>
      </c>
      <c r="I953" s="22">
        <v>1423</v>
      </c>
      <c r="J953" s="87">
        <v>1289.70343</v>
      </c>
    </row>
    <row r="954" spans="8:10" x14ac:dyDescent="0.2">
      <c r="H954" s="21">
        <v>41131</v>
      </c>
      <c r="I954" s="22">
        <v>1553</v>
      </c>
      <c r="J954" s="87">
        <v>1611.8987199999999</v>
      </c>
    </row>
    <row r="955" spans="8:10" x14ac:dyDescent="0.2">
      <c r="H955" s="21">
        <v>41132</v>
      </c>
      <c r="I955" s="22">
        <v>1255</v>
      </c>
      <c r="J955" s="87">
        <v>922.42024600000002</v>
      </c>
    </row>
    <row r="956" spans="8:10" x14ac:dyDescent="0.2">
      <c r="H956" s="21">
        <v>41133</v>
      </c>
      <c r="I956" s="22">
        <v>1372</v>
      </c>
      <c r="J956" s="87">
        <v>1512.68058</v>
      </c>
    </row>
    <row r="957" spans="8:10" x14ac:dyDescent="0.2">
      <c r="H957" s="21">
        <v>41134</v>
      </c>
      <c r="I957" s="22">
        <v>1525</v>
      </c>
      <c r="J957" s="87">
        <v>1235.8602900000001</v>
      </c>
    </row>
    <row r="958" spans="8:10" x14ac:dyDescent="0.2">
      <c r="H958" s="21">
        <v>41135</v>
      </c>
      <c r="I958" s="22">
        <v>845</v>
      </c>
      <c r="J958" s="87">
        <v>1122.84833</v>
      </c>
    </row>
    <row r="959" spans="8:10" x14ac:dyDescent="0.2">
      <c r="H959" s="21">
        <v>41136</v>
      </c>
      <c r="I959" s="22">
        <v>1095</v>
      </c>
      <c r="J959" s="87">
        <v>1118.26623</v>
      </c>
    </row>
    <row r="960" spans="8:10" x14ac:dyDescent="0.2">
      <c r="H960" s="21">
        <v>41137</v>
      </c>
      <c r="I960" s="22">
        <v>1708</v>
      </c>
      <c r="J960" s="87">
        <v>1174.1320499999999</v>
      </c>
    </row>
    <row r="961" spans="8:10" x14ac:dyDescent="0.2">
      <c r="H961" s="21">
        <v>41138</v>
      </c>
      <c r="I961" s="22">
        <v>1929</v>
      </c>
      <c r="J961" s="87">
        <v>1534.4714100000001</v>
      </c>
    </row>
    <row r="962" spans="8:10" x14ac:dyDescent="0.2">
      <c r="H962" s="21">
        <v>41139</v>
      </c>
      <c r="I962" s="22">
        <v>815</v>
      </c>
      <c r="J962" s="87">
        <v>875.12649499999998</v>
      </c>
    </row>
    <row r="963" spans="8:10" x14ac:dyDescent="0.2">
      <c r="H963" s="21">
        <v>41140</v>
      </c>
      <c r="I963" s="22">
        <v>1109</v>
      </c>
      <c r="J963" s="87">
        <v>1603.26982</v>
      </c>
    </row>
    <row r="964" spans="8:10" x14ac:dyDescent="0.2">
      <c r="H964" s="21">
        <v>41141</v>
      </c>
      <c r="I964" s="22">
        <v>1130</v>
      </c>
      <c r="J964" s="87">
        <v>1267.09656</v>
      </c>
    </row>
    <row r="965" spans="8:10" x14ac:dyDescent="0.2">
      <c r="H965" s="21">
        <v>41142</v>
      </c>
      <c r="I965" s="22">
        <v>1385</v>
      </c>
      <c r="J965" s="87">
        <v>1202.40697</v>
      </c>
    </row>
    <row r="966" spans="8:10" x14ac:dyDescent="0.2">
      <c r="H966" s="21">
        <v>41143</v>
      </c>
      <c r="I966" s="22">
        <v>1351</v>
      </c>
      <c r="J966" s="87">
        <v>1216.4661699999999</v>
      </c>
    </row>
    <row r="967" spans="8:10" x14ac:dyDescent="0.2">
      <c r="H967" s="21">
        <v>41144</v>
      </c>
      <c r="I967" s="22">
        <v>1714</v>
      </c>
      <c r="J967" s="87">
        <v>1408.8123700000001</v>
      </c>
    </row>
    <row r="968" spans="8:10" x14ac:dyDescent="0.2">
      <c r="H968" s="21">
        <v>41145</v>
      </c>
      <c r="I968" s="22">
        <v>1585</v>
      </c>
      <c r="J968" s="87">
        <v>1749.43417</v>
      </c>
    </row>
    <row r="969" spans="8:10" x14ac:dyDescent="0.2">
      <c r="H969" s="21">
        <v>41146</v>
      </c>
      <c r="I969" s="22">
        <v>1005</v>
      </c>
      <c r="J969" s="87">
        <v>1152.39852</v>
      </c>
    </row>
    <row r="970" spans="8:10" x14ac:dyDescent="0.2">
      <c r="H970" s="21">
        <v>41147</v>
      </c>
      <c r="I970" s="22">
        <v>2085</v>
      </c>
      <c r="J970" s="87">
        <v>1584.1260199999999</v>
      </c>
    </row>
    <row r="971" spans="8:10" x14ac:dyDescent="0.2">
      <c r="H971" s="21">
        <v>41148</v>
      </c>
      <c r="I971" s="22">
        <v>1222</v>
      </c>
      <c r="J971" s="87">
        <v>1243.5453299999999</v>
      </c>
    </row>
    <row r="972" spans="8:10" x14ac:dyDescent="0.2">
      <c r="H972" s="21">
        <v>41149</v>
      </c>
      <c r="I972" s="22">
        <v>860</v>
      </c>
      <c r="J972" s="87">
        <v>1020.84533</v>
      </c>
    </row>
    <row r="973" spans="8:10" x14ac:dyDescent="0.2">
      <c r="H973" s="21">
        <v>41150</v>
      </c>
      <c r="I973" s="22">
        <v>950</v>
      </c>
      <c r="J973" s="87">
        <v>1014.4971</v>
      </c>
    </row>
    <row r="974" spans="8:10" x14ac:dyDescent="0.2">
      <c r="H974" s="21">
        <v>41151</v>
      </c>
      <c r="I974" s="22">
        <v>1337</v>
      </c>
      <c r="J974" s="87">
        <v>1225.3433600000001</v>
      </c>
    </row>
    <row r="975" spans="8:10" x14ac:dyDescent="0.2">
      <c r="H975" s="21">
        <v>41152</v>
      </c>
      <c r="I975" s="22">
        <v>1755</v>
      </c>
      <c r="J975" s="87">
        <v>1707.74252</v>
      </c>
    </row>
    <row r="976" spans="8:10" x14ac:dyDescent="0.2">
      <c r="H976" s="21">
        <v>41153</v>
      </c>
      <c r="I976" s="22">
        <v>864</v>
      </c>
      <c r="J976" s="87">
        <v>1050.5777700000001</v>
      </c>
    </row>
    <row r="977" spans="8:10" x14ac:dyDescent="0.2">
      <c r="H977" s="21">
        <v>41154</v>
      </c>
      <c r="I977" s="22">
        <v>1164</v>
      </c>
      <c r="J977" s="87">
        <v>1531.5039400000001</v>
      </c>
    </row>
    <row r="978" spans="8:10" x14ac:dyDescent="0.2">
      <c r="H978" s="21">
        <v>41155</v>
      </c>
      <c r="I978" s="22">
        <v>1206</v>
      </c>
      <c r="J978" s="87">
        <v>1205.92544</v>
      </c>
    </row>
    <row r="979" spans="8:10" x14ac:dyDescent="0.2">
      <c r="H979" s="21">
        <v>41156</v>
      </c>
      <c r="I979" s="22">
        <v>1643</v>
      </c>
      <c r="J979" s="87">
        <v>1154.90254</v>
      </c>
    </row>
    <row r="980" spans="8:10" x14ac:dyDescent="0.2">
      <c r="H980" s="21">
        <v>41157</v>
      </c>
      <c r="I980" s="22">
        <v>1152</v>
      </c>
      <c r="J980" s="87">
        <v>1178.17264</v>
      </c>
    </row>
    <row r="981" spans="8:10" x14ac:dyDescent="0.2">
      <c r="H981" s="21">
        <v>41158</v>
      </c>
      <c r="I981" s="22">
        <v>1329</v>
      </c>
      <c r="J981" s="87">
        <v>1295.61115</v>
      </c>
    </row>
    <row r="982" spans="8:10" x14ac:dyDescent="0.2">
      <c r="H982" s="21">
        <v>41159</v>
      </c>
      <c r="I982" s="22">
        <v>1707</v>
      </c>
      <c r="J982" s="87">
        <v>1652.90544</v>
      </c>
    </row>
    <row r="983" spans="8:10" x14ac:dyDescent="0.2">
      <c r="H983" s="21">
        <v>41160</v>
      </c>
      <c r="I983" s="22">
        <v>1058</v>
      </c>
      <c r="J983" s="87">
        <v>1010.95458</v>
      </c>
    </row>
    <row r="984" spans="8:10" x14ac:dyDescent="0.2">
      <c r="H984" s="21">
        <v>41161</v>
      </c>
      <c r="I984" s="22">
        <v>1360</v>
      </c>
      <c r="J984" s="87">
        <v>1516.81933</v>
      </c>
    </row>
    <row r="985" spans="8:10" x14ac:dyDescent="0.2">
      <c r="H985" s="21">
        <v>41162</v>
      </c>
      <c r="I985" s="22">
        <v>1164</v>
      </c>
      <c r="J985" s="87">
        <v>1226.77352</v>
      </c>
    </row>
    <row r="986" spans="8:10" x14ac:dyDescent="0.2">
      <c r="H986" s="21">
        <v>41163</v>
      </c>
      <c r="I986" s="22">
        <v>992</v>
      </c>
      <c r="J986" s="87">
        <v>1116.0080499999999</v>
      </c>
    </row>
    <row r="987" spans="8:10" x14ac:dyDescent="0.2">
      <c r="H987" s="21">
        <v>41164</v>
      </c>
      <c r="I987" s="22">
        <v>1478</v>
      </c>
      <c r="J987" s="87">
        <v>1187.25181</v>
      </c>
    </row>
    <row r="988" spans="8:10" x14ac:dyDescent="0.2">
      <c r="H988" s="21">
        <v>41165</v>
      </c>
      <c r="I988" s="22">
        <v>1336</v>
      </c>
      <c r="J988" s="87">
        <v>1223.56639</v>
      </c>
    </row>
    <row r="989" spans="8:10" x14ac:dyDescent="0.2">
      <c r="H989" s="21">
        <v>41166</v>
      </c>
      <c r="I989" s="22">
        <v>1482</v>
      </c>
      <c r="J989" s="87">
        <v>1644.5658800000001</v>
      </c>
    </row>
    <row r="990" spans="8:10" x14ac:dyDescent="0.2">
      <c r="H990" s="21">
        <v>41167</v>
      </c>
      <c r="I990" s="22">
        <v>621</v>
      </c>
      <c r="J990" s="87">
        <v>1081.42482</v>
      </c>
    </row>
    <row r="991" spans="8:10" x14ac:dyDescent="0.2">
      <c r="H991" s="21">
        <v>41168</v>
      </c>
      <c r="I991" s="22">
        <v>1408</v>
      </c>
      <c r="J991" s="87">
        <v>1564.23406</v>
      </c>
    </row>
    <row r="992" spans="8:10" x14ac:dyDescent="0.2">
      <c r="H992" s="21">
        <v>41169</v>
      </c>
      <c r="I992" s="22">
        <v>1405</v>
      </c>
      <c r="J992" s="87">
        <v>1290.7206100000001</v>
      </c>
    </row>
    <row r="993" spans="8:10" x14ac:dyDescent="0.2">
      <c r="H993" s="21">
        <v>41170</v>
      </c>
      <c r="I993" s="22">
        <v>1143</v>
      </c>
      <c r="J993" s="87">
        <v>1139.60691</v>
      </c>
    </row>
    <row r="994" spans="8:10" x14ac:dyDescent="0.2">
      <c r="H994" s="21">
        <v>41171</v>
      </c>
      <c r="I994" s="22">
        <v>897</v>
      </c>
      <c r="J994" s="87">
        <v>1213.65407</v>
      </c>
    </row>
    <row r="995" spans="8:10" x14ac:dyDescent="0.2">
      <c r="H995" s="21">
        <v>41172</v>
      </c>
      <c r="I995" s="22">
        <v>1001</v>
      </c>
      <c r="J995" s="87">
        <v>1287.31512</v>
      </c>
    </row>
    <row r="996" spans="8:10" x14ac:dyDescent="0.2">
      <c r="H996" s="21">
        <v>41173</v>
      </c>
      <c r="I996" s="22">
        <v>1538</v>
      </c>
      <c r="J996" s="87">
        <v>1569.6880100000001</v>
      </c>
    </row>
    <row r="997" spans="8:10" x14ac:dyDescent="0.2">
      <c r="H997" s="21">
        <v>41174</v>
      </c>
      <c r="I997" s="22">
        <v>1347</v>
      </c>
      <c r="J997" s="87">
        <v>886.63394900000003</v>
      </c>
    </row>
    <row r="998" spans="8:10" x14ac:dyDescent="0.2">
      <c r="H998" s="21">
        <v>41175</v>
      </c>
      <c r="I998" s="22">
        <v>1432</v>
      </c>
      <c r="J998" s="87">
        <v>1377.1291799999999</v>
      </c>
    </row>
    <row r="999" spans="8:10" x14ac:dyDescent="0.2">
      <c r="H999" s="21">
        <v>41176</v>
      </c>
      <c r="I999" s="22">
        <v>821</v>
      </c>
      <c r="J999" s="87">
        <v>1203.42849</v>
      </c>
    </row>
    <row r="1000" spans="8:10" x14ac:dyDescent="0.2">
      <c r="H1000" s="21">
        <v>41177</v>
      </c>
      <c r="I1000" s="22">
        <v>563</v>
      </c>
      <c r="J1000" s="87">
        <v>1045.41526</v>
      </c>
    </row>
    <row r="1001" spans="8:10" x14ac:dyDescent="0.2">
      <c r="H1001" s="21">
        <v>41178</v>
      </c>
      <c r="I1001" s="22">
        <v>1419</v>
      </c>
      <c r="J1001" s="87">
        <v>1171.9053699999999</v>
      </c>
    </row>
    <row r="1002" spans="8:10" x14ac:dyDescent="0.2">
      <c r="H1002" s="21">
        <v>41179</v>
      </c>
      <c r="I1002" s="22">
        <v>1692</v>
      </c>
      <c r="J1002" s="87">
        <v>1366.87202</v>
      </c>
    </row>
    <row r="1003" spans="8:10" x14ac:dyDescent="0.2">
      <c r="H1003" s="21">
        <v>41180</v>
      </c>
      <c r="I1003" s="22">
        <v>1592</v>
      </c>
      <c r="J1003" s="87">
        <v>1741.0096000000001</v>
      </c>
    </row>
    <row r="1004" spans="8:10" x14ac:dyDescent="0.2">
      <c r="H1004" s="21">
        <v>41181</v>
      </c>
      <c r="I1004" s="22">
        <v>1138</v>
      </c>
      <c r="J1004" s="87">
        <v>997.912194</v>
      </c>
    </row>
    <row r="1005" spans="8:10" x14ac:dyDescent="0.2">
      <c r="H1005" s="21">
        <v>41182</v>
      </c>
      <c r="I1005" s="22">
        <v>1393</v>
      </c>
      <c r="J1005" s="87">
        <v>1513.09151</v>
      </c>
    </row>
    <row r="1006" spans="8:10" x14ac:dyDescent="0.2">
      <c r="H1006" s="21">
        <v>41183</v>
      </c>
      <c r="I1006" s="22">
        <v>931</v>
      </c>
      <c r="J1006" s="87">
        <v>1323.87646</v>
      </c>
    </row>
    <row r="1007" spans="8:10" x14ac:dyDescent="0.2">
      <c r="H1007" s="21">
        <v>41184</v>
      </c>
      <c r="I1007" s="22">
        <v>827</v>
      </c>
      <c r="J1007" s="87">
        <v>1125.1625300000001</v>
      </c>
    </row>
    <row r="1008" spans="8:10" x14ac:dyDescent="0.2">
      <c r="H1008" s="21">
        <v>41185</v>
      </c>
      <c r="I1008" s="22">
        <v>1363</v>
      </c>
      <c r="J1008" s="87">
        <v>1225.9730199999999</v>
      </c>
    </row>
    <row r="1009" spans="8:10" x14ac:dyDescent="0.2">
      <c r="H1009" s="21">
        <v>41186</v>
      </c>
      <c r="I1009" s="22">
        <v>1219</v>
      </c>
      <c r="J1009" s="87">
        <v>1372.1506999999999</v>
      </c>
    </row>
    <row r="1010" spans="8:10" x14ac:dyDescent="0.2">
      <c r="H1010" s="21">
        <v>41187</v>
      </c>
      <c r="I1010" s="22">
        <v>1877</v>
      </c>
      <c r="J1010" s="87">
        <v>1773.4233300000001</v>
      </c>
    </row>
    <row r="1011" spans="8:10" x14ac:dyDescent="0.2">
      <c r="H1011" s="21">
        <v>41188</v>
      </c>
      <c r="I1011" s="22">
        <v>1087</v>
      </c>
      <c r="J1011" s="87">
        <v>994.41697899999997</v>
      </c>
    </row>
    <row r="1012" spans="8:10" x14ac:dyDescent="0.2">
      <c r="H1012" s="21">
        <v>41189</v>
      </c>
      <c r="I1012" s="22">
        <v>1592</v>
      </c>
      <c r="J1012" s="87">
        <v>1388.96352</v>
      </c>
    </row>
    <row r="1013" spans="8:10" x14ac:dyDescent="0.2">
      <c r="H1013" s="21">
        <v>41190</v>
      </c>
      <c r="I1013" s="22">
        <v>1053</v>
      </c>
      <c r="J1013" s="87">
        <v>1193.72577</v>
      </c>
    </row>
    <row r="1014" spans="8:10" x14ac:dyDescent="0.2">
      <c r="H1014" s="21">
        <v>41191</v>
      </c>
      <c r="I1014" s="22">
        <v>1138</v>
      </c>
      <c r="J1014" s="87">
        <v>1116.2406100000001</v>
      </c>
    </row>
    <row r="1015" spans="8:10" x14ac:dyDescent="0.2">
      <c r="H1015" s="21">
        <v>41192</v>
      </c>
      <c r="I1015" s="22">
        <v>1156</v>
      </c>
      <c r="J1015" s="87">
        <v>1226.16956</v>
      </c>
    </row>
    <row r="1016" spans="8:10" x14ac:dyDescent="0.2">
      <c r="H1016" s="21">
        <v>41193</v>
      </c>
      <c r="I1016" s="22">
        <v>1216</v>
      </c>
      <c r="J1016" s="87">
        <v>1342.1721500000001</v>
      </c>
    </row>
    <row r="1017" spans="8:10" x14ac:dyDescent="0.2">
      <c r="H1017" s="21">
        <v>41194</v>
      </c>
      <c r="I1017" s="22">
        <v>1646</v>
      </c>
      <c r="J1017" s="87">
        <v>1743.41399</v>
      </c>
    </row>
    <row r="1018" spans="8:10" x14ac:dyDescent="0.2">
      <c r="H1018" s="21">
        <v>41195</v>
      </c>
      <c r="I1018" s="22">
        <v>1028</v>
      </c>
      <c r="J1018" s="87">
        <v>1194.3418899999999</v>
      </c>
    </row>
    <row r="1019" spans="8:10" x14ac:dyDescent="0.2">
      <c r="H1019" s="21">
        <v>41196</v>
      </c>
      <c r="I1019" s="22">
        <v>1573</v>
      </c>
      <c r="J1019" s="87">
        <v>1622.1890900000001</v>
      </c>
    </row>
    <row r="1020" spans="8:10" x14ac:dyDescent="0.2">
      <c r="H1020" s="21">
        <v>41197</v>
      </c>
      <c r="I1020" s="22">
        <v>1138</v>
      </c>
      <c r="J1020" s="87">
        <v>1305.4894200000001</v>
      </c>
    </row>
    <row r="1021" spans="8:10" x14ac:dyDescent="0.2">
      <c r="H1021" s="21">
        <v>41198</v>
      </c>
      <c r="I1021" s="22">
        <v>1032</v>
      </c>
      <c r="J1021" s="87">
        <v>1097.0898099999999</v>
      </c>
    </row>
    <row r="1022" spans="8:10" x14ac:dyDescent="0.2">
      <c r="H1022" s="21">
        <v>41199</v>
      </c>
      <c r="I1022" s="22">
        <v>1316</v>
      </c>
      <c r="J1022" s="87">
        <v>1143.80375</v>
      </c>
    </row>
    <row r="1023" spans="8:10" x14ac:dyDescent="0.2">
      <c r="H1023" s="21">
        <v>41200</v>
      </c>
      <c r="I1023" s="22">
        <v>2170</v>
      </c>
      <c r="J1023" s="87">
        <v>1251.00757</v>
      </c>
    </row>
    <row r="1024" spans="8:10" x14ac:dyDescent="0.2">
      <c r="H1024" s="21">
        <v>41201</v>
      </c>
      <c r="I1024" s="22">
        <v>1763</v>
      </c>
      <c r="J1024" s="87">
        <v>1568.0217399999999</v>
      </c>
    </row>
    <row r="1025" spans="8:10" x14ac:dyDescent="0.2">
      <c r="H1025" s="21">
        <v>41202</v>
      </c>
      <c r="I1025" s="22">
        <v>1092</v>
      </c>
      <c r="J1025" s="87">
        <v>1034.8923</v>
      </c>
    </row>
    <row r="1026" spans="8:10" x14ac:dyDescent="0.2">
      <c r="H1026" s="21">
        <v>41203</v>
      </c>
      <c r="I1026" s="22">
        <v>1564</v>
      </c>
      <c r="J1026" s="87">
        <v>1663.09898</v>
      </c>
    </row>
    <row r="1027" spans="8:10" x14ac:dyDescent="0.2">
      <c r="H1027" s="21">
        <v>41204</v>
      </c>
      <c r="I1027" s="22">
        <v>1042</v>
      </c>
      <c r="J1027" s="87">
        <v>1383.5174</v>
      </c>
    </row>
    <row r="1028" spans="8:10" x14ac:dyDescent="0.2">
      <c r="H1028" s="21">
        <v>41205</v>
      </c>
      <c r="I1028" s="22">
        <v>1505</v>
      </c>
      <c r="J1028" s="87">
        <v>1115.3313800000001</v>
      </c>
    </row>
    <row r="1029" spans="8:10" x14ac:dyDescent="0.2">
      <c r="H1029" s="21">
        <v>41206</v>
      </c>
      <c r="I1029" s="22">
        <v>1173</v>
      </c>
      <c r="J1029" s="87">
        <v>1141.5703100000001</v>
      </c>
    </row>
    <row r="1030" spans="8:10" x14ac:dyDescent="0.2">
      <c r="H1030" s="21">
        <v>41207</v>
      </c>
      <c r="I1030" s="22">
        <v>1039</v>
      </c>
      <c r="J1030" s="87">
        <v>1266.76549</v>
      </c>
    </row>
    <row r="1031" spans="8:10" x14ac:dyDescent="0.2">
      <c r="H1031" s="21">
        <v>41208</v>
      </c>
      <c r="I1031" s="22">
        <v>1833</v>
      </c>
      <c r="J1031" s="87">
        <v>1674.46102</v>
      </c>
    </row>
    <row r="1032" spans="8:10" x14ac:dyDescent="0.2">
      <c r="H1032" s="21">
        <v>41209</v>
      </c>
      <c r="I1032" s="22">
        <v>889</v>
      </c>
      <c r="J1032" s="87">
        <v>1125.13138</v>
      </c>
    </row>
    <row r="1033" spans="8:10" x14ac:dyDescent="0.2">
      <c r="H1033" s="21">
        <v>41210</v>
      </c>
      <c r="I1033" s="22">
        <v>1728</v>
      </c>
      <c r="J1033" s="87">
        <v>1566.1261</v>
      </c>
    </row>
    <row r="1034" spans="8:10" x14ac:dyDescent="0.2">
      <c r="H1034" s="21">
        <v>41211</v>
      </c>
      <c r="I1034" s="22">
        <v>991</v>
      </c>
      <c r="J1034" s="87">
        <v>1263.4668899999999</v>
      </c>
    </row>
    <row r="1035" spans="8:10" x14ac:dyDescent="0.2">
      <c r="H1035" s="21">
        <v>41212</v>
      </c>
      <c r="I1035" s="22">
        <v>766</v>
      </c>
      <c r="J1035" s="87">
        <v>1104.6444899999999</v>
      </c>
    </row>
    <row r="1036" spans="8:10" x14ac:dyDescent="0.2">
      <c r="H1036" s="21">
        <v>41213</v>
      </c>
      <c r="I1036" s="22">
        <v>850</v>
      </c>
      <c r="J1036" s="87">
        <v>724.22150099999999</v>
      </c>
    </row>
    <row r="1037" spans="8:10" x14ac:dyDescent="0.2">
      <c r="H1037" s="21">
        <v>41214</v>
      </c>
      <c r="I1037" s="22">
        <v>1450</v>
      </c>
      <c r="J1037" s="87">
        <v>1242.48549</v>
      </c>
    </row>
    <row r="1038" spans="8:10" x14ac:dyDescent="0.2">
      <c r="H1038" s="21">
        <v>41215</v>
      </c>
      <c r="I1038" s="22">
        <v>1571</v>
      </c>
      <c r="J1038" s="87">
        <v>1666.8573799999999</v>
      </c>
    </row>
    <row r="1039" spans="8:10" x14ac:dyDescent="0.2">
      <c r="H1039" s="21">
        <v>41216</v>
      </c>
      <c r="I1039" s="22">
        <v>897</v>
      </c>
      <c r="J1039" s="87">
        <v>1141.7747400000001</v>
      </c>
    </row>
    <row r="1040" spans="8:10" x14ac:dyDescent="0.2">
      <c r="H1040" s="21">
        <v>41217</v>
      </c>
      <c r="I1040" s="22">
        <v>1401</v>
      </c>
      <c r="J1040" s="87">
        <v>1573.87572</v>
      </c>
    </row>
    <row r="1041" spans="8:10" x14ac:dyDescent="0.2">
      <c r="H1041" s="21">
        <v>41218</v>
      </c>
      <c r="I1041" s="22">
        <v>1002</v>
      </c>
      <c r="J1041" s="87">
        <v>1152.20856</v>
      </c>
    </row>
    <row r="1042" spans="8:10" x14ac:dyDescent="0.2">
      <c r="H1042" s="21">
        <v>41219</v>
      </c>
      <c r="I1042" s="22">
        <v>1119</v>
      </c>
      <c r="J1042" s="87">
        <v>1014.87366</v>
      </c>
    </row>
    <row r="1043" spans="8:10" x14ac:dyDescent="0.2">
      <c r="H1043" s="21">
        <v>41220</v>
      </c>
      <c r="I1043" s="22">
        <v>1340</v>
      </c>
      <c r="J1043" s="87">
        <v>1065.5867900000001</v>
      </c>
    </row>
    <row r="1044" spans="8:10" x14ac:dyDescent="0.2">
      <c r="H1044" s="21">
        <v>41221</v>
      </c>
      <c r="I1044" s="22">
        <v>1009</v>
      </c>
      <c r="J1044" s="87">
        <v>1209.0250699999999</v>
      </c>
    </row>
    <row r="1045" spans="8:10" x14ac:dyDescent="0.2">
      <c r="H1045" s="21">
        <v>41222</v>
      </c>
      <c r="I1045" s="22">
        <v>1486</v>
      </c>
      <c r="J1045" s="87">
        <v>1408.54926</v>
      </c>
    </row>
    <row r="1046" spans="8:10" x14ac:dyDescent="0.2">
      <c r="H1046" s="21">
        <v>41223</v>
      </c>
      <c r="I1046" s="22">
        <v>1218</v>
      </c>
      <c r="J1046" s="87">
        <v>907.69046600000001</v>
      </c>
    </row>
    <row r="1047" spans="8:10" x14ac:dyDescent="0.2">
      <c r="H1047" s="21">
        <v>41224</v>
      </c>
      <c r="I1047" s="22">
        <v>1813</v>
      </c>
      <c r="J1047" s="87">
        <v>1571.16668</v>
      </c>
    </row>
    <row r="1048" spans="8:10" x14ac:dyDescent="0.2">
      <c r="H1048" s="21">
        <v>41225</v>
      </c>
      <c r="I1048" s="22">
        <v>1335</v>
      </c>
      <c r="J1048" s="87">
        <v>1232.55503</v>
      </c>
    </row>
    <row r="1049" spans="8:10" x14ac:dyDescent="0.2">
      <c r="H1049" s="21">
        <v>41226</v>
      </c>
      <c r="I1049" s="22">
        <v>840</v>
      </c>
      <c r="J1049" s="87">
        <v>1083.2382</v>
      </c>
    </row>
    <row r="1050" spans="8:10" x14ac:dyDescent="0.2">
      <c r="H1050" s="21">
        <v>41227</v>
      </c>
      <c r="I1050" s="22">
        <v>1137</v>
      </c>
      <c r="J1050" s="87">
        <v>1091.6014</v>
      </c>
    </row>
    <row r="1051" spans="8:10" x14ac:dyDescent="0.2">
      <c r="H1051" s="21">
        <v>41228</v>
      </c>
      <c r="I1051" s="22">
        <v>1522</v>
      </c>
      <c r="J1051" s="87">
        <v>1157.59986</v>
      </c>
    </row>
    <row r="1052" spans="8:10" x14ac:dyDescent="0.2">
      <c r="H1052" s="21">
        <v>41229</v>
      </c>
      <c r="I1052" s="22">
        <v>1390</v>
      </c>
      <c r="J1052" s="87">
        <v>1602.9576400000001</v>
      </c>
    </row>
    <row r="1053" spans="8:10" x14ac:dyDescent="0.2">
      <c r="H1053" s="21">
        <v>41230</v>
      </c>
      <c r="I1053" s="22">
        <v>776</v>
      </c>
      <c r="J1053" s="87">
        <v>999.53300200000001</v>
      </c>
    </row>
    <row r="1054" spans="8:10" x14ac:dyDescent="0.2">
      <c r="H1054" s="21">
        <v>41231</v>
      </c>
      <c r="I1054" s="22">
        <v>1448</v>
      </c>
      <c r="J1054" s="87">
        <v>1532.8036999999999</v>
      </c>
    </row>
    <row r="1055" spans="8:10" x14ac:dyDescent="0.2">
      <c r="H1055" s="21">
        <v>41232</v>
      </c>
      <c r="I1055" s="22">
        <v>817</v>
      </c>
      <c r="J1055" s="87">
        <v>1142.2405200000001</v>
      </c>
    </row>
    <row r="1056" spans="8:10" x14ac:dyDescent="0.2">
      <c r="H1056" s="21">
        <v>41233</v>
      </c>
      <c r="I1056" s="22">
        <v>993</v>
      </c>
      <c r="J1056" s="87">
        <v>947.93724199999997</v>
      </c>
    </row>
    <row r="1057" spans="8:10" x14ac:dyDescent="0.2">
      <c r="H1057" s="21">
        <v>41234</v>
      </c>
      <c r="I1057" s="22">
        <v>1311</v>
      </c>
      <c r="J1057" s="87">
        <v>1110.1533300000001</v>
      </c>
    </row>
    <row r="1058" spans="8:10" x14ac:dyDescent="0.2">
      <c r="H1058" s="21">
        <v>41235</v>
      </c>
      <c r="I1058" s="22">
        <v>1418</v>
      </c>
      <c r="J1058" s="87">
        <v>1360.6613</v>
      </c>
    </row>
    <row r="1059" spans="8:10" x14ac:dyDescent="0.2">
      <c r="H1059" s="21">
        <v>41236</v>
      </c>
      <c r="I1059" s="22">
        <v>1538</v>
      </c>
      <c r="J1059" s="87">
        <v>1567.9102399999999</v>
      </c>
    </row>
    <row r="1060" spans="8:10" x14ac:dyDescent="0.2">
      <c r="H1060" s="21">
        <v>41237</v>
      </c>
      <c r="I1060" s="22">
        <v>857</v>
      </c>
      <c r="J1060" s="87">
        <v>882.75002400000005</v>
      </c>
    </row>
    <row r="1061" spans="8:10" x14ac:dyDescent="0.2">
      <c r="H1061" s="21">
        <v>41238</v>
      </c>
      <c r="I1061" s="22">
        <v>1170</v>
      </c>
      <c r="J1061" s="87">
        <v>1261.9456</v>
      </c>
    </row>
    <row r="1062" spans="8:10" x14ac:dyDescent="0.2">
      <c r="H1062" s="21">
        <v>41239</v>
      </c>
      <c r="I1062" s="22">
        <v>1607</v>
      </c>
      <c r="J1062" s="87">
        <v>1278.2621300000001</v>
      </c>
    </row>
    <row r="1063" spans="8:10" x14ac:dyDescent="0.2">
      <c r="H1063" s="21">
        <v>41240</v>
      </c>
      <c r="I1063" s="22">
        <v>661</v>
      </c>
      <c r="J1063" s="87">
        <v>1119.3215499999999</v>
      </c>
    </row>
    <row r="1064" spans="8:10" x14ac:dyDescent="0.2">
      <c r="H1064" s="21">
        <v>41241</v>
      </c>
      <c r="I1064" s="22">
        <v>675</v>
      </c>
      <c r="J1064" s="87">
        <v>1200.10158</v>
      </c>
    </row>
    <row r="1065" spans="8:10" x14ac:dyDescent="0.2">
      <c r="H1065" s="21">
        <v>41242</v>
      </c>
      <c r="I1065" s="22">
        <v>1490</v>
      </c>
      <c r="J1065" s="87">
        <v>1311.51882</v>
      </c>
    </row>
    <row r="1066" spans="8:10" x14ac:dyDescent="0.2">
      <c r="H1066" s="21">
        <v>41243</v>
      </c>
      <c r="I1066" s="22">
        <v>1732</v>
      </c>
      <c r="J1066" s="87">
        <v>1750.00315</v>
      </c>
    </row>
    <row r="1067" spans="8:10" x14ac:dyDescent="0.2">
      <c r="H1067" s="21">
        <v>41244</v>
      </c>
      <c r="I1067" s="22">
        <v>1040</v>
      </c>
      <c r="J1067" s="87">
        <v>1151.05585</v>
      </c>
    </row>
    <row r="1068" spans="8:10" x14ac:dyDescent="0.2">
      <c r="H1068" s="21">
        <v>41245</v>
      </c>
      <c r="I1068" s="22">
        <v>1425</v>
      </c>
      <c r="J1068" s="87">
        <v>1617.8620000000001</v>
      </c>
    </row>
    <row r="1069" spans="8:10" x14ac:dyDescent="0.2">
      <c r="H1069" s="21">
        <v>41246</v>
      </c>
      <c r="I1069" s="22">
        <v>1107</v>
      </c>
      <c r="J1069" s="87">
        <v>1222.6399899999999</v>
      </c>
    </row>
    <row r="1070" spans="8:10" x14ac:dyDescent="0.2">
      <c r="H1070" s="21">
        <v>41247</v>
      </c>
      <c r="I1070" s="22">
        <v>1086</v>
      </c>
      <c r="J1070" s="87">
        <v>1031.2982099999999</v>
      </c>
    </row>
    <row r="1071" spans="8:10" x14ac:dyDescent="0.2">
      <c r="H1071" s="21">
        <v>41248</v>
      </c>
      <c r="I1071" s="22">
        <v>877</v>
      </c>
      <c r="J1071" s="87">
        <v>979.538768</v>
      </c>
    </row>
    <row r="1072" spans="8:10" x14ac:dyDescent="0.2">
      <c r="H1072" s="21">
        <v>41249</v>
      </c>
      <c r="I1072" s="22">
        <v>1599</v>
      </c>
      <c r="J1072" s="87">
        <v>1237.19984</v>
      </c>
    </row>
    <row r="1073" spans="8:10" x14ac:dyDescent="0.2">
      <c r="H1073" s="21">
        <v>41250</v>
      </c>
      <c r="I1073" s="22">
        <v>1740</v>
      </c>
      <c r="J1073" s="87">
        <v>1656.07077</v>
      </c>
    </row>
    <row r="1074" spans="8:10" x14ac:dyDescent="0.2">
      <c r="H1074" s="21">
        <v>41251</v>
      </c>
      <c r="I1074" s="22">
        <v>1024</v>
      </c>
      <c r="J1074" s="87">
        <v>1059.5766000000001</v>
      </c>
    </row>
    <row r="1075" spans="8:10" x14ac:dyDescent="0.2">
      <c r="H1075" s="21">
        <v>41252</v>
      </c>
      <c r="I1075" s="22">
        <v>1080</v>
      </c>
      <c r="J1075" s="87">
        <v>1339.45579</v>
      </c>
    </row>
    <row r="1076" spans="8:10" x14ac:dyDescent="0.2">
      <c r="H1076" s="21">
        <v>41253</v>
      </c>
      <c r="I1076" s="22">
        <v>956</v>
      </c>
      <c r="J1076" s="87">
        <v>901.946731</v>
      </c>
    </row>
    <row r="1077" spans="8:10" x14ac:dyDescent="0.2">
      <c r="H1077" s="21">
        <v>41254</v>
      </c>
      <c r="I1077" s="22">
        <v>945</v>
      </c>
      <c r="J1077" s="87">
        <v>798.67757700000004</v>
      </c>
    </row>
    <row r="1078" spans="8:10" x14ac:dyDescent="0.2">
      <c r="H1078" s="21">
        <v>41255</v>
      </c>
      <c r="I1078" s="22">
        <v>1150</v>
      </c>
      <c r="J1078" s="87">
        <v>972.79279099999997</v>
      </c>
    </row>
    <row r="1079" spans="8:10" x14ac:dyDescent="0.2">
      <c r="H1079" s="21">
        <v>41256</v>
      </c>
      <c r="I1079" s="22">
        <v>1154</v>
      </c>
      <c r="J1079" s="87">
        <v>1166.8824199999999</v>
      </c>
    </row>
    <row r="1080" spans="8:10" x14ac:dyDescent="0.2">
      <c r="H1080" s="21">
        <v>41257</v>
      </c>
      <c r="I1080" s="22">
        <v>1879</v>
      </c>
      <c r="J1080" s="87">
        <v>1690.3528699999999</v>
      </c>
    </row>
    <row r="1081" spans="8:10" x14ac:dyDescent="0.2">
      <c r="H1081" s="21">
        <v>41258</v>
      </c>
      <c r="I1081" s="22">
        <v>895</v>
      </c>
      <c r="J1081" s="87">
        <v>1146.8438599999999</v>
      </c>
    </row>
    <row r="1082" spans="8:10" x14ac:dyDescent="0.2">
      <c r="H1082" s="21">
        <v>41259</v>
      </c>
      <c r="I1082" s="22">
        <v>847</v>
      </c>
      <c r="J1082" s="87">
        <v>1390.86554</v>
      </c>
    </row>
    <row r="1083" spans="8:10" x14ac:dyDescent="0.2">
      <c r="H1083" s="21">
        <v>41260</v>
      </c>
      <c r="I1083" s="22">
        <v>741</v>
      </c>
      <c r="J1083" s="87">
        <v>892.44311100000004</v>
      </c>
    </row>
    <row r="1084" spans="8:10" x14ac:dyDescent="0.2">
      <c r="H1084" s="21">
        <v>41261</v>
      </c>
      <c r="I1084" s="22">
        <v>723</v>
      </c>
      <c r="J1084" s="87">
        <v>653.79133899999999</v>
      </c>
    </row>
    <row r="1085" spans="8:10" x14ac:dyDescent="0.2">
      <c r="H1085" s="21">
        <v>41262</v>
      </c>
      <c r="I1085" s="22">
        <v>633</v>
      </c>
      <c r="J1085" s="87">
        <v>650.73588500000005</v>
      </c>
    </row>
    <row r="1086" spans="8:10" x14ac:dyDescent="0.2">
      <c r="H1086" s="21">
        <v>41263</v>
      </c>
      <c r="I1086" s="22">
        <v>828</v>
      </c>
      <c r="J1086" s="87">
        <v>819.44406200000003</v>
      </c>
    </row>
    <row r="1087" spans="8:10" x14ac:dyDescent="0.2">
      <c r="H1087" s="21">
        <v>41264</v>
      </c>
      <c r="I1087" s="22">
        <v>1794</v>
      </c>
      <c r="J1087" s="87">
        <v>1458.4951799999999</v>
      </c>
    </row>
    <row r="1088" spans="8:10" x14ac:dyDescent="0.2">
      <c r="H1088" s="21">
        <v>41265</v>
      </c>
      <c r="I1088" s="22">
        <v>1261</v>
      </c>
      <c r="J1088" s="87">
        <v>846.46803899999998</v>
      </c>
    </row>
    <row r="1089" spans="8:10" x14ac:dyDescent="0.2">
      <c r="H1089" s="21">
        <v>41266</v>
      </c>
      <c r="I1089" s="22">
        <v>1608</v>
      </c>
      <c r="J1089" s="87">
        <v>1521.3054500000001</v>
      </c>
    </row>
    <row r="1090" spans="8:10" x14ac:dyDescent="0.2">
      <c r="H1090" s="21">
        <v>41267</v>
      </c>
      <c r="I1090" s="22">
        <v>1146</v>
      </c>
      <c r="J1090" s="87">
        <v>1261.4939400000001</v>
      </c>
    </row>
    <row r="1091" spans="8:10" x14ac:dyDescent="0.2">
      <c r="H1091" s="21">
        <v>41268</v>
      </c>
      <c r="I1091" s="22">
        <v>770</v>
      </c>
      <c r="J1091" s="87">
        <v>828.97300099999995</v>
      </c>
    </row>
    <row r="1092" spans="8:10" x14ac:dyDescent="0.2">
      <c r="H1092" s="21">
        <v>41269</v>
      </c>
      <c r="I1092" s="22">
        <v>1802</v>
      </c>
      <c r="J1092" s="87">
        <v>1207.0372500000001</v>
      </c>
    </row>
    <row r="1093" spans="8:10" x14ac:dyDescent="0.2">
      <c r="H1093" s="21">
        <v>41270</v>
      </c>
      <c r="I1093" s="22">
        <v>917</v>
      </c>
      <c r="J1093" s="87">
        <v>1320.20751</v>
      </c>
    </row>
    <row r="1094" spans="8:10" x14ac:dyDescent="0.2">
      <c r="H1094" s="21">
        <v>41271</v>
      </c>
      <c r="I1094" s="22">
        <v>1432</v>
      </c>
      <c r="J1094" s="87">
        <v>1603.78243</v>
      </c>
    </row>
    <row r="1095" spans="8:10" x14ac:dyDescent="0.2">
      <c r="H1095" s="21">
        <v>41272</v>
      </c>
      <c r="I1095" s="22">
        <v>1503</v>
      </c>
      <c r="J1095" s="87">
        <v>905.45731799999999</v>
      </c>
    </row>
    <row r="1096" spans="8:10" x14ac:dyDescent="0.2">
      <c r="H1096" s="21">
        <v>41273</v>
      </c>
      <c r="I1096" s="22">
        <v>1680</v>
      </c>
      <c r="J1096" s="87">
        <v>1478.59836</v>
      </c>
    </row>
    <row r="1097" spans="8:10" x14ac:dyDescent="0.2">
      <c r="H1097" s="21">
        <v>41274</v>
      </c>
      <c r="I1097" s="22">
        <v>373</v>
      </c>
      <c r="J1097" s="87">
        <v>1205.3605700000001</v>
      </c>
    </row>
    <row r="1098" spans="8:10" x14ac:dyDescent="0.2">
      <c r="H1098" s="21">
        <v>41275</v>
      </c>
      <c r="I1098" s="22">
        <v>1148</v>
      </c>
      <c r="J1098" s="87">
        <v>1044.8161500000001</v>
      </c>
    </row>
    <row r="1099" spans="8:10" x14ac:dyDescent="0.2">
      <c r="H1099" s="21">
        <v>41276</v>
      </c>
      <c r="I1099" s="22">
        <v>1666</v>
      </c>
      <c r="J1099" s="87">
        <v>1043.6128799999999</v>
      </c>
    </row>
    <row r="1100" spans="8:10" x14ac:dyDescent="0.2">
      <c r="H1100" s="21">
        <v>41277</v>
      </c>
      <c r="I1100" s="22">
        <v>1386</v>
      </c>
      <c r="J1100" s="87">
        <v>1165.89491</v>
      </c>
    </row>
    <row r="1101" spans="8:10" x14ac:dyDescent="0.2">
      <c r="H1101" s="21">
        <v>41278</v>
      </c>
      <c r="I1101" s="22">
        <v>1664</v>
      </c>
      <c r="J1101" s="87">
        <v>1541.9281800000001</v>
      </c>
    </row>
    <row r="1102" spans="8:10" x14ac:dyDescent="0.2">
      <c r="H1102" s="21">
        <v>41279</v>
      </c>
      <c r="I1102" s="22">
        <v>1052</v>
      </c>
      <c r="J1102" s="87">
        <v>950.07907899999998</v>
      </c>
    </row>
    <row r="1103" spans="8:10" x14ac:dyDescent="0.2">
      <c r="H1103" s="21">
        <v>41280</v>
      </c>
      <c r="I1103" s="22">
        <v>1014</v>
      </c>
      <c r="J1103" s="87">
        <v>1272.8748900000001</v>
      </c>
    </row>
    <row r="1104" spans="8:10" x14ac:dyDescent="0.2">
      <c r="H1104" s="21">
        <v>41281</v>
      </c>
      <c r="I1104" s="22">
        <v>1084</v>
      </c>
      <c r="J1104" s="87">
        <v>1075.4316100000001</v>
      </c>
    </row>
    <row r="1105" spans="8:10" x14ac:dyDescent="0.2">
      <c r="H1105" s="21">
        <v>41282</v>
      </c>
      <c r="I1105" s="22">
        <v>468</v>
      </c>
      <c r="J1105" s="87">
        <v>737.79615699999999</v>
      </c>
    </row>
    <row r="1106" spans="8:10" x14ac:dyDescent="0.2">
      <c r="H1106" s="21">
        <v>41283</v>
      </c>
      <c r="I1106" s="22">
        <v>135</v>
      </c>
      <c r="J1106" s="87">
        <v>720.44342200000006</v>
      </c>
    </row>
    <row r="1107" spans="8:10" x14ac:dyDescent="0.2">
      <c r="H1107" s="21">
        <v>41284</v>
      </c>
      <c r="I1107" s="22">
        <v>903</v>
      </c>
      <c r="J1107" s="87">
        <v>891.53699700000004</v>
      </c>
    </row>
    <row r="1108" spans="8:10" x14ac:dyDescent="0.2">
      <c r="H1108" s="21">
        <v>41285</v>
      </c>
      <c r="I1108" s="22">
        <v>1460</v>
      </c>
      <c r="J1108" s="87">
        <v>1330.9657299999999</v>
      </c>
    </row>
    <row r="1109" spans="8:10" x14ac:dyDescent="0.2">
      <c r="H1109" s="21">
        <v>41286</v>
      </c>
      <c r="I1109" s="22">
        <v>1264</v>
      </c>
      <c r="J1109" s="87">
        <v>759.67935</v>
      </c>
    </row>
    <row r="1110" spans="8:10" x14ac:dyDescent="0.2">
      <c r="H1110" s="21">
        <v>41287</v>
      </c>
      <c r="I1110" s="22">
        <v>1726</v>
      </c>
      <c r="J1110" s="87">
        <v>1318.22298</v>
      </c>
    </row>
    <row r="1111" spans="8:10" x14ac:dyDescent="0.2">
      <c r="H1111" s="21">
        <v>41288</v>
      </c>
      <c r="I1111" s="22">
        <v>987</v>
      </c>
      <c r="J1111" s="87">
        <v>1013.6455099999999</v>
      </c>
    </row>
    <row r="1112" spans="8:10" x14ac:dyDescent="0.2">
      <c r="H1112" s="21">
        <v>41289</v>
      </c>
      <c r="I1112" s="22">
        <v>1407</v>
      </c>
      <c r="J1112" s="87">
        <v>1004.70615</v>
      </c>
    </row>
    <row r="1113" spans="8:10" x14ac:dyDescent="0.2">
      <c r="H1113" s="21">
        <v>41290</v>
      </c>
      <c r="I1113" s="22">
        <v>1044</v>
      </c>
      <c r="J1113" s="87">
        <v>1013.9113599999999</v>
      </c>
    </row>
    <row r="1114" spans="8:10" x14ac:dyDescent="0.2">
      <c r="H1114" s="21">
        <v>41291</v>
      </c>
      <c r="I1114" s="22">
        <v>551</v>
      </c>
      <c r="J1114" s="87">
        <v>1100.7076400000001</v>
      </c>
    </row>
    <row r="1115" spans="8:10" x14ac:dyDescent="0.2">
      <c r="H1115" s="21">
        <v>41292</v>
      </c>
      <c r="I1115" s="22">
        <v>1824</v>
      </c>
      <c r="J1115" s="87">
        <v>1427.5462399999999</v>
      </c>
    </row>
    <row r="1116" spans="8:10" x14ac:dyDescent="0.2">
      <c r="H1116" s="21">
        <v>41293</v>
      </c>
      <c r="I1116" s="22">
        <v>1039</v>
      </c>
      <c r="J1116" s="87">
        <v>773.59838000000002</v>
      </c>
    </row>
    <row r="1117" spans="8:10" x14ac:dyDescent="0.2">
      <c r="H1117" s="21">
        <v>41294</v>
      </c>
      <c r="I1117" s="22">
        <v>1268</v>
      </c>
      <c r="J1117" s="87">
        <v>1159.9018000000001</v>
      </c>
    </row>
    <row r="1118" spans="8:10" x14ac:dyDescent="0.2">
      <c r="H1118" s="21">
        <v>41295</v>
      </c>
      <c r="I1118" s="22">
        <v>2983</v>
      </c>
      <c r="J1118" s="87">
        <v>1851.63489</v>
      </c>
    </row>
    <row r="1119" spans="8:10" x14ac:dyDescent="0.2">
      <c r="H1119" s="21">
        <v>41296</v>
      </c>
      <c r="I1119" s="22">
        <v>779</v>
      </c>
      <c r="J1119" s="87">
        <v>801.15462400000001</v>
      </c>
    </row>
    <row r="1120" spans="8:10" x14ac:dyDescent="0.2">
      <c r="H1120" s="21">
        <v>41297</v>
      </c>
      <c r="I1120" s="22">
        <v>872</v>
      </c>
      <c r="J1120" s="87">
        <v>829.38376100000005</v>
      </c>
    </row>
    <row r="1121" spans="8:10" x14ac:dyDescent="0.2">
      <c r="H1121" s="21">
        <v>41298</v>
      </c>
      <c r="I1121" s="22">
        <v>1101</v>
      </c>
      <c r="J1121" s="87">
        <v>941.83845799999995</v>
      </c>
    </row>
    <row r="1122" spans="8:10" x14ac:dyDescent="0.2">
      <c r="H1122" s="21">
        <v>41299</v>
      </c>
      <c r="I1122" s="22">
        <v>1638</v>
      </c>
      <c r="J1122" s="87">
        <v>1461.23254</v>
      </c>
    </row>
    <row r="1123" spans="8:10" x14ac:dyDescent="0.2">
      <c r="H1123" s="21">
        <v>41300</v>
      </c>
      <c r="I1123" s="22">
        <v>796</v>
      </c>
      <c r="J1123" s="87">
        <v>874.80651899999998</v>
      </c>
    </row>
    <row r="1124" spans="8:10" x14ac:dyDescent="0.2">
      <c r="H1124" s="21">
        <v>41301</v>
      </c>
      <c r="I1124" s="22">
        <v>1740</v>
      </c>
      <c r="J1124" s="87">
        <v>1418.8080399999999</v>
      </c>
    </row>
    <row r="1125" spans="8:10" x14ac:dyDescent="0.2">
      <c r="H1125" s="21">
        <v>41302</v>
      </c>
      <c r="I1125" s="22">
        <v>997</v>
      </c>
      <c r="J1125" s="87">
        <v>958.88666899999998</v>
      </c>
    </row>
    <row r="1126" spans="8:10" x14ac:dyDescent="0.2">
      <c r="H1126" s="21">
        <v>41303</v>
      </c>
      <c r="I1126" s="22">
        <v>2008</v>
      </c>
      <c r="J1126" s="87">
        <v>840.88204599999995</v>
      </c>
    </row>
    <row r="1127" spans="8:10" x14ac:dyDescent="0.2">
      <c r="H1127" s="21">
        <v>41304</v>
      </c>
      <c r="I1127" s="22">
        <v>628</v>
      </c>
      <c r="J1127" s="87">
        <v>885.79762800000003</v>
      </c>
    </row>
    <row r="1128" spans="8:10" x14ac:dyDescent="0.2">
      <c r="H1128" s="21">
        <v>41305</v>
      </c>
      <c r="I1128" s="22">
        <v>505</v>
      </c>
      <c r="J1128" s="87">
        <v>840.54544699999997</v>
      </c>
    </row>
    <row r="1129" spans="8:10" x14ac:dyDescent="0.2">
      <c r="H1129" s="21">
        <v>41306</v>
      </c>
      <c r="I1129" s="22">
        <v>2069</v>
      </c>
      <c r="J1129" s="87">
        <v>1628.36277</v>
      </c>
    </row>
    <row r="1130" spans="8:10" x14ac:dyDescent="0.2">
      <c r="H1130" s="21">
        <v>41307</v>
      </c>
      <c r="I1130" s="22">
        <v>1031</v>
      </c>
      <c r="J1130" s="87">
        <v>972.83376799999996</v>
      </c>
    </row>
    <row r="1131" spans="8:10" x14ac:dyDescent="0.2">
      <c r="H1131" s="21">
        <v>41308</v>
      </c>
      <c r="I1131" s="22">
        <v>1199</v>
      </c>
      <c r="J1131" s="87">
        <v>649.52362400000004</v>
      </c>
    </row>
    <row r="1132" spans="8:10" x14ac:dyDescent="0.2">
      <c r="H1132" s="21">
        <v>41309</v>
      </c>
      <c r="I1132" s="22">
        <v>1081</v>
      </c>
      <c r="J1132" s="87">
        <v>1076.52685</v>
      </c>
    </row>
    <row r="1133" spans="8:10" x14ac:dyDescent="0.2">
      <c r="H1133" s="21">
        <v>41310</v>
      </c>
      <c r="I1133" s="22">
        <v>607</v>
      </c>
      <c r="J1133" s="87">
        <v>911.25898199999995</v>
      </c>
    </row>
    <row r="1134" spans="8:10" x14ac:dyDescent="0.2">
      <c r="H1134" s="21">
        <v>41311</v>
      </c>
      <c r="I1134" s="22">
        <v>493</v>
      </c>
      <c r="J1134" s="87">
        <v>975.57574199999999</v>
      </c>
    </row>
    <row r="1135" spans="8:10" x14ac:dyDescent="0.2">
      <c r="H1135" s="21">
        <v>41312</v>
      </c>
      <c r="I1135" s="22">
        <v>297</v>
      </c>
      <c r="J1135" s="87">
        <v>1144.93029</v>
      </c>
    </row>
    <row r="1136" spans="8:10" x14ac:dyDescent="0.2">
      <c r="H1136" s="21">
        <v>41313</v>
      </c>
      <c r="I1136" s="22">
        <v>1343</v>
      </c>
      <c r="J1136" s="87">
        <v>1554.5510200000001</v>
      </c>
    </row>
    <row r="1137" spans="8:10" x14ac:dyDescent="0.2">
      <c r="H1137" s="21">
        <v>41314</v>
      </c>
      <c r="I1137" s="22">
        <v>1020</v>
      </c>
      <c r="J1137" s="87">
        <v>1037.6316999999999</v>
      </c>
    </row>
    <row r="1138" spans="8:10" x14ac:dyDescent="0.2">
      <c r="H1138" s="21">
        <v>41315</v>
      </c>
      <c r="I1138" s="22">
        <v>835</v>
      </c>
      <c r="J1138" s="87">
        <v>1420.4666</v>
      </c>
    </row>
    <row r="1139" spans="8:10" x14ac:dyDescent="0.2">
      <c r="H1139" s="21">
        <v>41316</v>
      </c>
      <c r="I1139" s="22">
        <v>3298</v>
      </c>
      <c r="J1139" s="87">
        <v>1151.3004599999999</v>
      </c>
    </row>
    <row r="1140" spans="8:10" x14ac:dyDescent="0.2">
      <c r="H1140" s="21">
        <v>41317</v>
      </c>
      <c r="I1140" s="22">
        <v>228</v>
      </c>
      <c r="J1140" s="87">
        <v>945.53789300000005</v>
      </c>
    </row>
    <row r="1141" spans="8:10" x14ac:dyDescent="0.2">
      <c r="H1141" s="21">
        <v>41318</v>
      </c>
      <c r="I1141" s="22">
        <v>253</v>
      </c>
      <c r="J1141" s="87">
        <v>987.56306900000004</v>
      </c>
    </row>
    <row r="1142" spans="8:10" x14ac:dyDescent="0.2">
      <c r="H1142" s="21">
        <v>41319</v>
      </c>
      <c r="I1142" s="22">
        <v>242</v>
      </c>
      <c r="J1142" s="87">
        <v>673.48791300000005</v>
      </c>
    </row>
    <row r="1143" spans="8:10" x14ac:dyDescent="0.2">
      <c r="H1143" s="21">
        <v>41320</v>
      </c>
      <c r="I1143" s="22">
        <v>2482</v>
      </c>
      <c r="J1143" s="87">
        <v>1814.7759799999999</v>
      </c>
    </row>
    <row r="1144" spans="8:10" x14ac:dyDescent="0.2">
      <c r="H1144" s="21">
        <v>41321</v>
      </c>
      <c r="I1144" s="22">
        <v>1008</v>
      </c>
      <c r="J1144" s="87">
        <v>937.87606900000003</v>
      </c>
    </row>
    <row r="1145" spans="8:10" x14ac:dyDescent="0.2">
      <c r="H1145" s="21">
        <v>41322</v>
      </c>
      <c r="I1145" s="22">
        <v>1456</v>
      </c>
      <c r="J1145" s="87">
        <v>1318.8158100000001</v>
      </c>
    </row>
    <row r="1146" spans="8:10" x14ac:dyDescent="0.2">
      <c r="H1146" s="21">
        <v>41323</v>
      </c>
      <c r="I1146" s="22">
        <v>1469</v>
      </c>
      <c r="J1146" s="87">
        <v>2469.6315500000001</v>
      </c>
    </row>
    <row r="1147" spans="8:10" x14ac:dyDescent="0.2">
      <c r="H1147" s="21">
        <v>41324</v>
      </c>
      <c r="I1147" s="22">
        <v>796</v>
      </c>
      <c r="J1147" s="87">
        <v>1002.51625</v>
      </c>
    </row>
    <row r="1148" spans="8:10" x14ac:dyDescent="0.2">
      <c r="H1148" s="21">
        <v>41325</v>
      </c>
      <c r="I1148" s="22">
        <v>1053</v>
      </c>
      <c r="J1148" s="87">
        <v>1074.4485199999999</v>
      </c>
    </row>
    <row r="1149" spans="8:10" x14ac:dyDescent="0.2">
      <c r="H1149" s="21">
        <v>41326</v>
      </c>
      <c r="I1149" s="22">
        <v>467</v>
      </c>
      <c r="J1149" s="87">
        <v>1128.1009200000001</v>
      </c>
    </row>
    <row r="1150" spans="8:10" x14ac:dyDescent="0.2">
      <c r="H1150" s="21">
        <v>41327</v>
      </c>
      <c r="I1150" s="22">
        <v>1515</v>
      </c>
      <c r="J1150" s="87">
        <v>1568.6380899999999</v>
      </c>
    </row>
    <row r="1151" spans="8:10" x14ac:dyDescent="0.2">
      <c r="H1151" s="21">
        <v>41328</v>
      </c>
      <c r="I1151" s="22">
        <v>1000</v>
      </c>
      <c r="J1151" s="87">
        <v>999.457494</v>
      </c>
    </row>
    <row r="1152" spans="8:10" x14ac:dyDescent="0.2">
      <c r="H1152" s="21">
        <v>41329</v>
      </c>
      <c r="I1152" s="22">
        <v>1781</v>
      </c>
      <c r="J1152" s="87">
        <v>1412.5554099999999</v>
      </c>
    </row>
    <row r="1153" spans="8:10" x14ac:dyDescent="0.2">
      <c r="H1153" s="21">
        <v>41330</v>
      </c>
      <c r="I1153" s="22">
        <v>1239</v>
      </c>
      <c r="J1153" s="87">
        <v>1034.3412599999999</v>
      </c>
    </row>
    <row r="1154" spans="8:10" x14ac:dyDescent="0.2">
      <c r="H1154" s="21">
        <v>41331</v>
      </c>
      <c r="I1154" s="22">
        <v>564</v>
      </c>
      <c r="J1154" s="87">
        <v>830.39074600000004</v>
      </c>
    </row>
    <row r="1155" spans="8:10" x14ac:dyDescent="0.2">
      <c r="H1155" s="21">
        <v>41332</v>
      </c>
      <c r="I1155" s="22">
        <v>674</v>
      </c>
      <c r="J1155" s="87">
        <v>853.50921600000004</v>
      </c>
    </row>
    <row r="1156" spans="8:10" x14ac:dyDescent="0.2">
      <c r="H1156" s="21">
        <v>41333</v>
      </c>
      <c r="I1156" s="22">
        <v>592</v>
      </c>
      <c r="J1156" s="87">
        <v>914.71121400000004</v>
      </c>
    </row>
    <row r="1157" spans="8:10" x14ac:dyDescent="0.2">
      <c r="H1157" s="21">
        <v>41334</v>
      </c>
      <c r="I1157" s="22">
        <v>1695</v>
      </c>
      <c r="J1157" s="87">
        <v>1491.9966400000001</v>
      </c>
    </row>
    <row r="1158" spans="8:10" x14ac:dyDescent="0.2">
      <c r="H1158" s="21">
        <v>41335</v>
      </c>
      <c r="I1158" s="22">
        <v>1311</v>
      </c>
      <c r="J1158" s="87">
        <v>899.48365899999999</v>
      </c>
    </row>
    <row r="1159" spans="8:10" x14ac:dyDescent="0.2">
      <c r="H1159" s="21">
        <v>41336</v>
      </c>
      <c r="I1159" s="22">
        <v>1571</v>
      </c>
      <c r="J1159" s="87">
        <v>1376.04675</v>
      </c>
    </row>
    <row r="1160" spans="8:10" x14ac:dyDescent="0.2">
      <c r="H1160" s="21">
        <v>41337</v>
      </c>
      <c r="I1160" s="22">
        <v>1160</v>
      </c>
      <c r="J1160" s="87">
        <v>1093.34629</v>
      </c>
    </row>
    <row r="1161" spans="8:10" x14ac:dyDescent="0.2">
      <c r="H1161" s="21">
        <v>41338</v>
      </c>
      <c r="I1161" s="22">
        <v>1167</v>
      </c>
      <c r="J1161" s="87">
        <v>875.67835200000002</v>
      </c>
    </row>
    <row r="1162" spans="8:10" x14ac:dyDescent="0.2">
      <c r="H1162" s="21">
        <v>41339</v>
      </c>
      <c r="I1162" s="22">
        <v>955</v>
      </c>
      <c r="J1162" s="87">
        <v>1026.0422599999999</v>
      </c>
    </row>
    <row r="1163" spans="8:10" x14ac:dyDescent="0.2">
      <c r="H1163" s="21">
        <v>41340</v>
      </c>
      <c r="I1163" s="22">
        <v>322</v>
      </c>
      <c r="J1163" s="87">
        <v>1081.62913</v>
      </c>
    </row>
    <row r="1164" spans="8:10" x14ac:dyDescent="0.2">
      <c r="H1164" s="21">
        <v>41341</v>
      </c>
      <c r="I1164" s="22">
        <v>1476</v>
      </c>
      <c r="J1164" s="87">
        <v>1354.29304</v>
      </c>
    </row>
    <row r="1165" spans="8:10" x14ac:dyDescent="0.2">
      <c r="H1165" s="21">
        <v>41342</v>
      </c>
      <c r="I1165" s="22">
        <v>1238</v>
      </c>
      <c r="J1165" s="87">
        <v>774.72573999999997</v>
      </c>
    </row>
    <row r="1166" spans="8:10" x14ac:dyDescent="0.2">
      <c r="H1166" s="21">
        <v>41343</v>
      </c>
      <c r="I1166" s="22">
        <v>1750</v>
      </c>
      <c r="J1166" s="87">
        <v>1342.16156</v>
      </c>
    </row>
    <row r="1167" spans="8:10" x14ac:dyDescent="0.2">
      <c r="H1167" s="21">
        <v>41344</v>
      </c>
      <c r="I1167" s="22">
        <v>965</v>
      </c>
      <c r="J1167" s="87">
        <v>1016.27001</v>
      </c>
    </row>
    <row r="1168" spans="8:10" x14ac:dyDescent="0.2">
      <c r="H1168" s="21">
        <v>41345</v>
      </c>
      <c r="I1168" s="22">
        <v>1020</v>
      </c>
      <c r="J1168" s="87">
        <v>876.493066</v>
      </c>
    </row>
    <row r="1169" spans="8:10" x14ac:dyDescent="0.2">
      <c r="H1169" s="21">
        <v>41346</v>
      </c>
      <c r="I1169" s="22">
        <v>1419</v>
      </c>
      <c r="J1169" s="87">
        <v>1003.18498</v>
      </c>
    </row>
    <row r="1170" spans="8:10" x14ac:dyDescent="0.2">
      <c r="H1170" s="21">
        <v>41347</v>
      </c>
      <c r="I1170" s="22">
        <v>665</v>
      </c>
      <c r="J1170" s="87">
        <v>1128.31539</v>
      </c>
    </row>
    <row r="1171" spans="8:10" x14ac:dyDescent="0.2">
      <c r="H1171" s="21">
        <v>41348</v>
      </c>
      <c r="I1171" s="22">
        <v>2028</v>
      </c>
      <c r="J1171" s="87">
        <v>1694.7546400000001</v>
      </c>
    </row>
    <row r="1172" spans="8:10" x14ac:dyDescent="0.2">
      <c r="H1172" s="21">
        <v>41349</v>
      </c>
      <c r="I1172" s="22">
        <v>1041</v>
      </c>
      <c r="J1172" s="87">
        <v>917.871262</v>
      </c>
    </row>
    <row r="1173" spans="8:10" x14ac:dyDescent="0.2">
      <c r="H1173" s="21">
        <v>41350</v>
      </c>
      <c r="I1173" s="22">
        <v>1698</v>
      </c>
      <c r="J1173" s="87">
        <v>1322.52727</v>
      </c>
    </row>
    <row r="1174" spans="8:10" x14ac:dyDescent="0.2">
      <c r="H1174" s="21">
        <v>41351</v>
      </c>
      <c r="I1174" s="22">
        <v>1200</v>
      </c>
      <c r="J1174" s="87">
        <v>1110.15733</v>
      </c>
    </row>
    <row r="1175" spans="8:10" x14ac:dyDescent="0.2">
      <c r="H1175" s="21">
        <v>41352</v>
      </c>
      <c r="I1175" s="22">
        <v>666</v>
      </c>
      <c r="J1175" s="87">
        <v>912.822228</v>
      </c>
    </row>
    <row r="1176" spans="8:10" x14ac:dyDescent="0.2">
      <c r="H1176" s="21">
        <v>41353</v>
      </c>
      <c r="I1176" s="22">
        <v>804</v>
      </c>
      <c r="J1176" s="87">
        <v>1044.1977199999999</v>
      </c>
    </row>
    <row r="1177" spans="8:10" x14ac:dyDescent="0.2">
      <c r="H1177" s="21">
        <v>41354</v>
      </c>
      <c r="I1177" s="22">
        <v>184</v>
      </c>
      <c r="J1177" s="87">
        <v>1142.0428400000001</v>
      </c>
    </row>
    <row r="1178" spans="8:10" x14ac:dyDescent="0.2">
      <c r="H1178" s="21">
        <v>41355</v>
      </c>
      <c r="I1178" s="22">
        <v>1078</v>
      </c>
      <c r="J1178" s="87">
        <v>1435.2661599999999</v>
      </c>
    </row>
    <row r="1179" spans="8:10" x14ac:dyDescent="0.2">
      <c r="H1179" s="21">
        <v>41356</v>
      </c>
      <c r="I1179" s="22">
        <v>954</v>
      </c>
      <c r="J1179" s="87">
        <v>968.41505700000005</v>
      </c>
    </row>
    <row r="1180" spans="8:10" x14ac:dyDescent="0.2">
      <c r="H1180" s="21">
        <v>41357</v>
      </c>
      <c r="I1180" s="22">
        <v>2036</v>
      </c>
      <c r="J1180" s="87">
        <v>1564.1490699999999</v>
      </c>
    </row>
    <row r="1181" spans="8:10" x14ac:dyDescent="0.2">
      <c r="H1181" s="21">
        <v>41358</v>
      </c>
      <c r="I1181" s="22">
        <v>1403</v>
      </c>
      <c r="J1181" s="87">
        <v>1166.0212200000001</v>
      </c>
    </row>
    <row r="1182" spans="8:10" x14ac:dyDescent="0.2">
      <c r="H1182" s="21">
        <v>41359</v>
      </c>
      <c r="I1182" s="22">
        <v>1512</v>
      </c>
      <c r="J1182" s="87">
        <v>970.20332699999994</v>
      </c>
    </row>
    <row r="1183" spans="8:10" x14ac:dyDescent="0.2">
      <c r="H1183" s="21">
        <v>41360</v>
      </c>
      <c r="I1183" s="22">
        <v>983</v>
      </c>
      <c r="J1183" s="87">
        <v>1001.51886</v>
      </c>
    </row>
    <row r="1184" spans="8:10" x14ac:dyDescent="0.2">
      <c r="H1184" s="21">
        <v>41361</v>
      </c>
      <c r="I1184" s="22">
        <v>510</v>
      </c>
      <c r="J1184" s="87">
        <v>1146.5606499999999</v>
      </c>
    </row>
    <row r="1185" spans="8:10" x14ac:dyDescent="0.2">
      <c r="H1185" s="21">
        <v>41362</v>
      </c>
      <c r="I1185" s="22">
        <v>2046</v>
      </c>
      <c r="J1185" s="87">
        <v>1431.19145</v>
      </c>
    </row>
    <row r="1186" spans="8:10" x14ac:dyDescent="0.2">
      <c r="H1186" s="21">
        <v>41363</v>
      </c>
      <c r="I1186" s="22">
        <v>950</v>
      </c>
      <c r="J1186" s="87">
        <v>827.43645200000003</v>
      </c>
    </row>
    <row r="1187" spans="8:10" x14ac:dyDescent="0.2">
      <c r="H1187" s="21">
        <v>41364</v>
      </c>
      <c r="I1187" s="22">
        <v>1345</v>
      </c>
      <c r="J1187" s="87">
        <v>1115.7034699999999</v>
      </c>
    </row>
    <row r="1188" spans="8:10" x14ac:dyDescent="0.2">
      <c r="H1188" s="21">
        <v>41365</v>
      </c>
      <c r="I1188" s="22">
        <v>1225</v>
      </c>
      <c r="J1188" s="87">
        <v>1267.31899</v>
      </c>
    </row>
    <row r="1189" spans="8:10" x14ac:dyDescent="0.2">
      <c r="H1189" s="21">
        <v>41366</v>
      </c>
      <c r="I1189" s="22">
        <v>1018</v>
      </c>
      <c r="J1189" s="87">
        <v>1075.7769900000001</v>
      </c>
    </row>
    <row r="1190" spans="8:10" x14ac:dyDescent="0.2">
      <c r="H1190" s="21">
        <v>41367</v>
      </c>
      <c r="I1190" s="22">
        <v>1103</v>
      </c>
      <c r="J1190" s="87">
        <v>1136.38624</v>
      </c>
    </row>
    <row r="1191" spans="8:10" x14ac:dyDescent="0.2">
      <c r="H1191" s="21">
        <v>41368</v>
      </c>
      <c r="I1191" s="22">
        <v>434</v>
      </c>
      <c r="J1191" s="87">
        <v>1159.4623999999999</v>
      </c>
    </row>
    <row r="1192" spans="8:10" x14ac:dyDescent="0.2">
      <c r="H1192" s="21">
        <v>41369</v>
      </c>
      <c r="I1192" s="22">
        <v>1384</v>
      </c>
      <c r="J1192" s="87">
        <v>1492.9089899999999</v>
      </c>
    </row>
    <row r="1193" spans="8:10" x14ac:dyDescent="0.2">
      <c r="H1193" s="21">
        <v>41370</v>
      </c>
      <c r="I1193" s="22">
        <v>1026</v>
      </c>
      <c r="J1193" s="87">
        <v>878.192452</v>
      </c>
    </row>
    <row r="1194" spans="8:10" x14ac:dyDescent="0.2">
      <c r="H1194" s="21">
        <v>41371</v>
      </c>
      <c r="I1194" s="22">
        <v>2077</v>
      </c>
      <c r="J1194" s="87">
        <v>1300.4348600000001</v>
      </c>
    </row>
    <row r="1195" spans="8:10" x14ac:dyDescent="0.2">
      <c r="H1195" s="21">
        <v>41372</v>
      </c>
      <c r="I1195" s="22">
        <v>938</v>
      </c>
      <c r="J1195" s="87">
        <v>1033.7564299999999</v>
      </c>
    </row>
    <row r="1196" spans="8:10" x14ac:dyDescent="0.2">
      <c r="H1196" s="21">
        <v>41373</v>
      </c>
      <c r="I1196" s="22">
        <v>678</v>
      </c>
      <c r="J1196" s="87">
        <v>894.78155100000004</v>
      </c>
    </row>
    <row r="1197" spans="8:10" x14ac:dyDescent="0.2">
      <c r="H1197" s="21">
        <v>41374</v>
      </c>
      <c r="I1197" s="22">
        <v>1750</v>
      </c>
      <c r="J1197" s="87">
        <v>1124.8651500000001</v>
      </c>
    </row>
    <row r="1198" spans="8:10" x14ac:dyDescent="0.2">
      <c r="H1198" s="21">
        <v>41375</v>
      </c>
      <c r="I1198" s="22">
        <v>613</v>
      </c>
      <c r="J1198" s="87">
        <v>1267.6344099999999</v>
      </c>
    </row>
    <row r="1199" spans="8:10" x14ac:dyDescent="0.2">
      <c r="H1199" s="21">
        <v>41376</v>
      </c>
      <c r="I1199" s="22">
        <v>1578</v>
      </c>
      <c r="J1199" s="87">
        <v>1657.88885</v>
      </c>
    </row>
    <row r="1200" spans="8:10" x14ac:dyDescent="0.2">
      <c r="H1200" s="21">
        <v>41377</v>
      </c>
      <c r="I1200" s="22">
        <v>1100</v>
      </c>
      <c r="J1200" s="87">
        <v>1064.43499</v>
      </c>
    </row>
    <row r="1201" spans="8:10" x14ac:dyDescent="0.2">
      <c r="H1201" s="21">
        <v>41378</v>
      </c>
      <c r="I1201" s="22">
        <v>1475</v>
      </c>
      <c r="J1201" s="87">
        <v>1242.1223600000001</v>
      </c>
    </row>
    <row r="1202" spans="8:10" x14ac:dyDescent="0.2">
      <c r="H1202" s="21">
        <v>41379</v>
      </c>
      <c r="I1202" s="22">
        <v>1220</v>
      </c>
      <c r="J1202" s="87">
        <v>1050.9153899999999</v>
      </c>
    </row>
    <row r="1203" spans="8:10" x14ac:dyDescent="0.2">
      <c r="H1203" s="21">
        <v>41380</v>
      </c>
      <c r="I1203" s="22">
        <v>511</v>
      </c>
      <c r="J1203" s="87">
        <v>716.79010500000004</v>
      </c>
    </row>
    <row r="1204" spans="8:10" x14ac:dyDescent="0.2">
      <c r="H1204" s="21">
        <v>41381</v>
      </c>
      <c r="I1204" s="22">
        <v>343</v>
      </c>
      <c r="J1204" s="87">
        <v>775.50549599999999</v>
      </c>
    </row>
    <row r="1205" spans="8:10" x14ac:dyDescent="0.2">
      <c r="H1205" s="21">
        <v>41382</v>
      </c>
      <c r="I1205" s="22">
        <v>366</v>
      </c>
      <c r="J1205" s="87">
        <v>845.54169200000001</v>
      </c>
    </row>
    <row r="1206" spans="8:10" x14ac:dyDescent="0.2">
      <c r="H1206" s="21">
        <v>41383</v>
      </c>
      <c r="I1206" s="22">
        <v>2528</v>
      </c>
      <c r="J1206" s="87">
        <v>1652.1936499999999</v>
      </c>
    </row>
    <row r="1207" spans="8:10" x14ac:dyDescent="0.2">
      <c r="H1207" s="21">
        <v>41384</v>
      </c>
      <c r="I1207" s="22">
        <v>1081</v>
      </c>
      <c r="J1207" s="87">
        <v>1110.8429599999999</v>
      </c>
    </row>
    <row r="1208" spans="8:10" x14ac:dyDescent="0.2">
      <c r="H1208" s="21">
        <v>41385</v>
      </c>
      <c r="I1208" s="22">
        <v>2077</v>
      </c>
      <c r="J1208" s="87">
        <v>1542.65724</v>
      </c>
    </row>
    <row r="1209" spans="8:10" x14ac:dyDescent="0.2">
      <c r="H1209" s="21">
        <v>41386</v>
      </c>
      <c r="I1209" s="22">
        <v>1126</v>
      </c>
      <c r="J1209" s="87">
        <v>1147.44912</v>
      </c>
    </row>
    <row r="1210" spans="8:10" x14ac:dyDescent="0.2">
      <c r="H1210" s="21">
        <v>41387</v>
      </c>
      <c r="I1210" s="22">
        <v>1044</v>
      </c>
      <c r="J1210" s="87">
        <v>914.280123</v>
      </c>
    </row>
    <row r="1211" spans="8:10" x14ac:dyDescent="0.2">
      <c r="H1211" s="21">
        <v>41388</v>
      </c>
      <c r="I1211" s="22">
        <v>1004</v>
      </c>
      <c r="J1211" s="87">
        <v>915.34776999999997</v>
      </c>
    </row>
    <row r="1212" spans="8:10" x14ac:dyDescent="0.2">
      <c r="H1212" s="21">
        <v>41389</v>
      </c>
      <c r="I1212" s="22">
        <v>367</v>
      </c>
      <c r="J1212" s="87">
        <v>1013.24978</v>
      </c>
    </row>
    <row r="1213" spans="8:10" x14ac:dyDescent="0.2">
      <c r="H1213" s="21">
        <v>41390</v>
      </c>
      <c r="I1213" s="22">
        <v>1021</v>
      </c>
      <c r="J1213" s="87">
        <v>1409.75288</v>
      </c>
    </row>
    <row r="1214" spans="8:10" x14ac:dyDescent="0.2">
      <c r="H1214" s="21">
        <v>41391</v>
      </c>
      <c r="I1214" s="22">
        <v>1078</v>
      </c>
      <c r="J1214" s="87">
        <v>877.11005799999998</v>
      </c>
    </row>
    <row r="1215" spans="8:10" x14ac:dyDescent="0.2">
      <c r="H1215" s="21">
        <v>41392</v>
      </c>
      <c r="I1215" s="22">
        <v>1740</v>
      </c>
      <c r="J1215" s="87">
        <v>1564.1788300000001</v>
      </c>
    </row>
    <row r="1216" spans="8:10" x14ac:dyDescent="0.2">
      <c r="H1216" s="21">
        <v>41393</v>
      </c>
      <c r="I1216" s="22">
        <v>1334</v>
      </c>
      <c r="J1216" s="87">
        <v>1161.1404399999999</v>
      </c>
    </row>
    <row r="1217" spans="8:10" x14ac:dyDescent="0.2">
      <c r="H1217" s="21">
        <v>41394</v>
      </c>
      <c r="I1217" s="22">
        <v>840</v>
      </c>
      <c r="J1217" s="87">
        <v>917.63656700000001</v>
      </c>
    </row>
    <row r="1218" spans="8:10" x14ac:dyDescent="0.2">
      <c r="H1218" s="21">
        <v>41395</v>
      </c>
      <c r="I1218" s="22">
        <v>609</v>
      </c>
      <c r="J1218" s="87">
        <v>966.79248399999994</v>
      </c>
    </row>
    <row r="1219" spans="8:10" x14ac:dyDescent="0.2">
      <c r="H1219" s="21">
        <v>41396</v>
      </c>
      <c r="I1219" s="22">
        <v>431</v>
      </c>
      <c r="J1219" s="87">
        <v>1048.6235999999999</v>
      </c>
    </row>
    <row r="1220" spans="8:10" x14ac:dyDescent="0.2">
      <c r="H1220" s="21">
        <v>41397</v>
      </c>
      <c r="I1220" s="22">
        <v>1787</v>
      </c>
      <c r="J1220" s="87">
        <v>1455.62977</v>
      </c>
    </row>
    <row r="1221" spans="8:10" x14ac:dyDescent="0.2">
      <c r="H1221" s="21">
        <v>41398</v>
      </c>
      <c r="I1221" s="22">
        <v>1187</v>
      </c>
      <c r="J1221" s="87">
        <v>787.23742600000003</v>
      </c>
    </row>
    <row r="1222" spans="8:10" x14ac:dyDescent="0.2">
      <c r="H1222" s="21">
        <v>41399</v>
      </c>
      <c r="I1222" s="22">
        <v>1524</v>
      </c>
      <c r="J1222" s="87">
        <v>1329.2267400000001</v>
      </c>
    </row>
    <row r="1223" spans="8:10" x14ac:dyDescent="0.2">
      <c r="H1223" s="21">
        <v>41400</v>
      </c>
      <c r="I1223" s="22">
        <v>943</v>
      </c>
      <c r="J1223" s="87">
        <v>1068.8395</v>
      </c>
    </row>
    <row r="1224" spans="8:10" x14ac:dyDescent="0.2">
      <c r="H1224" s="21">
        <v>41401</v>
      </c>
      <c r="I1224" s="22">
        <v>990</v>
      </c>
      <c r="J1224" s="87">
        <v>876.67060400000003</v>
      </c>
    </row>
    <row r="1225" spans="8:10" x14ac:dyDescent="0.2">
      <c r="H1225" s="21">
        <v>41402</v>
      </c>
      <c r="I1225" s="22">
        <v>1379</v>
      </c>
      <c r="J1225" s="87">
        <v>983.79045799999994</v>
      </c>
    </row>
    <row r="1226" spans="8:10" x14ac:dyDescent="0.2">
      <c r="H1226" s="21">
        <v>41403</v>
      </c>
      <c r="I1226" s="22">
        <v>552</v>
      </c>
      <c r="J1226" s="87">
        <v>1077.4201</v>
      </c>
    </row>
    <row r="1227" spans="8:10" x14ac:dyDescent="0.2">
      <c r="H1227" s="21">
        <v>41404</v>
      </c>
      <c r="I1227" s="22">
        <v>1671</v>
      </c>
      <c r="J1227" s="87">
        <v>1506.4835399999999</v>
      </c>
    </row>
    <row r="1228" spans="8:10" x14ac:dyDescent="0.2">
      <c r="H1228" s="21">
        <v>41405</v>
      </c>
      <c r="I1228" s="22">
        <v>1484</v>
      </c>
      <c r="J1228" s="87">
        <v>1032.6692800000001</v>
      </c>
    </row>
    <row r="1229" spans="8:10" x14ac:dyDescent="0.2">
      <c r="H1229" s="21">
        <v>41406</v>
      </c>
      <c r="I1229" s="22">
        <v>1215</v>
      </c>
      <c r="J1229" s="87">
        <v>1339.6511499999999</v>
      </c>
    </row>
    <row r="1230" spans="8:10" x14ac:dyDescent="0.2">
      <c r="H1230" s="21">
        <v>41407</v>
      </c>
      <c r="I1230" s="22">
        <v>1463</v>
      </c>
      <c r="J1230" s="87">
        <v>1090.7954299999999</v>
      </c>
    </row>
    <row r="1231" spans="8:10" x14ac:dyDescent="0.2">
      <c r="H1231" s="21">
        <v>41408</v>
      </c>
      <c r="I1231" s="22">
        <v>977</v>
      </c>
      <c r="J1231" s="87">
        <v>988.52374999999995</v>
      </c>
    </row>
    <row r="1232" spans="8:10" x14ac:dyDescent="0.2">
      <c r="H1232" s="21">
        <v>41409</v>
      </c>
      <c r="I1232" s="22">
        <v>1054</v>
      </c>
      <c r="J1232" s="87">
        <v>1261.3076100000001</v>
      </c>
    </row>
    <row r="1233" spans="8:10" x14ac:dyDescent="0.2">
      <c r="H1233" s="21">
        <v>41410</v>
      </c>
      <c r="I1233" s="22">
        <v>494</v>
      </c>
      <c r="J1233" s="87">
        <v>1156.1031800000001</v>
      </c>
    </row>
    <row r="1234" spans="8:10" x14ac:dyDescent="0.2">
      <c r="H1234" s="21">
        <v>41411</v>
      </c>
      <c r="I1234" s="22">
        <v>1563</v>
      </c>
      <c r="J1234" s="87">
        <v>1517.42085</v>
      </c>
    </row>
    <row r="1235" spans="8:10" x14ac:dyDescent="0.2">
      <c r="H1235" s="21">
        <v>41412</v>
      </c>
      <c r="I1235" s="22">
        <v>1307</v>
      </c>
      <c r="J1235" s="87">
        <v>777.94177100000002</v>
      </c>
    </row>
    <row r="1236" spans="8:10" x14ac:dyDescent="0.2">
      <c r="H1236" s="21">
        <v>41413</v>
      </c>
      <c r="I1236" s="22">
        <v>1863</v>
      </c>
      <c r="J1236" s="87">
        <v>1237.1383000000001</v>
      </c>
    </row>
    <row r="1237" spans="8:10" x14ac:dyDescent="0.2">
      <c r="H1237" s="21">
        <v>41414</v>
      </c>
      <c r="I1237" s="22">
        <v>766</v>
      </c>
      <c r="J1237" s="87">
        <v>1060.20795</v>
      </c>
    </row>
    <row r="1238" spans="8:10" x14ac:dyDescent="0.2">
      <c r="H1238" s="21">
        <v>41415</v>
      </c>
      <c r="I1238" s="22">
        <v>1013</v>
      </c>
      <c r="J1238" s="87">
        <v>892.01060700000005</v>
      </c>
    </row>
    <row r="1239" spans="8:10" x14ac:dyDescent="0.2">
      <c r="H1239" s="21">
        <v>41416</v>
      </c>
      <c r="I1239" s="22">
        <v>922</v>
      </c>
      <c r="J1239" s="87">
        <v>771.97782900000004</v>
      </c>
    </row>
    <row r="1240" spans="8:10" x14ac:dyDescent="0.2">
      <c r="H1240" s="21">
        <v>41417</v>
      </c>
      <c r="I1240" s="22">
        <v>488</v>
      </c>
      <c r="J1240" s="87">
        <v>952.19681400000002</v>
      </c>
    </row>
    <row r="1241" spans="8:10" x14ac:dyDescent="0.2">
      <c r="H1241" s="21">
        <v>41418</v>
      </c>
      <c r="I1241" s="22">
        <v>1936</v>
      </c>
      <c r="J1241" s="87">
        <v>1577.0354600000001</v>
      </c>
    </row>
    <row r="1242" spans="8:10" x14ac:dyDescent="0.2">
      <c r="H1242" s="21">
        <v>41419</v>
      </c>
      <c r="I1242" s="22">
        <v>804</v>
      </c>
      <c r="J1242" s="87">
        <v>846.42695100000003</v>
      </c>
    </row>
    <row r="1243" spans="8:10" x14ac:dyDescent="0.2">
      <c r="H1243" s="21">
        <v>41420</v>
      </c>
      <c r="I1243" s="22">
        <v>1125</v>
      </c>
      <c r="J1243" s="87">
        <v>1384.9004399999999</v>
      </c>
    </row>
    <row r="1244" spans="8:10" x14ac:dyDescent="0.2">
      <c r="H1244" s="21">
        <v>41421</v>
      </c>
      <c r="I1244" s="22">
        <v>1480</v>
      </c>
      <c r="J1244" s="87">
        <v>1384.12087</v>
      </c>
    </row>
    <row r="1245" spans="8:10" x14ac:dyDescent="0.2">
      <c r="H1245" s="21">
        <v>41422</v>
      </c>
      <c r="I1245" s="22">
        <v>851</v>
      </c>
      <c r="J1245" s="87">
        <v>962.12191600000006</v>
      </c>
    </row>
    <row r="1246" spans="8:10" x14ac:dyDescent="0.2">
      <c r="H1246" s="21">
        <v>41423</v>
      </c>
      <c r="I1246" s="22">
        <v>805</v>
      </c>
      <c r="J1246" s="87">
        <v>1030.3260600000001</v>
      </c>
    </row>
    <row r="1247" spans="8:10" x14ac:dyDescent="0.2">
      <c r="H1247" s="21">
        <v>41424</v>
      </c>
      <c r="I1247" s="22">
        <v>403</v>
      </c>
      <c r="J1247" s="87">
        <v>1210.1860099999999</v>
      </c>
    </row>
    <row r="1248" spans="8:10" x14ac:dyDescent="0.2">
      <c r="H1248" s="21">
        <v>41425</v>
      </c>
      <c r="I1248" s="22">
        <v>1449</v>
      </c>
      <c r="J1248" s="87">
        <v>1543.4810199999999</v>
      </c>
    </row>
    <row r="1249" spans="8:10" x14ac:dyDescent="0.2">
      <c r="H1249" s="21">
        <v>41426</v>
      </c>
      <c r="I1249" s="22">
        <v>663</v>
      </c>
      <c r="J1249" s="87">
        <v>970.65659500000004</v>
      </c>
    </row>
    <row r="1250" spans="8:10" x14ac:dyDescent="0.2">
      <c r="H1250" s="21">
        <v>41427</v>
      </c>
      <c r="I1250" s="22">
        <v>1763</v>
      </c>
      <c r="J1250" s="87">
        <v>1377.6712500000001</v>
      </c>
    </row>
    <row r="1251" spans="8:10" x14ac:dyDescent="0.2">
      <c r="H1251" s="21">
        <v>41428</v>
      </c>
      <c r="I1251" s="22">
        <v>723</v>
      </c>
      <c r="J1251" s="87">
        <v>1045.7193</v>
      </c>
    </row>
    <row r="1252" spans="8:10" x14ac:dyDescent="0.2">
      <c r="H1252" s="21">
        <v>41429</v>
      </c>
      <c r="I1252" s="22">
        <v>368</v>
      </c>
      <c r="J1252" s="87">
        <v>876.29107999999997</v>
      </c>
    </row>
    <row r="1253" spans="8:10" x14ac:dyDescent="0.2">
      <c r="H1253" s="21">
        <v>41430</v>
      </c>
      <c r="I1253" s="22">
        <v>377</v>
      </c>
      <c r="J1253" s="87">
        <v>858.30828299999996</v>
      </c>
    </row>
    <row r="1254" spans="8:10" x14ac:dyDescent="0.2">
      <c r="H1254" s="21">
        <v>41431</v>
      </c>
      <c r="I1254" s="22">
        <v>98</v>
      </c>
      <c r="J1254" s="87">
        <v>1026.3434999999999</v>
      </c>
    </row>
    <row r="1255" spans="8:10" x14ac:dyDescent="0.2">
      <c r="H1255" s="21">
        <v>41432</v>
      </c>
      <c r="I1255" s="22">
        <v>1987</v>
      </c>
      <c r="J1255" s="87">
        <v>1521.59773</v>
      </c>
    </row>
    <row r="1256" spans="8:10" x14ac:dyDescent="0.2">
      <c r="H1256" s="21">
        <v>41433</v>
      </c>
      <c r="I1256" s="22">
        <v>1048</v>
      </c>
      <c r="J1256" s="87">
        <v>886.78611999999998</v>
      </c>
    </row>
    <row r="1257" spans="8:10" x14ac:dyDescent="0.2">
      <c r="H1257" s="21">
        <v>41434</v>
      </c>
      <c r="I1257" s="22">
        <v>1338</v>
      </c>
      <c r="J1257" s="87">
        <v>1362.0676900000001</v>
      </c>
    </row>
    <row r="1258" spans="8:10" x14ac:dyDescent="0.2">
      <c r="H1258" s="21">
        <v>41435</v>
      </c>
      <c r="I1258" s="22">
        <v>1011</v>
      </c>
      <c r="J1258" s="87">
        <v>1046.2751900000001</v>
      </c>
    </row>
    <row r="1259" spans="8:10" x14ac:dyDescent="0.2">
      <c r="H1259" s="21">
        <v>41436</v>
      </c>
      <c r="I1259" s="22">
        <v>1041</v>
      </c>
      <c r="J1259" s="87">
        <v>891.09789799999999</v>
      </c>
    </row>
    <row r="1260" spans="8:10" x14ac:dyDescent="0.2">
      <c r="H1260" s="21">
        <v>41437</v>
      </c>
      <c r="I1260" s="22">
        <v>670</v>
      </c>
      <c r="J1260" s="87">
        <v>987.23872500000004</v>
      </c>
    </row>
    <row r="1261" spans="8:10" x14ac:dyDescent="0.2">
      <c r="H1261" s="21">
        <v>41438</v>
      </c>
      <c r="I1261" s="22">
        <v>545</v>
      </c>
      <c r="J1261" s="87">
        <v>1158.7503899999999</v>
      </c>
    </row>
    <row r="1262" spans="8:10" x14ac:dyDescent="0.2">
      <c r="H1262" s="21">
        <v>41439</v>
      </c>
      <c r="I1262" s="22">
        <v>1698</v>
      </c>
      <c r="J1262" s="87">
        <v>1560.8650600000001</v>
      </c>
    </row>
    <row r="1263" spans="8:10" x14ac:dyDescent="0.2">
      <c r="H1263" s="21">
        <v>41440</v>
      </c>
      <c r="I1263" s="22">
        <v>809</v>
      </c>
      <c r="J1263" s="87">
        <v>1122.97226</v>
      </c>
    </row>
    <row r="1264" spans="8:10" x14ac:dyDescent="0.2">
      <c r="H1264" s="21">
        <v>41441</v>
      </c>
      <c r="I1264" s="22">
        <v>1570</v>
      </c>
      <c r="J1264" s="87">
        <v>1417.6608799999999</v>
      </c>
    </row>
    <row r="1265" spans="8:10" x14ac:dyDescent="0.2">
      <c r="H1265" s="21">
        <v>41442</v>
      </c>
      <c r="I1265" s="22">
        <v>1428</v>
      </c>
      <c r="J1265" s="87">
        <v>1118.6253200000001</v>
      </c>
    </row>
    <row r="1266" spans="8:10" x14ac:dyDescent="0.2">
      <c r="H1266" s="21">
        <v>41443</v>
      </c>
      <c r="I1266" s="22">
        <v>1124</v>
      </c>
      <c r="J1266" s="87">
        <v>919.62047099999995</v>
      </c>
    </row>
    <row r="1267" spans="8:10" x14ac:dyDescent="0.2">
      <c r="H1267" s="21">
        <v>41444</v>
      </c>
      <c r="I1267" s="22">
        <v>750</v>
      </c>
      <c r="J1267" s="87">
        <v>893.59222999999997</v>
      </c>
    </row>
    <row r="1268" spans="8:10" x14ac:dyDescent="0.2">
      <c r="H1268" s="21">
        <v>41445</v>
      </c>
      <c r="I1268" s="22">
        <v>405</v>
      </c>
      <c r="J1268" s="87">
        <v>1046.6142199999999</v>
      </c>
    </row>
    <row r="1269" spans="8:10" x14ac:dyDescent="0.2">
      <c r="H1269" s="21">
        <v>41446</v>
      </c>
      <c r="I1269" s="22">
        <v>1843</v>
      </c>
      <c r="J1269" s="87">
        <v>1390.4442899999999</v>
      </c>
    </row>
    <row r="1270" spans="8:10" x14ac:dyDescent="0.2">
      <c r="H1270" s="21">
        <v>41447</v>
      </c>
      <c r="I1270" s="22">
        <v>818</v>
      </c>
      <c r="J1270" s="87">
        <v>798.46582000000001</v>
      </c>
    </row>
    <row r="1271" spans="8:10" x14ac:dyDescent="0.2">
      <c r="H1271" s="21">
        <v>41448</v>
      </c>
      <c r="I1271" s="22">
        <v>1748</v>
      </c>
      <c r="J1271" s="87">
        <v>1466.4307699999999</v>
      </c>
    </row>
    <row r="1272" spans="8:10" x14ac:dyDescent="0.2">
      <c r="H1272" s="21">
        <v>41449</v>
      </c>
      <c r="I1272" s="22">
        <v>1398</v>
      </c>
      <c r="J1272" s="87">
        <v>1160.54359</v>
      </c>
    </row>
    <row r="1273" spans="8:10" x14ac:dyDescent="0.2">
      <c r="H1273" s="21">
        <v>41450</v>
      </c>
      <c r="I1273" s="22">
        <v>1041</v>
      </c>
      <c r="J1273" s="87">
        <v>923.06158000000005</v>
      </c>
    </row>
    <row r="1274" spans="8:10" x14ac:dyDescent="0.2">
      <c r="H1274" s="21">
        <v>41451</v>
      </c>
      <c r="I1274" s="22">
        <v>770</v>
      </c>
      <c r="J1274" s="87">
        <v>980.80899999999997</v>
      </c>
    </row>
    <row r="1275" spans="8:10" x14ac:dyDescent="0.2">
      <c r="H1275" s="21">
        <v>41452</v>
      </c>
      <c r="I1275" s="22">
        <v>437</v>
      </c>
      <c r="J1275" s="87">
        <v>1116.5530100000001</v>
      </c>
    </row>
    <row r="1276" spans="8:10" x14ac:dyDescent="0.2">
      <c r="H1276" s="21">
        <v>41453</v>
      </c>
      <c r="I1276" s="22">
        <v>1496</v>
      </c>
      <c r="J1276" s="87">
        <v>1519.5910699999999</v>
      </c>
    </row>
    <row r="1277" spans="8:10" x14ac:dyDescent="0.2">
      <c r="H1277" s="21">
        <v>41454</v>
      </c>
      <c r="I1277" s="22">
        <v>1121</v>
      </c>
      <c r="J1277" s="87">
        <v>954.18275600000004</v>
      </c>
    </row>
    <row r="1278" spans="8:10" x14ac:dyDescent="0.2">
      <c r="H1278" s="21">
        <v>41455</v>
      </c>
      <c r="I1278" s="22">
        <v>1502</v>
      </c>
      <c r="J1278" s="87">
        <v>1361.89327</v>
      </c>
    </row>
    <row r="1279" spans="8:10" x14ac:dyDescent="0.2">
      <c r="H1279" s="21">
        <v>41456</v>
      </c>
      <c r="I1279" s="22">
        <v>1162</v>
      </c>
      <c r="J1279" s="87">
        <v>1103.2078899999999</v>
      </c>
    </row>
    <row r="1280" spans="8:10" x14ac:dyDescent="0.2">
      <c r="H1280" s="21">
        <v>41457</v>
      </c>
      <c r="I1280" s="22">
        <v>835</v>
      </c>
      <c r="J1280" s="87">
        <v>864.01777100000004</v>
      </c>
    </row>
    <row r="1281" spans="8:10" x14ac:dyDescent="0.2">
      <c r="H1281" s="21">
        <v>41458</v>
      </c>
      <c r="I1281" s="22">
        <v>998</v>
      </c>
      <c r="J1281" s="87">
        <v>1005.64932</v>
      </c>
    </row>
    <row r="1282" spans="8:10" x14ac:dyDescent="0.2">
      <c r="H1282" s="21">
        <v>41459</v>
      </c>
      <c r="I1282" s="22">
        <v>466</v>
      </c>
      <c r="J1282" s="87">
        <v>910.37029500000006</v>
      </c>
    </row>
    <row r="1283" spans="8:10" x14ac:dyDescent="0.2">
      <c r="H1283" s="21">
        <v>41460</v>
      </c>
      <c r="I1283" s="22">
        <v>1196</v>
      </c>
      <c r="J1283" s="87">
        <v>1517.9896799999999</v>
      </c>
    </row>
    <row r="1284" spans="8:10" x14ac:dyDescent="0.2">
      <c r="H1284" s="21">
        <v>41461</v>
      </c>
      <c r="I1284" s="22">
        <v>960</v>
      </c>
      <c r="J1284" s="87">
        <v>882.16075599999999</v>
      </c>
    </row>
    <row r="1285" spans="8:10" x14ac:dyDescent="0.2">
      <c r="H1285" s="21">
        <v>41462</v>
      </c>
      <c r="I1285" s="22">
        <v>1476</v>
      </c>
      <c r="J1285" s="87">
        <v>1339.9965400000001</v>
      </c>
    </row>
    <row r="1286" spans="8:10" x14ac:dyDescent="0.2">
      <c r="H1286" s="21">
        <v>41463</v>
      </c>
      <c r="I1286" s="22">
        <v>626</v>
      </c>
      <c r="J1286" s="87">
        <v>814.74804800000004</v>
      </c>
    </row>
    <row r="1287" spans="8:10" x14ac:dyDescent="0.2">
      <c r="H1287" s="21">
        <v>41464</v>
      </c>
      <c r="I1287" s="22">
        <v>1642</v>
      </c>
      <c r="J1287" s="87">
        <v>743.39075100000002</v>
      </c>
    </row>
    <row r="1288" spans="8:10" x14ac:dyDescent="0.2">
      <c r="H1288" s="21">
        <v>41465</v>
      </c>
      <c r="I1288" s="22">
        <v>185</v>
      </c>
      <c r="J1288" s="87">
        <v>737.811826</v>
      </c>
    </row>
    <row r="1289" spans="8:10" x14ac:dyDescent="0.2">
      <c r="H1289" s="21">
        <v>41466</v>
      </c>
      <c r="I1289" s="22">
        <v>252</v>
      </c>
      <c r="J1289" s="87">
        <v>897.67077700000004</v>
      </c>
    </row>
    <row r="1290" spans="8:10" x14ac:dyDescent="0.2">
      <c r="H1290" s="21">
        <v>41467</v>
      </c>
      <c r="I1290" s="22">
        <v>1851</v>
      </c>
      <c r="J1290" s="87">
        <v>1458.68282</v>
      </c>
    </row>
    <row r="1291" spans="8:10" x14ac:dyDescent="0.2">
      <c r="H1291" s="21">
        <v>41468</v>
      </c>
      <c r="I1291" s="22">
        <v>1436</v>
      </c>
      <c r="J1291" s="87">
        <v>1016.63095</v>
      </c>
    </row>
    <row r="1292" spans="8:10" x14ac:dyDescent="0.2">
      <c r="H1292" s="21">
        <v>41469</v>
      </c>
      <c r="I1292" s="22">
        <v>1651</v>
      </c>
      <c r="J1292" s="87">
        <v>1491.4101800000001</v>
      </c>
    </row>
    <row r="1293" spans="8:10" x14ac:dyDescent="0.2">
      <c r="H1293" s="21">
        <v>41470</v>
      </c>
      <c r="I1293" s="22">
        <v>1305</v>
      </c>
      <c r="J1293" s="87">
        <v>1208.2438</v>
      </c>
    </row>
    <row r="1294" spans="8:10" x14ac:dyDescent="0.2">
      <c r="H1294" s="21">
        <v>41471</v>
      </c>
      <c r="I1294" s="22">
        <v>1183</v>
      </c>
      <c r="J1294" s="87">
        <v>750.00089200000002</v>
      </c>
    </row>
    <row r="1295" spans="8:10" x14ac:dyDescent="0.2">
      <c r="H1295" s="21">
        <v>41472</v>
      </c>
      <c r="I1295" s="22">
        <v>788</v>
      </c>
      <c r="J1295" s="87">
        <v>807.79325400000005</v>
      </c>
    </row>
    <row r="1296" spans="8:10" x14ac:dyDescent="0.2">
      <c r="H1296" s="21">
        <v>41473</v>
      </c>
      <c r="I1296" s="22">
        <v>459</v>
      </c>
      <c r="J1296" s="87">
        <v>973.65230499999996</v>
      </c>
    </row>
    <row r="1297" spans="8:10" x14ac:dyDescent="0.2">
      <c r="H1297" s="21">
        <v>41474</v>
      </c>
      <c r="I1297" s="22">
        <v>1935</v>
      </c>
      <c r="J1297" s="87">
        <v>1495.95957</v>
      </c>
    </row>
    <row r="1298" spans="8:10" x14ac:dyDescent="0.2">
      <c r="H1298" s="21">
        <v>41475</v>
      </c>
      <c r="I1298" s="22">
        <v>1213</v>
      </c>
      <c r="J1298" s="87">
        <v>915.17012899999997</v>
      </c>
    </row>
    <row r="1299" spans="8:10" x14ac:dyDescent="0.2">
      <c r="H1299" s="21">
        <v>41476</v>
      </c>
      <c r="I1299" s="22">
        <v>1476</v>
      </c>
      <c r="J1299" s="87">
        <v>1457.8359499999999</v>
      </c>
    </row>
    <row r="1300" spans="8:10" x14ac:dyDescent="0.2">
      <c r="H1300" s="21">
        <v>41477</v>
      </c>
      <c r="I1300" s="22">
        <v>1250</v>
      </c>
      <c r="J1300" s="87">
        <v>1156.6588099999999</v>
      </c>
    </row>
    <row r="1301" spans="8:10" x14ac:dyDescent="0.2">
      <c r="H1301" s="21">
        <v>41478</v>
      </c>
      <c r="I1301" s="22">
        <v>1019</v>
      </c>
      <c r="J1301" s="87">
        <v>987.57561499999997</v>
      </c>
    </row>
    <row r="1302" spans="8:10" x14ac:dyDescent="0.2">
      <c r="H1302" s="21">
        <v>41479</v>
      </c>
      <c r="I1302" s="22">
        <v>919</v>
      </c>
      <c r="J1302" s="87">
        <v>1083.3600100000001</v>
      </c>
    </row>
    <row r="1303" spans="8:10" x14ac:dyDescent="0.2">
      <c r="H1303" s="21">
        <v>41480</v>
      </c>
      <c r="I1303" s="22">
        <v>507</v>
      </c>
      <c r="J1303" s="87">
        <v>1190.8270199999999</v>
      </c>
    </row>
    <row r="1304" spans="8:10" x14ac:dyDescent="0.2">
      <c r="H1304" s="21">
        <v>41481</v>
      </c>
      <c r="I1304" s="22">
        <v>1587</v>
      </c>
      <c r="J1304" s="87">
        <v>1490.88057</v>
      </c>
    </row>
    <row r="1305" spans="8:10" x14ac:dyDescent="0.2">
      <c r="H1305" s="21">
        <v>41482</v>
      </c>
      <c r="I1305" s="22">
        <v>713</v>
      </c>
      <c r="J1305" s="87">
        <v>924.84162900000001</v>
      </c>
    </row>
    <row r="1306" spans="8:10" x14ac:dyDescent="0.2">
      <c r="H1306" s="21">
        <v>41483</v>
      </c>
      <c r="I1306" s="22">
        <v>1388</v>
      </c>
      <c r="J1306" s="87">
        <v>1461.0001600000001</v>
      </c>
    </row>
    <row r="1307" spans="8:10" x14ac:dyDescent="0.2">
      <c r="H1307" s="21">
        <v>41484</v>
      </c>
      <c r="I1307" s="22">
        <v>708</v>
      </c>
      <c r="J1307" s="87">
        <v>925.52668600000004</v>
      </c>
    </row>
    <row r="1308" spans="8:10" x14ac:dyDescent="0.2">
      <c r="H1308" s="21">
        <v>41485</v>
      </c>
      <c r="I1308" s="22">
        <v>1589</v>
      </c>
      <c r="J1308" s="87">
        <v>760.55105900000001</v>
      </c>
    </row>
    <row r="1309" spans="8:10" x14ac:dyDescent="0.2">
      <c r="H1309" s="21">
        <v>41486</v>
      </c>
      <c r="I1309" s="22">
        <v>300</v>
      </c>
      <c r="J1309" s="87">
        <v>824.56608000000006</v>
      </c>
    </row>
    <row r="1310" spans="8:10" x14ac:dyDescent="0.2">
      <c r="H1310" s="21">
        <v>41487</v>
      </c>
      <c r="I1310" s="22">
        <v>393</v>
      </c>
      <c r="J1310" s="87">
        <v>1114.1801800000001</v>
      </c>
    </row>
    <row r="1311" spans="8:10" x14ac:dyDescent="0.2">
      <c r="H1311" s="21">
        <v>41488</v>
      </c>
      <c r="I1311" s="22"/>
      <c r="J1311" s="87">
        <v>1476.79016</v>
      </c>
    </row>
    <row r="1312" spans="8:10" x14ac:dyDescent="0.2">
      <c r="H1312" s="21">
        <v>41489</v>
      </c>
      <c r="I1312" s="22"/>
      <c r="J1312" s="87">
        <v>926.18216600000005</v>
      </c>
    </row>
    <row r="1313" spans="8:10" x14ac:dyDescent="0.2">
      <c r="H1313" s="21">
        <v>41490</v>
      </c>
      <c r="I1313" s="22"/>
      <c r="J1313" s="87">
        <v>1571.0340100000001</v>
      </c>
    </row>
    <row r="1314" spans="8:10" x14ac:dyDescent="0.2">
      <c r="H1314" s="21">
        <v>41491</v>
      </c>
      <c r="I1314" s="22"/>
      <c r="J1314" s="87">
        <v>1258.91365</v>
      </c>
    </row>
    <row r="1315" spans="8:10" x14ac:dyDescent="0.2">
      <c r="H1315" s="21">
        <v>41492</v>
      </c>
      <c r="I1315" s="22"/>
      <c r="J1315" s="87">
        <v>1080.75767</v>
      </c>
    </row>
    <row r="1316" spans="8:10" x14ac:dyDescent="0.2">
      <c r="H1316" s="21">
        <v>41493</v>
      </c>
      <c r="I1316" s="22"/>
      <c r="J1316" s="87">
        <v>1109.33061</v>
      </c>
    </row>
    <row r="1317" spans="8:10" x14ac:dyDescent="0.2">
      <c r="H1317" s="21">
        <v>41494</v>
      </c>
      <c r="I1317" s="22"/>
      <c r="J1317" s="87">
        <v>1184.3415199999999</v>
      </c>
    </row>
    <row r="1318" spans="8:10" x14ac:dyDescent="0.2">
      <c r="H1318" s="21">
        <v>41495</v>
      </c>
      <c r="I1318" s="22"/>
      <c r="J1318" s="87">
        <v>1503.33889</v>
      </c>
    </row>
    <row r="1319" spans="8:10" x14ac:dyDescent="0.2">
      <c r="H1319" s="21">
        <v>41496</v>
      </c>
      <c r="I1319" s="22"/>
      <c r="J1319" s="87">
        <v>798.96586500000001</v>
      </c>
    </row>
    <row r="1320" spans="8:10" x14ac:dyDescent="0.2">
      <c r="H1320" s="21">
        <v>41497</v>
      </c>
      <c r="I1320" s="22"/>
      <c r="J1320" s="87">
        <v>1358.88201</v>
      </c>
    </row>
    <row r="1321" spans="8:10" x14ac:dyDescent="0.2">
      <c r="H1321" s="21">
        <v>41498</v>
      </c>
      <c r="I1321" s="22"/>
      <c r="J1321" s="87">
        <v>1061.5949000000001</v>
      </c>
    </row>
    <row r="1322" spans="8:10" x14ac:dyDescent="0.2">
      <c r="H1322" s="21">
        <v>41499</v>
      </c>
      <c r="I1322" s="22"/>
      <c r="J1322" s="87">
        <v>917.37827200000004</v>
      </c>
    </row>
    <row r="1323" spans="8:10" x14ac:dyDescent="0.2">
      <c r="H1323" s="21">
        <v>41500</v>
      </c>
      <c r="I1323" s="22"/>
      <c r="J1323" s="87">
        <v>932.03676499999995</v>
      </c>
    </row>
    <row r="1324" spans="8:10" x14ac:dyDescent="0.2">
      <c r="H1324" s="21">
        <v>41501</v>
      </c>
      <c r="I1324" s="22"/>
      <c r="J1324" s="87">
        <v>1282.1038100000001</v>
      </c>
    </row>
    <row r="1325" spans="8:10" x14ac:dyDescent="0.2">
      <c r="H1325" s="21">
        <v>41502</v>
      </c>
      <c r="I1325" s="22"/>
      <c r="J1325" s="87">
        <v>1613.5528400000001</v>
      </c>
    </row>
    <row r="1326" spans="8:10" x14ac:dyDescent="0.2">
      <c r="H1326" s="21">
        <v>41503</v>
      </c>
      <c r="I1326" s="22"/>
      <c r="J1326" s="87">
        <v>974.17771900000002</v>
      </c>
    </row>
    <row r="1327" spans="8:10" x14ac:dyDescent="0.2">
      <c r="H1327" s="21">
        <v>41504</v>
      </c>
      <c r="I1327" s="22"/>
      <c r="J1327" s="87">
        <v>1408.9772399999999</v>
      </c>
    </row>
    <row r="1328" spans="8:10" x14ac:dyDescent="0.2">
      <c r="H1328" s="21">
        <v>41505</v>
      </c>
      <c r="I1328" s="22"/>
      <c r="J1328" s="87">
        <v>1102.3508400000001</v>
      </c>
    </row>
    <row r="1329" spans="8:10" x14ac:dyDescent="0.2">
      <c r="H1329" s="21">
        <v>41506</v>
      </c>
      <c r="I1329" s="22"/>
      <c r="J1329" s="87">
        <v>905.67112799999995</v>
      </c>
    </row>
    <row r="1330" spans="8:10" x14ac:dyDescent="0.2">
      <c r="H1330" s="21">
        <v>41507</v>
      </c>
      <c r="I1330" s="22"/>
      <c r="J1330" s="87">
        <v>947.36644899999999</v>
      </c>
    </row>
    <row r="1331" spans="8:10" x14ac:dyDescent="0.2">
      <c r="H1331" s="21">
        <v>41508</v>
      </c>
      <c r="I1331" s="22"/>
      <c r="J1331" s="87">
        <v>1064.9883500000001</v>
      </c>
    </row>
    <row r="1332" spans="8:10" x14ac:dyDescent="0.2">
      <c r="H1332" s="21">
        <v>41509</v>
      </c>
      <c r="I1332" s="22"/>
      <c r="J1332" s="87">
        <v>1549.2774899999999</v>
      </c>
    </row>
    <row r="1333" spans="8:10" x14ac:dyDescent="0.2">
      <c r="H1333" s="21">
        <v>41510</v>
      </c>
      <c r="I1333" s="22"/>
      <c r="J1333" s="87">
        <v>952.776071</v>
      </c>
    </row>
    <row r="1334" spans="8:10" x14ac:dyDescent="0.2">
      <c r="H1334" s="21">
        <v>41511</v>
      </c>
      <c r="I1334" s="22"/>
      <c r="J1334" s="87">
        <v>1419.09663</v>
      </c>
    </row>
    <row r="1335" spans="8:10" x14ac:dyDescent="0.2">
      <c r="H1335" s="21">
        <v>41512</v>
      </c>
      <c r="I1335" s="22"/>
      <c r="J1335" s="87">
        <v>1035.7396100000001</v>
      </c>
    </row>
    <row r="1336" spans="8:10" x14ac:dyDescent="0.2">
      <c r="H1336" s="21">
        <v>41513</v>
      </c>
      <c r="I1336" s="22"/>
      <c r="J1336" s="87">
        <v>902.21111299999995</v>
      </c>
    </row>
    <row r="1337" spans="8:10" x14ac:dyDescent="0.2">
      <c r="H1337" s="21">
        <v>41514</v>
      </c>
      <c r="I1337" s="22"/>
      <c r="J1337" s="87">
        <v>896.32357999999999</v>
      </c>
    </row>
    <row r="1338" spans="8:10" x14ac:dyDescent="0.2">
      <c r="H1338" s="21">
        <v>41515</v>
      </c>
      <c r="I1338" s="22"/>
      <c r="J1338" s="87">
        <v>1045.1627900000001</v>
      </c>
    </row>
  </sheetData>
  <mergeCells count="17">
    <mergeCell ref="A1:F1"/>
    <mergeCell ref="A2:F2"/>
    <mergeCell ref="A3:F3"/>
    <mergeCell ref="A4:F4"/>
    <mergeCell ref="A5:F5"/>
    <mergeCell ref="A73:F73"/>
    <mergeCell ref="A6:F6"/>
    <mergeCell ref="A10:F10"/>
    <mergeCell ref="A11:A12"/>
    <mergeCell ref="B11:B12"/>
    <mergeCell ref="E11:E12"/>
    <mergeCell ref="F11:F12"/>
    <mergeCell ref="A19:F19"/>
    <mergeCell ref="A20:A21"/>
    <mergeCell ref="B20:B21"/>
    <mergeCell ref="E20:E21"/>
    <mergeCell ref="F20:F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6"/>
  <sheetViews>
    <sheetView showGridLines="0" workbookViewId="0"/>
  </sheetViews>
  <sheetFormatPr defaultRowHeight="12.75" x14ac:dyDescent="0.2"/>
  <cols>
    <col min="1" max="1" width="22.42578125" customWidth="1"/>
    <col min="2" max="2" width="11" customWidth="1"/>
    <col min="3" max="3" width="10.7109375" style="6" bestFit="1" customWidth="1"/>
    <col min="4" max="4" width="10.42578125" style="6" bestFit="1" customWidth="1"/>
    <col min="5" max="5" width="5.7109375" style="6" bestFit="1" customWidth="1"/>
    <col min="6" max="6" width="10.7109375" style="6" bestFit="1" customWidth="1"/>
    <col min="7" max="7" width="10.42578125" bestFit="1" customWidth="1"/>
    <col min="8" max="8" width="5.7109375" bestFit="1" customWidth="1"/>
    <col min="9" max="9" width="2.7109375" customWidth="1"/>
    <col min="10" max="10" width="18.7109375" style="63" customWidth="1"/>
    <col min="11" max="11" width="9.7109375" customWidth="1"/>
    <col min="12" max="12" width="9.28515625" customWidth="1"/>
    <col min="13" max="13" width="8.42578125" customWidth="1"/>
    <col min="14" max="14" width="10" bestFit="1" customWidth="1"/>
    <col min="15" max="15" width="10.5703125" customWidth="1"/>
    <col min="16" max="16" width="8.7109375" customWidth="1"/>
  </cols>
  <sheetData>
    <row r="1" spans="1:16" x14ac:dyDescent="0.2">
      <c r="A1" s="99" t="s">
        <v>104</v>
      </c>
      <c r="B1" s="99"/>
    </row>
    <row r="2" spans="1:16" x14ac:dyDescent="0.2">
      <c r="A2" s="99" t="s">
        <v>105</v>
      </c>
      <c r="B2" s="99"/>
    </row>
    <row r="6" spans="1:16" ht="13.5" thickBot="1" x14ac:dyDescent="0.25"/>
    <row r="7" spans="1:16" x14ac:dyDescent="0.2">
      <c r="A7" s="121" t="s">
        <v>48</v>
      </c>
      <c r="B7" s="123" t="s">
        <v>83</v>
      </c>
      <c r="C7" s="126" t="s">
        <v>84</v>
      </c>
      <c r="D7" s="114"/>
      <c r="E7" s="127"/>
      <c r="F7" s="113" t="s">
        <v>87</v>
      </c>
      <c r="G7" s="114"/>
      <c r="H7" s="115"/>
      <c r="I7" s="41"/>
      <c r="J7" s="118" t="s">
        <v>103</v>
      </c>
      <c r="K7" s="113" t="s">
        <v>84</v>
      </c>
      <c r="L7" s="114"/>
      <c r="M7" s="115"/>
      <c r="N7" s="113" t="s">
        <v>87</v>
      </c>
      <c r="O7" s="114"/>
      <c r="P7" s="115"/>
    </row>
    <row r="8" spans="1:16" ht="13.5" thickBot="1" x14ac:dyDescent="0.25">
      <c r="A8" s="122"/>
      <c r="B8" s="124"/>
      <c r="C8" s="55" t="s">
        <v>85</v>
      </c>
      <c r="D8" s="56" t="s">
        <v>86</v>
      </c>
      <c r="E8" s="57" t="s">
        <v>50</v>
      </c>
      <c r="F8" s="58" t="s">
        <v>85</v>
      </c>
      <c r="G8" s="56" t="s">
        <v>86</v>
      </c>
      <c r="H8" s="59" t="s">
        <v>50</v>
      </c>
      <c r="I8" s="42"/>
      <c r="J8" s="119"/>
      <c r="K8" s="58" t="s">
        <v>85</v>
      </c>
      <c r="L8" s="56" t="s">
        <v>86</v>
      </c>
      <c r="M8" s="59" t="s">
        <v>50</v>
      </c>
      <c r="N8" s="58" t="s">
        <v>85</v>
      </c>
      <c r="O8" s="56" t="s">
        <v>86</v>
      </c>
      <c r="P8" s="59" t="s">
        <v>50</v>
      </c>
    </row>
    <row r="9" spans="1:16" x14ac:dyDescent="0.2">
      <c r="A9" s="53">
        <v>40179</v>
      </c>
      <c r="B9" s="54">
        <f>VLOOKUP(A9,'Method 1 Moving Averages'!A3:B1339,2,0)</f>
        <v>650</v>
      </c>
      <c r="C9" s="44"/>
      <c r="D9" s="37"/>
      <c r="E9" s="38"/>
      <c r="F9" s="36">
        <f>VLOOKUP(A9,'Method 2 OLS Regression'!H1:J1338,3)</f>
        <v>812.51511500000004</v>
      </c>
      <c r="G9" s="37">
        <f>ABS(F9-B9)</f>
        <v>162.51511500000004</v>
      </c>
      <c r="H9" s="39">
        <f>G9/B9</f>
        <v>0.25002325384615393</v>
      </c>
      <c r="I9" s="43"/>
      <c r="J9" s="60">
        <f t="shared" ref="J9:J72" si="0">MAX(ROUND(B9/12/8,0),9)</f>
        <v>9</v>
      </c>
      <c r="K9" s="36"/>
      <c r="L9" s="37"/>
      <c r="M9" s="38"/>
      <c r="N9" s="36">
        <f t="shared" ref="N9:N72" si="1">MAX(ROUND(F9/12/8,0),9)</f>
        <v>9</v>
      </c>
      <c r="O9" s="37">
        <f>ABS(N9-$J9)</f>
        <v>0</v>
      </c>
      <c r="P9" s="39">
        <f>O9/$J9</f>
        <v>0</v>
      </c>
    </row>
    <row r="10" spans="1:16" x14ac:dyDescent="0.2">
      <c r="A10" s="48">
        <v>40180</v>
      </c>
      <c r="B10" s="49">
        <f>VLOOKUP(A10,'Method 1 Moving Averages'!A4:B1340,2,0)</f>
        <v>1028</v>
      </c>
      <c r="C10" s="45"/>
      <c r="D10" s="23"/>
      <c r="E10" s="32"/>
      <c r="F10" s="25">
        <f>VLOOKUP(A10,'Method 2 OLS Regression'!H2:J1339,3)</f>
        <v>641.81121399999995</v>
      </c>
      <c r="G10" s="23">
        <f t="shared" ref="G10:G73" si="2">ABS(F10-B10)</f>
        <v>386.18878600000005</v>
      </c>
      <c r="H10" s="26">
        <f t="shared" ref="H10:H73" si="3">G10/B10</f>
        <v>0.37567002529182886</v>
      </c>
      <c r="I10" s="43"/>
      <c r="J10" s="61">
        <f t="shared" si="0"/>
        <v>11</v>
      </c>
      <c r="K10" s="25"/>
      <c r="L10" s="23"/>
      <c r="M10" s="32"/>
      <c r="N10" s="25">
        <f t="shared" si="1"/>
        <v>9</v>
      </c>
      <c r="O10" s="23">
        <f t="shared" ref="O10" si="4">ABS(N10-$J10)</f>
        <v>2</v>
      </c>
      <c r="P10" s="26">
        <f t="shared" ref="P10" si="5">O10/$J10</f>
        <v>0.18181818181818182</v>
      </c>
    </row>
    <row r="11" spans="1:16" x14ac:dyDescent="0.2">
      <c r="A11" s="48">
        <v>40181</v>
      </c>
      <c r="B11" s="49">
        <f>VLOOKUP(A11,'Method 1 Moving Averages'!A5:B1341,2,0)</f>
        <v>944</v>
      </c>
      <c r="C11" s="45"/>
      <c r="D11" s="23"/>
      <c r="E11" s="32"/>
      <c r="F11" s="25">
        <f>VLOOKUP(A11,'Method 2 OLS Regression'!H3:J1340,3)</f>
        <v>1131.79944</v>
      </c>
      <c r="G11" s="23">
        <f t="shared" si="2"/>
        <v>187.79944</v>
      </c>
      <c r="H11" s="26">
        <f t="shared" si="3"/>
        <v>0.19894008474576272</v>
      </c>
      <c r="I11" s="43"/>
      <c r="J11" s="61">
        <f t="shared" si="0"/>
        <v>10</v>
      </c>
      <c r="K11" s="25"/>
      <c r="L11" s="23"/>
      <c r="M11" s="32"/>
      <c r="N11" s="25">
        <f t="shared" si="1"/>
        <v>12</v>
      </c>
      <c r="O11" s="23">
        <f t="shared" ref="O11" si="6">ABS(N11-$J11)</f>
        <v>2</v>
      </c>
      <c r="P11" s="26">
        <f t="shared" ref="P11" si="7">O11/$J11</f>
        <v>0.2</v>
      </c>
    </row>
    <row r="12" spans="1:16" x14ac:dyDescent="0.2">
      <c r="A12" s="48">
        <v>40182</v>
      </c>
      <c r="B12" s="49">
        <f>VLOOKUP(A12,'Method 1 Moving Averages'!A6:B1342,2,0)</f>
        <v>1086</v>
      </c>
      <c r="C12" s="45"/>
      <c r="D12" s="23"/>
      <c r="E12" s="32"/>
      <c r="F12" s="25">
        <f>VLOOKUP(A12,'Method 2 OLS Regression'!H4:J1341,3)</f>
        <v>981.261214</v>
      </c>
      <c r="G12" s="23">
        <f t="shared" si="2"/>
        <v>104.738786</v>
      </c>
      <c r="H12" s="26">
        <f t="shared" si="3"/>
        <v>9.6444554327808477E-2</v>
      </c>
      <c r="I12" s="43"/>
      <c r="J12" s="61">
        <f t="shared" si="0"/>
        <v>11</v>
      </c>
      <c r="K12" s="25"/>
      <c r="L12" s="23"/>
      <c r="M12" s="32"/>
      <c r="N12" s="25">
        <f t="shared" si="1"/>
        <v>10</v>
      </c>
      <c r="O12" s="23">
        <f t="shared" ref="O12" si="8">ABS(N12-$J12)</f>
        <v>1</v>
      </c>
      <c r="P12" s="26">
        <f t="shared" ref="P12" si="9">O12/$J12</f>
        <v>9.0909090909090912E-2</v>
      </c>
    </row>
    <row r="13" spans="1:16" x14ac:dyDescent="0.2">
      <c r="A13" s="48">
        <v>40183</v>
      </c>
      <c r="B13" s="49">
        <f>VLOOKUP(A13,'Method 1 Moving Averages'!A7:B1343,2,0)</f>
        <v>1071</v>
      </c>
      <c r="C13" s="45"/>
      <c r="D13" s="23"/>
      <c r="E13" s="32"/>
      <c r="F13" s="25">
        <f>VLOOKUP(A13,'Method 2 OLS Regression'!H5:J1342,3)</f>
        <v>850.61345600000004</v>
      </c>
      <c r="G13" s="23">
        <f t="shared" si="2"/>
        <v>220.38654399999996</v>
      </c>
      <c r="H13" s="26">
        <f t="shared" si="3"/>
        <v>0.20577641830065355</v>
      </c>
      <c r="I13" s="43"/>
      <c r="J13" s="61">
        <f t="shared" si="0"/>
        <v>11</v>
      </c>
      <c r="K13" s="25"/>
      <c r="L13" s="23"/>
      <c r="M13" s="32"/>
      <c r="N13" s="25">
        <f t="shared" si="1"/>
        <v>9</v>
      </c>
      <c r="O13" s="23">
        <f t="shared" ref="O13" si="10">ABS(N13-$J13)</f>
        <v>2</v>
      </c>
      <c r="P13" s="26">
        <f t="shared" ref="P13" si="11">O13/$J13</f>
        <v>0.18181818181818182</v>
      </c>
    </row>
    <row r="14" spans="1:16" x14ac:dyDescent="0.2">
      <c r="A14" s="48">
        <v>40184</v>
      </c>
      <c r="B14" s="49">
        <f>VLOOKUP(A14,'Method 1 Moving Averages'!A8:B1344,2,0)</f>
        <v>1498</v>
      </c>
      <c r="C14" s="45"/>
      <c r="D14" s="23"/>
      <c r="E14" s="32"/>
      <c r="F14" s="25">
        <f>VLOOKUP(A14,'Method 2 OLS Regression'!H6:J1343,3)</f>
        <v>1025.7828</v>
      </c>
      <c r="G14" s="23">
        <f t="shared" si="2"/>
        <v>472.21720000000005</v>
      </c>
      <c r="H14" s="26">
        <f t="shared" si="3"/>
        <v>0.31523177570093464</v>
      </c>
      <c r="I14" s="43"/>
      <c r="J14" s="61">
        <f t="shared" si="0"/>
        <v>16</v>
      </c>
      <c r="K14" s="25"/>
      <c r="L14" s="23"/>
      <c r="M14" s="32"/>
      <c r="N14" s="25">
        <f t="shared" si="1"/>
        <v>11</v>
      </c>
      <c r="O14" s="23">
        <f t="shared" ref="O14" si="12">ABS(N14-$J14)</f>
        <v>5</v>
      </c>
      <c r="P14" s="26">
        <f t="shared" ref="P14" si="13">O14/$J14</f>
        <v>0.3125</v>
      </c>
    </row>
    <row r="15" spans="1:16" x14ac:dyDescent="0.2">
      <c r="A15" s="48">
        <v>40185</v>
      </c>
      <c r="B15" s="49">
        <f>VLOOKUP(A15,'Method 1 Moving Averages'!A9:B1345,2,0)</f>
        <v>977</v>
      </c>
      <c r="C15" s="45"/>
      <c r="D15" s="23"/>
      <c r="E15" s="32"/>
      <c r="F15" s="25">
        <f>VLOOKUP(A15,'Method 2 OLS Regression'!H7:J1344,3)</f>
        <v>1079.0300299999999</v>
      </c>
      <c r="G15" s="23">
        <f t="shared" si="2"/>
        <v>102.0300299999999</v>
      </c>
      <c r="H15" s="26">
        <f t="shared" si="3"/>
        <v>0.10443196519959048</v>
      </c>
      <c r="I15" s="43"/>
      <c r="J15" s="61">
        <f t="shared" si="0"/>
        <v>10</v>
      </c>
      <c r="K15" s="25"/>
      <c r="L15" s="23"/>
      <c r="M15" s="32"/>
      <c r="N15" s="25">
        <f t="shared" si="1"/>
        <v>11</v>
      </c>
      <c r="O15" s="23">
        <f t="shared" ref="O15" si="14">ABS(N15-$J15)</f>
        <v>1</v>
      </c>
      <c r="P15" s="26">
        <f t="shared" ref="P15" si="15">O15/$J15</f>
        <v>0.1</v>
      </c>
    </row>
    <row r="16" spans="1:16" x14ac:dyDescent="0.2">
      <c r="A16" s="48">
        <v>40186</v>
      </c>
      <c r="B16" s="49">
        <f>VLOOKUP(A16,'Method 1 Moving Averages'!A10:B1346,2,0)</f>
        <v>899</v>
      </c>
      <c r="C16" s="45"/>
      <c r="D16" s="23"/>
      <c r="E16" s="32"/>
      <c r="F16" s="25">
        <f>VLOOKUP(A16,'Method 2 OLS Regression'!H8:J1345,3)</f>
        <v>1448.1090300000001</v>
      </c>
      <c r="G16" s="23">
        <f t="shared" si="2"/>
        <v>549.10903000000008</v>
      </c>
      <c r="H16" s="26">
        <f t="shared" si="3"/>
        <v>0.61079981090100122</v>
      </c>
      <c r="I16" s="43"/>
      <c r="J16" s="61">
        <f t="shared" si="0"/>
        <v>9</v>
      </c>
      <c r="K16" s="25"/>
      <c r="L16" s="23"/>
      <c r="M16" s="32"/>
      <c r="N16" s="25">
        <f t="shared" si="1"/>
        <v>15</v>
      </c>
      <c r="O16" s="23">
        <f t="shared" ref="O16" si="16">ABS(N16-$J16)</f>
        <v>6</v>
      </c>
      <c r="P16" s="26">
        <f t="shared" ref="P16" si="17">O16/$J16</f>
        <v>0.66666666666666663</v>
      </c>
    </row>
    <row r="17" spans="1:16" x14ac:dyDescent="0.2">
      <c r="A17" s="48">
        <v>40187</v>
      </c>
      <c r="B17" s="49">
        <f>VLOOKUP(A17,'Method 1 Moving Averages'!A11:B1347,2,0)</f>
        <v>801</v>
      </c>
      <c r="C17" s="45"/>
      <c r="D17" s="23"/>
      <c r="E17" s="32"/>
      <c r="F17" s="25">
        <f>VLOOKUP(A17,'Method 2 OLS Regression'!H9:J1346,3)</f>
        <v>924.14051099999995</v>
      </c>
      <c r="G17" s="23">
        <f t="shared" si="2"/>
        <v>123.14051099999995</v>
      </c>
      <c r="H17" s="26">
        <f t="shared" si="3"/>
        <v>0.1537334719101123</v>
      </c>
      <c r="I17" s="43"/>
      <c r="J17" s="61">
        <f t="shared" si="0"/>
        <v>9</v>
      </c>
      <c r="K17" s="25"/>
      <c r="L17" s="23"/>
      <c r="M17" s="32"/>
      <c r="N17" s="25">
        <f t="shared" si="1"/>
        <v>10</v>
      </c>
      <c r="O17" s="23">
        <f t="shared" ref="O17" si="18">ABS(N17-$J17)</f>
        <v>1</v>
      </c>
      <c r="P17" s="26">
        <f t="shared" ref="P17" si="19">O17/$J17</f>
        <v>0.1111111111111111</v>
      </c>
    </row>
    <row r="18" spans="1:16" x14ac:dyDescent="0.2">
      <c r="A18" s="48">
        <v>40188</v>
      </c>
      <c r="B18" s="49">
        <f>VLOOKUP(A18,'Method 1 Moving Averages'!A12:B1348,2,0)</f>
        <v>1020</v>
      </c>
      <c r="C18" s="45"/>
      <c r="D18" s="23"/>
      <c r="E18" s="32"/>
      <c r="F18" s="25">
        <f>VLOOKUP(A18,'Method 2 OLS Regression'!H10:J1347,3)</f>
        <v>1384.14041</v>
      </c>
      <c r="G18" s="23">
        <f t="shared" si="2"/>
        <v>364.14040999999997</v>
      </c>
      <c r="H18" s="26">
        <f t="shared" si="3"/>
        <v>0.35700040196078431</v>
      </c>
      <c r="I18" s="43"/>
      <c r="J18" s="61">
        <f t="shared" si="0"/>
        <v>11</v>
      </c>
      <c r="K18" s="25"/>
      <c r="L18" s="23"/>
      <c r="M18" s="32"/>
      <c r="N18" s="25">
        <f t="shared" si="1"/>
        <v>14</v>
      </c>
      <c r="O18" s="23">
        <f t="shared" ref="O18" si="20">ABS(N18-$J18)</f>
        <v>3</v>
      </c>
      <c r="P18" s="26">
        <f t="shared" ref="P18" si="21">O18/$J18</f>
        <v>0.27272727272727271</v>
      </c>
    </row>
    <row r="19" spans="1:16" x14ac:dyDescent="0.2">
      <c r="A19" s="48">
        <v>40189</v>
      </c>
      <c r="B19" s="49">
        <f>VLOOKUP(A19,'Method 1 Moving Averages'!A13:B1349,2,0)</f>
        <v>1018</v>
      </c>
      <c r="C19" s="45"/>
      <c r="D19" s="23"/>
      <c r="E19" s="32"/>
      <c r="F19" s="25">
        <f>VLOOKUP(A19,'Method 2 OLS Regression'!H11:J1348,3)</f>
        <v>1030.9086500000001</v>
      </c>
      <c r="G19" s="23">
        <f t="shared" si="2"/>
        <v>12.90865000000008</v>
      </c>
      <c r="H19" s="26">
        <f t="shared" si="3"/>
        <v>1.2680402750491237E-2</v>
      </c>
      <c r="I19" s="43"/>
      <c r="J19" s="61">
        <f t="shared" si="0"/>
        <v>11</v>
      </c>
      <c r="K19" s="25"/>
      <c r="L19" s="23"/>
      <c r="M19" s="32"/>
      <c r="N19" s="25">
        <f t="shared" si="1"/>
        <v>11</v>
      </c>
      <c r="O19" s="23">
        <f t="shared" ref="O19" si="22">ABS(N19-$J19)</f>
        <v>0</v>
      </c>
      <c r="P19" s="26">
        <f t="shared" ref="P19" si="23">O19/$J19</f>
        <v>0</v>
      </c>
    </row>
    <row r="20" spans="1:16" x14ac:dyDescent="0.2">
      <c r="A20" s="48">
        <v>40190</v>
      </c>
      <c r="B20" s="49">
        <f>VLOOKUP(A20,'Method 1 Moving Averages'!A14:B1350,2,0)</f>
        <v>958</v>
      </c>
      <c r="C20" s="45"/>
      <c r="D20" s="23"/>
      <c r="E20" s="32"/>
      <c r="F20" s="25">
        <f>VLOOKUP(A20,'Method 2 OLS Regression'!H12:J1349,3)</f>
        <v>921.13292300000001</v>
      </c>
      <c r="G20" s="23">
        <f t="shared" si="2"/>
        <v>36.867076999999995</v>
      </c>
      <c r="H20" s="26">
        <f t="shared" si="3"/>
        <v>3.8483378914405002E-2</v>
      </c>
      <c r="I20" s="43"/>
      <c r="J20" s="61">
        <f t="shared" si="0"/>
        <v>10</v>
      </c>
      <c r="K20" s="25"/>
      <c r="L20" s="23"/>
      <c r="M20" s="32"/>
      <c r="N20" s="25">
        <f t="shared" si="1"/>
        <v>10</v>
      </c>
      <c r="O20" s="23">
        <f t="shared" ref="O20" si="24">ABS(N20-$J20)</f>
        <v>0</v>
      </c>
      <c r="P20" s="26">
        <f t="shared" ref="P20" si="25">O20/$J20</f>
        <v>0</v>
      </c>
    </row>
    <row r="21" spans="1:16" x14ac:dyDescent="0.2">
      <c r="A21" s="48">
        <v>40191</v>
      </c>
      <c r="B21" s="49">
        <f>VLOOKUP(A21,'Method 1 Moving Averages'!A15:B1351,2,0)</f>
        <v>800</v>
      </c>
      <c r="C21" s="45"/>
      <c r="D21" s="23"/>
      <c r="E21" s="32"/>
      <c r="F21" s="25">
        <f>VLOOKUP(A21,'Method 2 OLS Regression'!H13:J1350,3)</f>
        <v>921.12209800000005</v>
      </c>
      <c r="G21" s="23">
        <f t="shared" si="2"/>
        <v>121.12209800000005</v>
      </c>
      <c r="H21" s="26">
        <f t="shared" si="3"/>
        <v>0.15140262250000006</v>
      </c>
      <c r="I21" s="43"/>
      <c r="J21" s="61">
        <f t="shared" si="0"/>
        <v>9</v>
      </c>
      <c r="K21" s="25"/>
      <c r="L21" s="23"/>
      <c r="M21" s="32"/>
      <c r="N21" s="25">
        <f t="shared" si="1"/>
        <v>10</v>
      </c>
      <c r="O21" s="23">
        <f t="shared" ref="O21" si="26">ABS(N21-$J21)</f>
        <v>1</v>
      </c>
      <c r="P21" s="26">
        <f t="shared" ref="P21" si="27">O21/$J21</f>
        <v>0.1111111111111111</v>
      </c>
    </row>
    <row r="22" spans="1:16" x14ac:dyDescent="0.2">
      <c r="A22" s="48">
        <v>40192</v>
      </c>
      <c r="B22" s="49">
        <f>VLOOKUP(A22,'Method 1 Moving Averages'!A16:B1352,2,0)</f>
        <v>1151</v>
      </c>
      <c r="C22" s="45"/>
      <c r="D22" s="23"/>
      <c r="E22" s="32"/>
      <c r="F22" s="25">
        <f>VLOOKUP(A22,'Method 2 OLS Regression'!H14:J1351,3)</f>
        <v>1015.3475100000001</v>
      </c>
      <c r="G22" s="23">
        <f t="shared" si="2"/>
        <v>135.65248999999994</v>
      </c>
      <c r="H22" s="26">
        <f t="shared" si="3"/>
        <v>0.11785620330147693</v>
      </c>
      <c r="I22" s="43"/>
      <c r="J22" s="61">
        <f t="shared" si="0"/>
        <v>12</v>
      </c>
      <c r="K22" s="25"/>
      <c r="L22" s="23"/>
      <c r="M22" s="32"/>
      <c r="N22" s="25">
        <f t="shared" si="1"/>
        <v>11</v>
      </c>
      <c r="O22" s="23">
        <f t="shared" ref="O22" si="28">ABS(N22-$J22)</f>
        <v>1</v>
      </c>
      <c r="P22" s="26">
        <f t="shared" ref="P22" si="29">O22/$J22</f>
        <v>8.3333333333333329E-2</v>
      </c>
    </row>
    <row r="23" spans="1:16" x14ac:dyDescent="0.2">
      <c r="A23" s="48">
        <v>40193</v>
      </c>
      <c r="B23" s="49">
        <f>VLOOKUP(A23,'Method 1 Moving Averages'!A17:B1353,2,0)</f>
        <v>1825</v>
      </c>
      <c r="C23" s="45"/>
      <c r="D23" s="23"/>
      <c r="E23" s="32"/>
      <c r="F23" s="25">
        <f>VLOOKUP(A23,'Method 2 OLS Regression'!H15:J1352,3)</f>
        <v>1638.1601499999999</v>
      </c>
      <c r="G23" s="23">
        <f t="shared" si="2"/>
        <v>186.83985000000007</v>
      </c>
      <c r="H23" s="26">
        <f t="shared" si="3"/>
        <v>0.10237800000000004</v>
      </c>
      <c r="I23" s="43"/>
      <c r="J23" s="61">
        <f t="shared" si="0"/>
        <v>19</v>
      </c>
      <c r="K23" s="25"/>
      <c r="L23" s="23"/>
      <c r="M23" s="32"/>
      <c r="N23" s="25">
        <f t="shared" si="1"/>
        <v>17</v>
      </c>
      <c r="O23" s="23">
        <f t="shared" ref="O23" si="30">ABS(N23-$J23)</f>
        <v>2</v>
      </c>
      <c r="P23" s="26">
        <f t="shared" ref="P23" si="31">O23/$J23</f>
        <v>0.10526315789473684</v>
      </c>
    </row>
    <row r="24" spans="1:16" x14ac:dyDescent="0.2">
      <c r="A24" s="48">
        <v>40194</v>
      </c>
      <c r="B24" s="49">
        <f>VLOOKUP(A24,'Method 1 Moving Averages'!A18:B1354,2,0)</f>
        <v>814</v>
      </c>
      <c r="C24" s="45"/>
      <c r="D24" s="23"/>
      <c r="E24" s="32"/>
      <c r="F24" s="25">
        <f>VLOOKUP(A24,'Method 2 OLS Regression'!H16:J1353,3)</f>
        <v>728.10736299999996</v>
      </c>
      <c r="G24" s="23">
        <f t="shared" si="2"/>
        <v>85.892637000000036</v>
      </c>
      <c r="H24" s="26">
        <f t="shared" si="3"/>
        <v>0.10551921007371012</v>
      </c>
      <c r="I24" s="43"/>
      <c r="J24" s="61">
        <f t="shared" si="0"/>
        <v>9</v>
      </c>
      <c r="K24" s="25"/>
      <c r="L24" s="23"/>
      <c r="M24" s="32"/>
      <c r="N24" s="25">
        <f t="shared" si="1"/>
        <v>9</v>
      </c>
      <c r="O24" s="23">
        <f t="shared" ref="O24" si="32">ABS(N24-$J24)</f>
        <v>0</v>
      </c>
      <c r="P24" s="26">
        <f t="shared" ref="P24" si="33">O24/$J24</f>
        <v>0</v>
      </c>
    </row>
    <row r="25" spans="1:16" x14ac:dyDescent="0.2">
      <c r="A25" s="48">
        <v>40195</v>
      </c>
      <c r="B25" s="49">
        <f>VLOOKUP(A25,'Method 1 Moving Averages'!A19:B1355,2,0)</f>
        <v>1029</v>
      </c>
      <c r="C25" s="45"/>
      <c r="D25" s="23"/>
      <c r="E25" s="32"/>
      <c r="F25" s="25">
        <f>VLOOKUP(A25,'Method 2 OLS Regression'!H17:J1354,3)</f>
        <v>1272.68112</v>
      </c>
      <c r="G25" s="23">
        <f t="shared" si="2"/>
        <v>243.68111999999996</v>
      </c>
      <c r="H25" s="26">
        <f t="shared" si="3"/>
        <v>0.23681352769679298</v>
      </c>
      <c r="I25" s="43"/>
      <c r="J25" s="61">
        <f t="shared" si="0"/>
        <v>11</v>
      </c>
      <c r="K25" s="25"/>
      <c r="L25" s="23"/>
      <c r="M25" s="32"/>
      <c r="N25" s="25">
        <f t="shared" si="1"/>
        <v>13</v>
      </c>
      <c r="O25" s="23">
        <f t="shared" ref="O25" si="34">ABS(N25-$J25)</f>
        <v>2</v>
      </c>
      <c r="P25" s="26">
        <f t="shared" ref="P25" si="35">O25/$J25</f>
        <v>0.18181818181818182</v>
      </c>
    </row>
    <row r="26" spans="1:16" x14ac:dyDescent="0.2">
      <c r="A26" s="48">
        <v>40196</v>
      </c>
      <c r="B26" s="49">
        <f>VLOOKUP(A26,'Method 1 Moving Averages'!A20:B1356,2,0)</f>
        <v>1457</v>
      </c>
      <c r="C26" s="45"/>
      <c r="D26" s="23"/>
      <c r="E26" s="32"/>
      <c r="F26" s="25">
        <f>VLOOKUP(A26,'Method 2 OLS Regression'!H18:J1355,3)</f>
        <v>1862.3936900000001</v>
      </c>
      <c r="G26" s="23">
        <f t="shared" si="2"/>
        <v>405.39369000000011</v>
      </c>
      <c r="H26" s="26">
        <f t="shared" si="3"/>
        <v>0.27823863417982164</v>
      </c>
      <c r="I26" s="43"/>
      <c r="J26" s="61">
        <f t="shared" si="0"/>
        <v>15</v>
      </c>
      <c r="K26" s="25"/>
      <c r="L26" s="23"/>
      <c r="M26" s="32"/>
      <c r="N26" s="25">
        <f t="shared" si="1"/>
        <v>19</v>
      </c>
      <c r="O26" s="23">
        <f t="shared" ref="O26" si="36">ABS(N26-$J26)</f>
        <v>4</v>
      </c>
      <c r="P26" s="26">
        <f t="shared" ref="P26" si="37">O26/$J26</f>
        <v>0.26666666666666666</v>
      </c>
    </row>
    <row r="27" spans="1:16" x14ac:dyDescent="0.2">
      <c r="A27" s="48">
        <v>40197</v>
      </c>
      <c r="B27" s="49">
        <f>VLOOKUP(A27,'Method 1 Moving Averages'!A21:B1357,2,0)</f>
        <v>1080</v>
      </c>
      <c r="C27" s="45"/>
      <c r="D27" s="23"/>
      <c r="E27" s="32"/>
      <c r="F27" s="25">
        <f>VLOOKUP(A27,'Method 2 OLS Regression'!H19:J1356,3)</f>
        <v>838.21192599999995</v>
      </c>
      <c r="G27" s="23">
        <f t="shared" si="2"/>
        <v>241.78807400000005</v>
      </c>
      <c r="H27" s="26">
        <f t="shared" si="3"/>
        <v>0.22387784629629634</v>
      </c>
      <c r="I27" s="43"/>
      <c r="J27" s="61">
        <f t="shared" si="0"/>
        <v>11</v>
      </c>
      <c r="K27" s="25"/>
      <c r="L27" s="23"/>
      <c r="M27" s="32"/>
      <c r="N27" s="25">
        <f t="shared" si="1"/>
        <v>9</v>
      </c>
      <c r="O27" s="23">
        <f t="shared" ref="O27" si="38">ABS(N27-$J27)</f>
        <v>2</v>
      </c>
      <c r="P27" s="26">
        <f t="shared" ref="P27" si="39">O27/$J27</f>
        <v>0.18181818181818182</v>
      </c>
    </row>
    <row r="28" spans="1:16" x14ac:dyDescent="0.2">
      <c r="A28" s="48">
        <v>40198</v>
      </c>
      <c r="B28" s="49">
        <f>VLOOKUP(A28,'Method 1 Moving Averages'!A22:B1358,2,0)</f>
        <v>634</v>
      </c>
      <c r="C28" s="45"/>
      <c r="D28" s="23"/>
      <c r="E28" s="32"/>
      <c r="F28" s="25">
        <f>VLOOKUP(A28,'Method 2 OLS Regression'!H20:J1357,3)</f>
        <v>907.99052800000004</v>
      </c>
      <c r="G28" s="23">
        <f t="shared" si="2"/>
        <v>273.99052800000004</v>
      </c>
      <c r="H28" s="26">
        <f t="shared" si="3"/>
        <v>0.43216171608832815</v>
      </c>
      <c r="I28" s="43"/>
      <c r="J28" s="61">
        <f t="shared" si="0"/>
        <v>9</v>
      </c>
      <c r="K28" s="25"/>
      <c r="L28" s="23"/>
      <c r="M28" s="32"/>
      <c r="N28" s="25">
        <f t="shared" si="1"/>
        <v>9</v>
      </c>
      <c r="O28" s="23">
        <f t="shared" ref="O28" si="40">ABS(N28-$J28)</f>
        <v>0</v>
      </c>
      <c r="P28" s="26">
        <f t="shared" ref="P28" si="41">O28/$J28</f>
        <v>0</v>
      </c>
    </row>
    <row r="29" spans="1:16" x14ac:dyDescent="0.2">
      <c r="A29" s="48">
        <v>40199</v>
      </c>
      <c r="B29" s="49">
        <f>VLOOKUP(A29,'Method 1 Moving Averages'!A23:B1359,2,0)</f>
        <v>853</v>
      </c>
      <c r="C29" s="45"/>
      <c r="D29" s="23"/>
      <c r="E29" s="32"/>
      <c r="F29" s="25">
        <f>VLOOKUP(A29,'Method 2 OLS Regression'!H21:J1358,3)</f>
        <v>951.95342600000004</v>
      </c>
      <c r="G29" s="23">
        <f t="shared" si="2"/>
        <v>98.953426000000036</v>
      </c>
      <c r="H29" s="26">
        <f t="shared" si="3"/>
        <v>0.11600636107854635</v>
      </c>
      <c r="I29" s="43"/>
      <c r="J29" s="61">
        <f t="shared" si="0"/>
        <v>9</v>
      </c>
      <c r="K29" s="25"/>
      <c r="L29" s="23"/>
      <c r="M29" s="32"/>
      <c r="N29" s="25">
        <f t="shared" si="1"/>
        <v>10</v>
      </c>
      <c r="O29" s="23">
        <f t="shared" ref="O29" si="42">ABS(N29-$J29)</f>
        <v>1</v>
      </c>
      <c r="P29" s="26">
        <f t="shared" ref="P29" si="43">O29/$J29</f>
        <v>0.1111111111111111</v>
      </c>
    </row>
    <row r="30" spans="1:16" x14ac:dyDescent="0.2">
      <c r="A30" s="48">
        <v>40200</v>
      </c>
      <c r="B30" s="49">
        <f>VLOOKUP(A30,'Method 1 Moving Averages'!A24:B1360,2,0)</f>
        <v>1338</v>
      </c>
      <c r="C30" s="45">
        <f>VLOOKUP(A30,'Method 1 Moving Averages'!A23:C1360,3,0)</f>
        <v>1124.6666666666667</v>
      </c>
      <c r="D30" s="23">
        <f>ABS(C30-B30)</f>
        <v>213.33333333333326</v>
      </c>
      <c r="E30" s="33">
        <f>D30/B30</f>
        <v>0.1594419531639262</v>
      </c>
      <c r="F30" s="25">
        <f>VLOOKUP(A30,'Method 2 OLS Regression'!H22:J1359,3)</f>
        <v>1378.4149399999999</v>
      </c>
      <c r="G30" s="23">
        <f t="shared" si="2"/>
        <v>40.414939999999888</v>
      </c>
      <c r="H30" s="26">
        <f t="shared" si="3"/>
        <v>3.0205485799700962E-2</v>
      </c>
      <c r="I30" s="43"/>
      <c r="J30" s="61">
        <f t="shared" si="0"/>
        <v>14</v>
      </c>
      <c r="K30" s="25">
        <f t="shared" ref="K30:K93" si="44">MAX(ROUND(C30/12/8,0),9)</f>
        <v>12</v>
      </c>
      <c r="L30" s="23">
        <f>ABS(K30-$J30)</f>
        <v>2</v>
      </c>
      <c r="M30" s="33">
        <f>L30/$J30</f>
        <v>0.14285714285714285</v>
      </c>
      <c r="N30" s="25">
        <f t="shared" si="1"/>
        <v>14</v>
      </c>
      <c r="O30" s="23">
        <f t="shared" ref="O30" si="45">ABS(N30-$J30)</f>
        <v>0</v>
      </c>
      <c r="P30" s="26">
        <f t="shared" ref="P30" si="46">O30/$J30</f>
        <v>0</v>
      </c>
    </row>
    <row r="31" spans="1:16" x14ac:dyDescent="0.2">
      <c r="A31" s="48">
        <v>40201</v>
      </c>
      <c r="B31" s="49">
        <f>VLOOKUP(A31,'Method 1 Moving Averages'!A25:B1361,2,0)</f>
        <v>1181</v>
      </c>
      <c r="C31" s="45">
        <f>VLOOKUP(A31,'Method 1 Moving Averages'!A24:C1361,3,0)</f>
        <v>881</v>
      </c>
      <c r="D31" s="23">
        <f t="shared" ref="D31:D94" si="47">ABS(C31-B31)</f>
        <v>300</v>
      </c>
      <c r="E31" s="33">
        <f t="shared" ref="E31:E94" si="48">D31/B31</f>
        <v>0.2540220152413209</v>
      </c>
      <c r="F31" s="25">
        <f>VLOOKUP(A31,'Method 2 OLS Regression'!H23:J1360,3)</f>
        <v>849.22677299999998</v>
      </c>
      <c r="G31" s="23">
        <f t="shared" si="2"/>
        <v>331.77322700000002</v>
      </c>
      <c r="H31" s="26">
        <f t="shared" si="3"/>
        <v>0.28092567908552074</v>
      </c>
      <c r="I31" s="43"/>
      <c r="J31" s="61">
        <f t="shared" si="0"/>
        <v>12</v>
      </c>
      <c r="K31" s="25">
        <f t="shared" si="44"/>
        <v>9</v>
      </c>
      <c r="L31" s="23">
        <f t="shared" ref="L31:L94" si="49">ABS(K31-$J31)</f>
        <v>3</v>
      </c>
      <c r="M31" s="33">
        <f t="shared" ref="M31:M94" si="50">L31/$J31</f>
        <v>0.25</v>
      </c>
      <c r="N31" s="25">
        <f t="shared" si="1"/>
        <v>9</v>
      </c>
      <c r="O31" s="23">
        <f t="shared" ref="O31" si="51">ABS(N31-$J31)</f>
        <v>3</v>
      </c>
      <c r="P31" s="26">
        <f t="shared" ref="P31" si="52">O31/$J31</f>
        <v>0.25</v>
      </c>
    </row>
    <row r="32" spans="1:16" x14ac:dyDescent="0.2">
      <c r="A32" s="48">
        <v>40202</v>
      </c>
      <c r="B32" s="49">
        <f>VLOOKUP(A32,'Method 1 Moving Averages'!A26:B1362,2,0)</f>
        <v>1495</v>
      </c>
      <c r="C32" s="45">
        <f>VLOOKUP(A32,'Method 1 Moving Averages'!A25:C1362,3,0)</f>
        <v>997.66666666666663</v>
      </c>
      <c r="D32" s="23">
        <f t="shared" si="47"/>
        <v>497.33333333333337</v>
      </c>
      <c r="E32" s="33">
        <f t="shared" si="48"/>
        <v>0.33266443701226311</v>
      </c>
      <c r="F32" s="25">
        <f>VLOOKUP(A32,'Method 2 OLS Regression'!H24:J1361,3)</f>
        <v>1510.64159</v>
      </c>
      <c r="G32" s="23">
        <f t="shared" si="2"/>
        <v>15.641589999999951</v>
      </c>
      <c r="H32" s="26">
        <f t="shared" si="3"/>
        <v>1.046260200668893E-2</v>
      </c>
      <c r="I32" s="43"/>
      <c r="J32" s="61">
        <f t="shared" si="0"/>
        <v>16</v>
      </c>
      <c r="K32" s="25">
        <f t="shared" si="44"/>
        <v>10</v>
      </c>
      <c r="L32" s="23">
        <f t="shared" si="49"/>
        <v>6</v>
      </c>
      <c r="M32" s="33">
        <f t="shared" si="50"/>
        <v>0.375</v>
      </c>
      <c r="N32" s="25">
        <f t="shared" si="1"/>
        <v>16</v>
      </c>
      <c r="O32" s="23">
        <f t="shared" ref="O32" si="53">ABS(N32-$J32)</f>
        <v>0</v>
      </c>
      <c r="P32" s="26">
        <f t="shared" ref="P32" si="54">O32/$J32</f>
        <v>0</v>
      </c>
    </row>
    <row r="33" spans="1:16" x14ac:dyDescent="0.2">
      <c r="A33" s="48">
        <v>40203</v>
      </c>
      <c r="B33" s="49">
        <f>VLOOKUP(A33,'Method 1 Moving Averages'!A27:B1363,2,0)</f>
        <v>583</v>
      </c>
      <c r="C33" s="45">
        <f>VLOOKUP(A33,'Method 1 Moving Averages'!A26:C1363,3,0)</f>
        <v>1187</v>
      </c>
      <c r="D33" s="23">
        <f t="shared" si="47"/>
        <v>604</v>
      </c>
      <c r="E33" s="33">
        <f t="shared" si="48"/>
        <v>1.0360205831903946</v>
      </c>
      <c r="F33" s="25">
        <f>VLOOKUP(A33,'Method 2 OLS Regression'!H25:J1362,3)</f>
        <v>1076.5509300000001</v>
      </c>
      <c r="G33" s="23">
        <f t="shared" si="2"/>
        <v>493.55093000000011</v>
      </c>
      <c r="H33" s="26">
        <f t="shared" si="3"/>
        <v>0.84657106346483724</v>
      </c>
      <c r="I33" s="43"/>
      <c r="J33" s="61">
        <f t="shared" si="0"/>
        <v>9</v>
      </c>
      <c r="K33" s="25">
        <f t="shared" si="44"/>
        <v>12</v>
      </c>
      <c r="L33" s="23">
        <f t="shared" si="49"/>
        <v>3</v>
      </c>
      <c r="M33" s="33">
        <f t="shared" si="50"/>
        <v>0.33333333333333331</v>
      </c>
      <c r="N33" s="25">
        <f t="shared" si="1"/>
        <v>11</v>
      </c>
      <c r="O33" s="23">
        <f t="shared" ref="O33" si="55">ABS(N33-$J33)</f>
        <v>2</v>
      </c>
      <c r="P33" s="26">
        <f t="shared" ref="P33" si="56">O33/$J33</f>
        <v>0.22222222222222221</v>
      </c>
    </row>
    <row r="34" spans="1:16" x14ac:dyDescent="0.2">
      <c r="A34" s="48">
        <v>40204</v>
      </c>
      <c r="B34" s="49">
        <f>VLOOKUP(A34,'Method 1 Moving Averages'!A28:B1364,2,0)</f>
        <v>740</v>
      </c>
      <c r="C34" s="45">
        <f>VLOOKUP(A34,'Method 1 Moving Averages'!A27:C1364,3,0)</f>
        <v>1036.3333333333333</v>
      </c>
      <c r="D34" s="23">
        <f t="shared" si="47"/>
        <v>296.33333333333326</v>
      </c>
      <c r="E34" s="33">
        <f t="shared" si="48"/>
        <v>0.40045045045045036</v>
      </c>
      <c r="F34" s="25">
        <f>VLOOKUP(A34,'Method 2 OLS Regression'!H26:J1363,3)</f>
        <v>922.17001700000003</v>
      </c>
      <c r="G34" s="23">
        <f t="shared" si="2"/>
        <v>182.17001700000003</v>
      </c>
      <c r="H34" s="26">
        <f t="shared" si="3"/>
        <v>0.24617569864864869</v>
      </c>
      <c r="I34" s="43"/>
      <c r="J34" s="61">
        <f t="shared" si="0"/>
        <v>9</v>
      </c>
      <c r="K34" s="25">
        <f t="shared" si="44"/>
        <v>11</v>
      </c>
      <c r="L34" s="23">
        <f t="shared" si="49"/>
        <v>2</v>
      </c>
      <c r="M34" s="33">
        <f t="shared" si="50"/>
        <v>0.22222222222222221</v>
      </c>
      <c r="N34" s="25">
        <f t="shared" si="1"/>
        <v>10</v>
      </c>
      <c r="O34" s="23">
        <f t="shared" ref="O34" si="57">ABS(N34-$J34)</f>
        <v>1</v>
      </c>
      <c r="P34" s="26">
        <f t="shared" ref="P34" si="58">O34/$J34</f>
        <v>0.1111111111111111</v>
      </c>
    </row>
    <row r="35" spans="1:16" x14ac:dyDescent="0.2">
      <c r="A35" s="48">
        <v>40205</v>
      </c>
      <c r="B35" s="49">
        <f>VLOOKUP(A35,'Method 1 Moving Averages'!A29:B1365,2,0)</f>
        <v>1000</v>
      </c>
      <c r="C35" s="45">
        <f>VLOOKUP(A35,'Method 1 Moving Averages'!A28:C1365,3,0)</f>
        <v>977.33333333333337</v>
      </c>
      <c r="D35" s="23">
        <f t="shared" si="47"/>
        <v>22.666666666666629</v>
      </c>
      <c r="E35" s="33">
        <f t="shared" si="48"/>
        <v>2.266666666666663E-2</v>
      </c>
      <c r="F35" s="25">
        <f>VLOOKUP(A35,'Method 2 OLS Regression'!H27:J1364,3)</f>
        <v>848.49397099999999</v>
      </c>
      <c r="G35" s="23">
        <f t="shared" si="2"/>
        <v>151.50602900000001</v>
      </c>
      <c r="H35" s="26">
        <f t="shared" si="3"/>
        <v>0.15150602900000001</v>
      </c>
      <c r="I35" s="43"/>
      <c r="J35" s="61">
        <f t="shared" si="0"/>
        <v>10</v>
      </c>
      <c r="K35" s="25">
        <f t="shared" si="44"/>
        <v>10</v>
      </c>
      <c r="L35" s="23">
        <f t="shared" si="49"/>
        <v>0</v>
      </c>
      <c r="M35" s="33">
        <f t="shared" si="50"/>
        <v>0</v>
      </c>
      <c r="N35" s="25">
        <f t="shared" si="1"/>
        <v>9</v>
      </c>
      <c r="O35" s="23">
        <f t="shared" ref="O35" si="59">ABS(N35-$J35)</f>
        <v>1</v>
      </c>
      <c r="P35" s="26">
        <f t="shared" ref="P35" si="60">O35/$J35</f>
        <v>0.1</v>
      </c>
    </row>
    <row r="36" spans="1:16" x14ac:dyDescent="0.2">
      <c r="A36" s="48">
        <v>40206</v>
      </c>
      <c r="B36" s="49">
        <f>VLOOKUP(A36,'Method 1 Moving Averages'!A30:B1366,2,0)</f>
        <v>1341</v>
      </c>
      <c r="C36" s="45">
        <f>VLOOKUP(A36,'Method 1 Moving Averages'!A29:C1366,3,0)</f>
        <v>993.66666666666663</v>
      </c>
      <c r="D36" s="23">
        <f t="shared" si="47"/>
        <v>347.33333333333337</v>
      </c>
      <c r="E36" s="33">
        <f t="shared" si="48"/>
        <v>0.25901068854088993</v>
      </c>
      <c r="F36" s="25">
        <f>VLOOKUP(A36,'Method 2 OLS Regression'!H28:J1365,3)</f>
        <v>1077.89635</v>
      </c>
      <c r="G36" s="23">
        <f t="shared" si="2"/>
        <v>263.10365000000002</v>
      </c>
      <c r="H36" s="26">
        <f t="shared" si="3"/>
        <v>0.1961995898583147</v>
      </c>
      <c r="I36" s="43"/>
      <c r="J36" s="61">
        <f t="shared" si="0"/>
        <v>14</v>
      </c>
      <c r="K36" s="25">
        <f t="shared" si="44"/>
        <v>10</v>
      </c>
      <c r="L36" s="23">
        <f t="shared" si="49"/>
        <v>4</v>
      </c>
      <c r="M36" s="33">
        <f t="shared" si="50"/>
        <v>0.2857142857142857</v>
      </c>
      <c r="N36" s="25">
        <f t="shared" si="1"/>
        <v>11</v>
      </c>
      <c r="O36" s="23">
        <f t="shared" ref="O36" si="61">ABS(N36-$J36)</f>
        <v>3</v>
      </c>
      <c r="P36" s="26">
        <f t="shared" ref="P36" si="62">O36/$J36</f>
        <v>0.21428571428571427</v>
      </c>
    </row>
    <row r="37" spans="1:16" x14ac:dyDescent="0.2">
      <c r="A37" s="48">
        <v>40207</v>
      </c>
      <c r="B37" s="49">
        <f>VLOOKUP(A37,'Method 1 Moving Averages'!A31:B1367,2,0)</f>
        <v>1381</v>
      </c>
      <c r="C37" s="45">
        <f>VLOOKUP(A37,'Method 1 Moving Averages'!A30:C1367,3,0)</f>
        <v>1354</v>
      </c>
      <c r="D37" s="23">
        <f t="shared" si="47"/>
        <v>27</v>
      </c>
      <c r="E37" s="33">
        <f t="shared" si="48"/>
        <v>1.9551049963794351E-2</v>
      </c>
      <c r="F37" s="25">
        <f>VLOOKUP(A37,'Method 2 OLS Regression'!H29:J1366,3)</f>
        <v>1466.49911</v>
      </c>
      <c r="G37" s="23">
        <f t="shared" si="2"/>
        <v>85.499109999999973</v>
      </c>
      <c r="H37" s="26">
        <f t="shared" si="3"/>
        <v>6.1911013758146248E-2</v>
      </c>
      <c r="I37" s="43"/>
      <c r="J37" s="61">
        <f t="shared" si="0"/>
        <v>14</v>
      </c>
      <c r="K37" s="25">
        <f t="shared" si="44"/>
        <v>14</v>
      </c>
      <c r="L37" s="23">
        <f t="shared" si="49"/>
        <v>0</v>
      </c>
      <c r="M37" s="33">
        <f t="shared" si="50"/>
        <v>0</v>
      </c>
      <c r="N37" s="25">
        <f t="shared" si="1"/>
        <v>15</v>
      </c>
      <c r="O37" s="23">
        <f t="shared" ref="O37" si="63">ABS(N37-$J37)</f>
        <v>1</v>
      </c>
      <c r="P37" s="26">
        <f t="shared" ref="P37" si="64">O37/$J37</f>
        <v>7.1428571428571425E-2</v>
      </c>
    </row>
    <row r="38" spans="1:16" x14ac:dyDescent="0.2">
      <c r="A38" s="48">
        <v>40208</v>
      </c>
      <c r="B38" s="49">
        <f>VLOOKUP(A38,'Method 1 Moving Averages'!A32:B1368,2,0)</f>
        <v>714</v>
      </c>
      <c r="C38" s="45">
        <f>VLOOKUP(A38,'Method 1 Moving Averages'!A31:C1368,3,0)</f>
        <v>932</v>
      </c>
      <c r="D38" s="23">
        <f t="shared" si="47"/>
        <v>218</v>
      </c>
      <c r="E38" s="33">
        <f t="shared" si="48"/>
        <v>0.30532212885154064</v>
      </c>
      <c r="F38" s="25">
        <f>VLOOKUP(A38,'Method 2 OLS Regression'!H30:J1367,3)</f>
        <v>882.38674800000001</v>
      </c>
      <c r="G38" s="23">
        <f t="shared" si="2"/>
        <v>168.38674800000001</v>
      </c>
      <c r="H38" s="26">
        <f t="shared" si="3"/>
        <v>0.23583578151260506</v>
      </c>
      <c r="I38" s="43"/>
      <c r="J38" s="61">
        <f t="shared" si="0"/>
        <v>9</v>
      </c>
      <c r="K38" s="25">
        <f t="shared" si="44"/>
        <v>10</v>
      </c>
      <c r="L38" s="23">
        <f t="shared" si="49"/>
        <v>1</v>
      </c>
      <c r="M38" s="33">
        <f t="shared" si="50"/>
        <v>0.1111111111111111</v>
      </c>
      <c r="N38" s="25">
        <f t="shared" si="1"/>
        <v>9</v>
      </c>
      <c r="O38" s="23">
        <f t="shared" ref="O38" si="65">ABS(N38-$J38)</f>
        <v>0</v>
      </c>
      <c r="P38" s="26">
        <f t="shared" ref="P38" si="66">O38/$J38</f>
        <v>0</v>
      </c>
    </row>
    <row r="39" spans="1:16" x14ac:dyDescent="0.2">
      <c r="A39" s="48">
        <v>40209</v>
      </c>
      <c r="B39" s="49">
        <f>VLOOKUP(A39,'Method 1 Moving Averages'!A33:B1369,2,0)</f>
        <v>1392</v>
      </c>
      <c r="C39" s="45">
        <f>VLOOKUP(A39,'Method 1 Moving Averages'!A32:C1369,3,0)</f>
        <v>1181.3333333333333</v>
      </c>
      <c r="D39" s="23">
        <f t="shared" si="47"/>
        <v>210.66666666666674</v>
      </c>
      <c r="E39" s="33">
        <f t="shared" si="48"/>
        <v>0.15134099616858243</v>
      </c>
      <c r="F39" s="25">
        <f>VLOOKUP(A39,'Method 2 OLS Regression'!H31:J1368,3)</f>
        <v>1417.3851999999999</v>
      </c>
      <c r="G39" s="23">
        <f t="shared" si="2"/>
        <v>25.385199999999941</v>
      </c>
      <c r="H39" s="26">
        <f t="shared" si="3"/>
        <v>1.823649425287352E-2</v>
      </c>
      <c r="I39" s="43"/>
      <c r="J39" s="61">
        <f t="shared" si="0"/>
        <v>15</v>
      </c>
      <c r="K39" s="25">
        <f t="shared" si="44"/>
        <v>12</v>
      </c>
      <c r="L39" s="23">
        <f t="shared" si="49"/>
        <v>3</v>
      </c>
      <c r="M39" s="33">
        <f t="shared" si="50"/>
        <v>0.2</v>
      </c>
      <c r="N39" s="25">
        <f t="shared" si="1"/>
        <v>15</v>
      </c>
      <c r="O39" s="23">
        <f t="shared" ref="O39" si="67">ABS(N39-$J39)</f>
        <v>0</v>
      </c>
      <c r="P39" s="26">
        <f t="shared" ref="P39" si="68">O39/$J39</f>
        <v>0</v>
      </c>
    </row>
    <row r="40" spans="1:16" x14ac:dyDescent="0.2">
      <c r="A40" s="48">
        <v>40210</v>
      </c>
      <c r="B40" s="49">
        <f>VLOOKUP(A40,'Method 1 Moving Averages'!A34:B1370,2,0)</f>
        <v>1345</v>
      </c>
      <c r="C40" s="45">
        <f>VLOOKUP(A40,'Method 1 Moving Averages'!A33:C1370,3,0)</f>
        <v>1019.3333333333334</v>
      </c>
      <c r="D40" s="23">
        <f t="shared" si="47"/>
        <v>325.66666666666663</v>
      </c>
      <c r="E40" s="33">
        <f t="shared" si="48"/>
        <v>0.24213135068153652</v>
      </c>
      <c r="F40" s="25">
        <f>VLOOKUP(A40,'Method 2 OLS Regression'!H32:J1369,3)</f>
        <v>1173.8814600000001</v>
      </c>
      <c r="G40" s="23">
        <f t="shared" si="2"/>
        <v>171.11853999999994</v>
      </c>
      <c r="H40" s="26">
        <f t="shared" si="3"/>
        <v>0.12722568029739773</v>
      </c>
      <c r="I40" s="43"/>
      <c r="J40" s="61">
        <f t="shared" si="0"/>
        <v>14</v>
      </c>
      <c r="K40" s="25">
        <f t="shared" si="44"/>
        <v>11</v>
      </c>
      <c r="L40" s="23">
        <f t="shared" si="49"/>
        <v>3</v>
      </c>
      <c r="M40" s="33">
        <f t="shared" si="50"/>
        <v>0.21428571428571427</v>
      </c>
      <c r="N40" s="25">
        <f t="shared" si="1"/>
        <v>12</v>
      </c>
      <c r="O40" s="23">
        <f t="shared" ref="O40" si="69">ABS(N40-$J40)</f>
        <v>2</v>
      </c>
      <c r="P40" s="26">
        <f t="shared" ref="P40" si="70">O40/$J40</f>
        <v>0.14285714285714285</v>
      </c>
    </row>
    <row r="41" spans="1:16" x14ac:dyDescent="0.2">
      <c r="A41" s="48">
        <v>40211</v>
      </c>
      <c r="B41" s="49">
        <f>VLOOKUP(A41,'Method 1 Moving Averages'!A35:B1371,2,0)</f>
        <v>912</v>
      </c>
      <c r="C41" s="45">
        <f>VLOOKUP(A41,'Method 1 Moving Averages'!A34:C1371,3,0)</f>
        <v>926</v>
      </c>
      <c r="D41" s="23">
        <f t="shared" si="47"/>
        <v>14</v>
      </c>
      <c r="E41" s="33">
        <f t="shared" si="48"/>
        <v>1.5350877192982455E-2</v>
      </c>
      <c r="F41" s="25">
        <f>VLOOKUP(A41,'Method 2 OLS Regression'!H33:J1370,3)</f>
        <v>924.49535700000001</v>
      </c>
      <c r="G41" s="23">
        <f t="shared" si="2"/>
        <v>12.495357000000013</v>
      </c>
      <c r="H41" s="26">
        <f t="shared" si="3"/>
        <v>1.3701049342105276E-2</v>
      </c>
      <c r="I41" s="43"/>
      <c r="J41" s="61">
        <f t="shared" si="0"/>
        <v>10</v>
      </c>
      <c r="K41" s="25">
        <f t="shared" si="44"/>
        <v>10</v>
      </c>
      <c r="L41" s="23">
        <f t="shared" si="49"/>
        <v>0</v>
      </c>
      <c r="M41" s="33">
        <f t="shared" si="50"/>
        <v>0</v>
      </c>
      <c r="N41" s="25">
        <f t="shared" si="1"/>
        <v>10</v>
      </c>
      <c r="O41" s="23">
        <f t="shared" ref="O41" si="71">ABS(N41-$J41)</f>
        <v>0</v>
      </c>
      <c r="P41" s="26">
        <f t="shared" ref="P41" si="72">O41/$J41</f>
        <v>0</v>
      </c>
    </row>
    <row r="42" spans="1:16" x14ac:dyDescent="0.2">
      <c r="A42" s="48">
        <v>40212</v>
      </c>
      <c r="B42" s="49">
        <f>VLOOKUP(A42,'Method 1 Moving Averages'!A36:B1372,2,0)</f>
        <v>976</v>
      </c>
      <c r="C42" s="45">
        <f>VLOOKUP(A42,'Method 1 Moving Averages'!A35:C1372,3,0)</f>
        <v>811.33333333333337</v>
      </c>
      <c r="D42" s="23">
        <f t="shared" si="47"/>
        <v>164.66666666666663</v>
      </c>
      <c r="E42" s="33">
        <f t="shared" si="48"/>
        <v>0.16871584699453548</v>
      </c>
      <c r="F42" s="25">
        <f>VLOOKUP(A42,'Method 2 OLS Regression'!H34:J1371,3)</f>
        <v>971.613021</v>
      </c>
      <c r="G42" s="23">
        <f t="shared" si="2"/>
        <v>4.3869789999999966</v>
      </c>
      <c r="H42" s="26">
        <f t="shared" si="3"/>
        <v>4.4948555327868822E-3</v>
      </c>
      <c r="I42" s="43"/>
      <c r="J42" s="61">
        <f t="shared" si="0"/>
        <v>10</v>
      </c>
      <c r="K42" s="25">
        <f t="shared" si="44"/>
        <v>9</v>
      </c>
      <c r="L42" s="23">
        <f t="shared" si="49"/>
        <v>1</v>
      </c>
      <c r="M42" s="33">
        <f t="shared" si="50"/>
        <v>0.1</v>
      </c>
      <c r="N42" s="25">
        <f t="shared" si="1"/>
        <v>10</v>
      </c>
      <c r="O42" s="23">
        <f t="shared" ref="O42" si="73">ABS(N42-$J42)</f>
        <v>0</v>
      </c>
      <c r="P42" s="26">
        <f t="shared" ref="P42" si="74">O42/$J42</f>
        <v>0</v>
      </c>
    </row>
    <row r="43" spans="1:16" x14ac:dyDescent="0.2">
      <c r="A43" s="48">
        <v>40213</v>
      </c>
      <c r="B43" s="49">
        <f>VLOOKUP(A43,'Method 1 Moving Averages'!A37:B1373,2,0)</f>
        <v>1178</v>
      </c>
      <c r="C43" s="45">
        <f>VLOOKUP(A43,'Method 1 Moving Averages'!A36:C1373,3,0)</f>
        <v>1115</v>
      </c>
      <c r="D43" s="23">
        <f t="shared" si="47"/>
        <v>63</v>
      </c>
      <c r="E43" s="33">
        <f t="shared" si="48"/>
        <v>5.3480475382003394E-2</v>
      </c>
      <c r="F43" s="25">
        <f>VLOOKUP(A43,'Method 2 OLS Regression'!H35:J1372,3)</f>
        <v>1049.2531100000001</v>
      </c>
      <c r="G43" s="23">
        <f t="shared" si="2"/>
        <v>128.74688999999989</v>
      </c>
      <c r="H43" s="26">
        <f t="shared" si="3"/>
        <v>0.10929277589134116</v>
      </c>
      <c r="I43" s="43"/>
      <c r="J43" s="61">
        <f t="shared" si="0"/>
        <v>12</v>
      </c>
      <c r="K43" s="25">
        <f t="shared" si="44"/>
        <v>12</v>
      </c>
      <c r="L43" s="23">
        <f t="shared" si="49"/>
        <v>0</v>
      </c>
      <c r="M43" s="33">
        <f t="shared" si="50"/>
        <v>0</v>
      </c>
      <c r="N43" s="25">
        <f t="shared" si="1"/>
        <v>11</v>
      </c>
      <c r="O43" s="23">
        <f t="shared" ref="O43" si="75">ABS(N43-$J43)</f>
        <v>1</v>
      </c>
      <c r="P43" s="26">
        <f t="shared" ref="P43" si="76">O43/$J43</f>
        <v>8.3333333333333329E-2</v>
      </c>
    </row>
    <row r="44" spans="1:16" x14ac:dyDescent="0.2">
      <c r="A44" s="48">
        <v>40214</v>
      </c>
      <c r="B44" s="49">
        <f>VLOOKUP(A44,'Method 1 Moving Averages'!A38:B1374,2,0)</f>
        <v>1594</v>
      </c>
      <c r="C44" s="45">
        <f>VLOOKUP(A44,'Method 1 Moving Averages'!A37:C1374,3,0)</f>
        <v>1514.6666666666667</v>
      </c>
      <c r="D44" s="23">
        <f t="shared" si="47"/>
        <v>79.333333333333258</v>
      </c>
      <c r="E44" s="33">
        <f t="shared" si="48"/>
        <v>4.9769970723546587E-2</v>
      </c>
      <c r="F44" s="25">
        <f>VLOOKUP(A44,'Method 2 OLS Regression'!H36:J1373,3)</f>
        <v>1518.5363400000001</v>
      </c>
      <c r="G44" s="23">
        <f t="shared" si="2"/>
        <v>75.463659999999891</v>
      </c>
      <c r="H44" s="26">
        <f t="shared" si="3"/>
        <v>4.7342321204516868E-2</v>
      </c>
      <c r="I44" s="43"/>
      <c r="J44" s="61">
        <f t="shared" si="0"/>
        <v>17</v>
      </c>
      <c r="K44" s="25">
        <f t="shared" si="44"/>
        <v>16</v>
      </c>
      <c r="L44" s="23">
        <f t="shared" si="49"/>
        <v>1</v>
      </c>
      <c r="M44" s="33">
        <f t="shared" si="50"/>
        <v>5.8823529411764705E-2</v>
      </c>
      <c r="N44" s="25">
        <f t="shared" si="1"/>
        <v>16</v>
      </c>
      <c r="O44" s="23">
        <f t="shared" ref="O44" si="77">ABS(N44-$J44)</f>
        <v>1</v>
      </c>
      <c r="P44" s="26">
        <f t="shared" ref="P44" si="78">O44/$J44</f>
        <v>5.8823529411764705E-2</v>
      </c>
    </row>
    <row r="45" spans="1:16" x14ac:dyDescent="0.2">
      <c r="A45" s="48">
        <v>40215</v>
      </c>
      <c r="B45" s="49">
        <f>VLOOKUP(A45,'Method 1 Moving Averages'!A39:B1375,2,0)</f>
        <v>729</v>
      </c>
      <c r="C45" s="45">
        <f>VLOOKUP(A45,'Method 1 Moving Averages'!A38:C1375,3,0)</f>
        <v>903</v>
      </c>
      <c r="D45" s="23">
        <f t="shared" si="47"/>
        <v>174</v>
      </c>
      <c r="E45" s="33">
        <f t="shared" si="48"/>
        <v>0.23868312757201646</v>
      </c>
      <c r="F45" s="25">
        <f>VLOOKUP(A45,'Method 2 OLS Regression'!H37:J1374,3)</f>
        <v>882.57569100000001</v>
      </c>
      <c r="G45" s="23">
        <f t="shared" si="2"/>
        <v>153.57569100000001</v>
      </c>
      <c r="H45" s="26">
        <f t="shared" si="3"/>
        <v>0.21066624279835391</v>
      </c>
      <c r="I45" s="43"/>
      <c r="J45" s="61">
        <f t="shared" si="0"/>
        <v>9</v>
      </c>
      <c r="K45" s="25">
        <f t="shared" si="44"/>
        <v>9</v>
      </c>
      <c r="L45" s="23">
        <f t="shared" si="49"/>
        <v>0</v>
      </c>
      <c r="M45" s="33">
        <f t="shared" si="50"/>
        <v>0</v>
      </c>
      <c r="N45" s="25">
        <f t="shared" si="1"/>
        <v>9</v>
      </c>
      <c r="O45" s="23">
        <f t="shared" ref="O45" si="79">ABS(N45-$J45)</f>
        <v>0</v>
      </c>
      <c r="P45" s="26">
        <f t="shared" ref="P45" si="80">O45/$J45</f>
        <v>0</v>
      </c>
    </row>
    <row r="46" spans="1:16" x14ac:dyDescent="0.2">
      <c r="A46" s="48">
        <v>40216</v>
      </c>
      <c r="B46" s="49">
        <f>VLOOKUP(A46,'Method 1 Moving Averages'!A40:B1376,2,0)</f>
        <v>719</v>
      </c>
      <c r="C46" s="45">
        <f>VLOOKUP(A46,'Method 1 Moving Averages'!A39:C1376,3,0)</f>
        <v>1305.3333333333333</v>
      </c>
      <c r="D46" s="23">
        <f t="shared" si="47"/>
        <v>586.33333333333326</v>
      </c>
      <c r="E46" s="33">
        <f t="shared" si="48"/>
        <v>0.81548446917014361</v>
      </c>
      <c r="F46" s="25">
        <f>VLOOKUP(A46,'Method 2 OLS Regression'!H38:J1375,3)</f>
        <v>739.79391899999996</v>
      </c>
      <c r="G46" s="23">
        <f t="shared" si="2"/>
        <v>20.79391899999996</v>
      </c>
      <c r="H46" s="26">
        <f t="shared" si="3"/>
        <v>2.8920610570236385E-2</v>
      </c>
      <c r="I46" s="43"/>
      <c r="J46" s="61">
        <f t="shared" si="0"/>
        <v>9</v>
      </c>
      <c r="K46" s="25">
        <f t="shared" si="44"/>
        <v>14</v>
      </c>
      <c r="L46" s="23">
        <f t="shared" si="49"/>
        <v>5</v>
      </c>
      <c r="M46" s="33">
        <f t="shared" si="50"/>
        <v>0.55555555555555558</v>
      </c>
      <c r="N46" s="25">
        <f t="shared" si="1"/>
        <v>9</v>
      </c>
      <c r="O46" s="23">
        <f t="shared" ref="O46" si="81">ABS(N46-$J46)</f>
        <v>0</v>
      </c>
      <c r="P46" s="26">
        <f t="shared" ref="P46" si="82">O46/$J46</f>
        <v>0</v>
      </c>
    </row>
    <row r="47" spans="1:16" x14ac:dyDescent="0.2">
      <c r="A47" s="48">
        <v>40217</v>
      </c>
      <c r="B47" s="49">
        <f>VLOOKUP(A47,'Method 1 Moving Averages'!A41:B1377,2,0)</f>
        <v>1831</v>
      </c>
      <c r="C47" s="45">
        <f>VLOOKUP(A47,'Method 1 Moving Averages'!A40:C1377,3,0)</f>
        <v>1128.3333333333333</v>
      </c>
      <c r="D47" s="23">
        <f t="shared" si="47"/>
        <v>702.66666666666674</v>
      </c>
      <c r="E47" s="33">
        <f t="shared" si="48"/>
        <v>0.38376115055525217</v>
      </c>
      <c r="F47" s="25">
        <f>VLOOKUP(A47,'Method 2 OLS Regression'!H39:J1376,3)</f>
        <v>1198.63166</v>
      </c>
      <c r="G47" s="23">
        <f t="shared" si="2"/>
        <v>632.36833999999999</v>
      </c>
      <c r="H47" s="26">
        <f t="shared" si="3"/>
        <v>0.34536774440196616</v>
      </c>
      <c r="I47" s="43"/>
      <c r="J47" s="61">
        <f t="shared" si="0"/>
        <v>19</v>
      </c>
      <c r="K47" s="25">
        <f t="shared" si="44"/>
        <v>12</v>
      </c>
      <c r="L47" s="23">
        <f t="shared" si="49"/>
        <v>7</v>
      </c>
      <c r="M47" s="33">
        <f t="shared" si="50"/>
        <v>0.36842105263157893</v>
      </c>
      <c r="N47" s="25">
        <f t="shared" si="1"/>
        <v>12</v>
      </c>
      <c r="O47" s="23">
        <f t="shared" ref="O47" si="83">ABS(N47-$J47)</f>
        <v>7</v>
      </c>
      <c r="P47" s="26">
        <f t="shared" ref="P47" si="84">O47/$J47</f>
        <v>0.36842105263157893</v>
      </c>
    </row>
    <row r="48" spans="1:16" x14ac:dyDescent="0.2">
      <c r="A48" s="48">
        <v>40218</v>
      </c>
      <c r="B48" s="49">
        <f>VLOOKUP(A48,'Method 1 Moving Averages'!A42:B1378,2,0)</f>
        <v>2233</v>
      </c>
      <c r="C48" s="45">
        <f>VLOOKUP(A48,'Method 1 Moving Averages'!A41:C1378,3,0)</f>
        <v>910.66666666666663</v>
      </c>
      <c r="D48" s="23">
        <f t="shared" si="47"/>
        <v>1322.3333333333335</v>
      </c>
      <c r="E48" s="33">
        <f t="shared" si="48"/>
        <v>0.59217793700552324</v>
      </c>
      <c r="F48" s="25">
        <f>VLOOKUP(A48,'Method 2 OLS Regression'!H40:J1377,3)</f>
        <v>954.27204900000004</v>
      </c>
      <c r="G48" s="23">
        <f t="shared" si="2"/>
        <v>1278.7279509999998</v>
      </c>
      <c r="H48" s="26">
        <f t="shared" si="3"/>
        <v>0.57265022436184498</v>
      </c>
      <c r="I48" s="43"/>
      <c r="J48" s="61">
        <f t="shared" si="0"/>
        <v>23</v>
      </c>
      <c r="K48" s="25">
        <f t="shared" si="44"/>
        <v>9</v>
      </c>
      <c r="L48" s="23">
        <f t="shared" si="49"/>
        <v>14</v>
      </c>
      <c r="M48" s="33">
        <f t="shared" si="50"/>
        <v>0.60869565217391308</v>
      </c>
      <c r="N48" s="25">
        <f t="shared" si="1"/>
        <v>10</v>
      </c>
      <c r="O48" s="23">
        <f t="shared" ref="O48" si="85">ABS(N48-$J48)</f>
        <v>13</v>
      </c>
      <c r="P48" s="26">
        <f t="shared" ref="P48" si="86">O48/$J48</f>
        <v>0.56521739130434778</v>
      </c>
    </row>
    <row r="49" spans="1:16" x14ac:dyDescent="0.2">
      <c r="A49" s="48">
        <v>40219</v>
      </c>
      <c r="B49" s="49">
        <f>VLOOKUP(A49,'Method 1 Moving Averages'!A43:B1379,2,0)</f>
        <v>636</v>
      </c>
      <c r="C49" s="45">
        <f>VLOOKUP(A49,'Method 1 Moving Averages'!A42:C1379,3,0)</f>
        <v>870</v>
      </c>
      <c r="D49" s="23">
        <f t="shared" si="47"/>
        <v>234</v>
      </c>
      <c r="E49" s="33">
        <f t="shared" si="48"/>
        <v>0.36792452830188677</v>
      </c>
      <c r="F49" s="25">
        <f>VLOOKUP(A49,'Method 2 OLS Regression'!H41:J1378,3)</f>
        <v>1016.2010299999999</v>
      </c>
      <c r="G49" s="23">
        <f t="shared" si="2"/>
        <v>380.20102999999995</v>
      </c>
      <c r="H49" s="26">
        <f t="shared" si="3"/>
        <v>0.59780036163521999</v>
      </c>
      <c r="I49" s="43"/>
      <c r="J49" s="61">
        <f t="shared" si="0"/>
        <v>9</v>
      </c>
      <c r="K49" s="25">
        <f t="shared" si="44"/>
        <v>9</v>
      </c>
      <c r="L49" s="23">
        <f t="shared" si="49"/>
        <v>0</v>
      </c>
      <c r="M49" s="33">
        <f t="shared" si="50"/>
        <v>0</v>
      </c>
      <c r="N49" s="25">
        <f t="shared" si="1"/>
        <v>11</v>
      </c>
      <c r="O49" s="23">
        <f t="shared" ref="O49" si="87">ABS(N49-$J49)</f>
        <v>2</v>
      </c>
      <c r="P49" s="26">
        <f t="shared" ref="P49" si="88">O49/$J49</f>
        <v>0.22222222222222221</v>
      </c>
    </row>
    <row r="50" spans="1:16" x14ac:dyDescent="0.2">
      <c r="A50" s="48">
        <v>40220</v>
      </c>
      <c r="B50" s="49">
        <f>VLOOKUP(A50,'Method 1 Moving Averages'!A44:B1380,2,0)</f>
        <v>1148</v>
      </c>
      <c r="C50" s="45">
        <f>VLOOKUP(A50,'Method 1 Moving Averages'!A43:C1380,3,0)</f>
        <v>1124</v>
      </c>
      <c r="D50" s="23">
        <f t="shared" si="47"/>
        <v>24</v>
      </c>
      <c r="E50" s="33">
        <f t="shared" si="48"/>
        <v>2.0905923344947737E-2</v>
      </c>
      <c r="F50" s="25">
        <f>VLOOKUP(A50,'Method 2 OLS Regression'!H42:J1379,3)</f>
        <v>1121.12213</v>
      </c>
      <c r="G50" s="23">
        <f t="shared" si="2"/>
        <v>26.87787000000003</v>
      </c>
      <c r="H50" s="26">
        <f t="shared" si="3"/>
        <v>2.3412778745644625E-2</v>
      </c>
      <c r="I50" s="43"/>
      <c r="J50" s="61">
        <f t="shared" si="0"/>
        <v>12</v>
      </c>
      <c r="K50" s="25">
        <f t="shared" si="44"/>
        <v>12</v>
      </c>
      <c r="L50" s="23">
        <f t="shared" si="49"/>
        <v>0</v>
      </c>
      <c r="M50" s="33">
        <f t="shared" si="50"/>
        <v>0</v>
      </c>
      <c r="N50" s="25">
        <f t="shared" si="1"/>
        <v>12</v>
      </c>
      <c r="O50" s="23">
        <f t="shared" ref="O50" si="89">ABS(N50-$J50)</f>
        <v>0</v>
      </c>
      <c r="P50" s="26">
        <f t="shared" ref="P50" si="90">O50/$J50</f>
        <v>0</v>
      </c>
    </row>
    <row r="51" spans="1:16" x14ac:dyDescent="0.2">
      <c r="A51" s="48">
        <v>40221</v>
      </c>
      <c r="B51" s="49">
        <f>VLOOKUP(A51,'Method 1 Moving Averages'!A45:B1381,2,0)</f>
        <v>1654</v>
      </c>
      <c r="C51" s="45">
        <f>VLOOKUP(A51,'Method 1 Moving Averages'!A44:C1381,3,0)</f>
        <v>1437.6666666666667</v>
      </c>
      <c r="D51" s="23">
        <f t="shared" si="47"/>
        <v>216.33333333333326</v>
      </c>
      <c r="E51" s="33">
        <f t="shared" si="48"/>
        <v>0.13079403466344211</v>
      </c>
      <c r="F51" s="25">
        <f>VLOOKUP(A51,'Method 2 OLS Regression'!H43:J1380,3)</f>
        <v>1444.82348</v>
      </c>
      <c r="G51" s="23">
        <f t="shared" si="2"/>
        <v>209.17651999999998</v>
      </c>
      <c r="H51" s="26">
        <f t="shared" si="3"/>
        <v>0.12646706166868196</v>
      </c>
      <c r="I51" s="43"/>
      <c r="J51" s="61">
        <f t="shared" si="0"/>
        <v>17</v>
      </c>
      <c r="K51" s="25">
        <f t="shared" si="44"/>
        <v>15</v>
      </c>
      <c r="L51" s="23">
        <f t="shared" si="49"/>
        <v>2</v>
      </c>
      <c r="M51" s="33">
        <f t="shared" si="50"/>
        <v>0.11764705882352941</v>
      </c>
      <c r="N51" s="25">
        <f t="shared" si="1"/>
        <v>15</v>
      </c>
      <c r="O51" s="23">
        <f t="shared" ref="O51" si="91">ABS(N51-$J51)</f>
        <v>2</v>
      </c>
      <c r="P51" s="26">
        <f t="shared" ref="P51" si="92">O51/$J51</f>
        <v>0.11764705882352941</v>
      </c>
    </row>
    <row r="52" spans="1:16" x14ac:dyDescent="0.2">
      <c r="A52" s="48">
        <v>40222</v>
      </c>
      <c r="B52" s="49">
        <f>VLOOKUP(A52,'Method 1 Moving Averages'!A46:B1382,2,0)</f>
        <v>1321</v>
      </c>
      <c r="C52" s="45">
        <f>VLOOKUP(A52,'Method 1 Moving Averages'!A45:C1382,3,0)</f>
        <v>874.66666666666663</v>
      </c>
      <c r="D52" s="23">
        <f t="shared" si="47"/>
        <v>446.33333333333337</v>
      </c>
      <c r="E52" s="33">
        <f t="shared" si="48"/>
        <v>0.33787534695937427</v>
      </c>
      <c r="F52" s="25">
        <f>VLOOKUP(A52,'Method 2 OLS Regression'!H44:J1381,3)</f>
        <v>775.21572100000003</v>
      </c>
      <c r="G52" s="23">
        <f t="shared" si="2"/>
        <v>545.78427899999997</v>
      </c>
      <c r="H52" s="26">
        <f t="shared" si="3"/>
        <v>0.41315993868281603</v>
      </c>
      <c r="I52" s="43"/>
      <c r="J52" s="61">
        <f t="shared" si="0"/>
        <v>14</v>
      </c>
      <c r="K52" s="25">
        <f t="shared" si="44"/>
        <v>9</v>
      </c>
      <c r="L52" s="23">
        <f t="shared" si="49"/>
        <v>5</v>
      </c>
      <c r="M52" s="33">
        <f t="shared" si="50"/>
        <v>0.35714285714285715</v>
      </c>
      <c r="N52" s="25">
        <f t="shared" si="1"/>
        <v>9</v>
      </c>
      <c r="O52" s="23">
        <f t="shared" ref="O52" si="93">ABS(N52-$J52)</f>
        <v>5</v>
      </c>
      <c r="P52" s="26">
        <f t="shared" ref="P52" si="94">O52/$J52</f>
        <v>0.35714285714285715</v>
      </c>
    </row>
    <row r="53" spans="1:16" x14ac:dyDescent="0.2">
      <c r="A53" s="48">
        <v>40223</v>
      </c>
      <c r="B53" s="49">
        <f>VLOOKUP(A53,'Method 1 Moving Averages'!A47:B1383,2,0)</f>
        <v>1255</v>
      </c>
      <c r="C53" s="45">
        <f>VLOOKUP(A53,'Method 1 Moving Averages'!A46:C1383,3,0)</f>
        <v>1202</v>
      </c>
      <c r="D53" s="23">
        <f t="shared" si="47"/>
        <v>53</v>
      </c>
      <c r="E53" s="33">
        <f t="shared" si="48"/>
        <v>4.2231075697211157E-2</v>
      </c>
      <c r="F53" s="25">
        <f>VLOOKUP(A53,'Method 2 OLS Regression'!H45:J1382,3)</f>
        <v>1082.1316899999999</v>
      </c>
      <c r="G53" s="23">
        <f t="shared" si="2"/>
        <v>172.86831000000006</v>
      </c>
      <c r="H53" s="26">
        <f t="shared" si="3"/>
        <v>0.13774367330677295</v>
      </c>
      <c r="I53" s="43"/>
      <c r="J53" s="61">
        <f t="shared" si="0"/>
        <v>13</v>
      </c>
      <c r="K53" s="25">
        <f t="shared" si="44"/>
        <v>13</v>
      </c>
      <c r="L53" s="23">
        <f t="shared" si="49"/>
        <v>0</v>
      </c>
      <c r="M53" s="33">
        <f t="shared" si="50"/>
        <v>0</v>
      </c>
      <c r="N53" s="25">
        <f t="shared" si="1"/>
        <v>11</v>
      </c>
      <c r="O53" s="23">
        <f t="shared" ref="O53" si="95">ABS(N53-$J53)</f>
        <v>2</v>
      </c>
      <c r="P53" s="26">
        <f t="shared" ref="P53" si="96">O53/$J53</f>
        <v>0.15384615384615385</v>
      </c>
    </row>
    <row r="54" spans="1:16" x14ac:dyDescent="0.2">
      <c r="A54" s="48">
        <v>40224</v>
      </c>
      <c r="B54" s="49">
        <f>VLOOKUP(A54,'Method 1 Moving Averages'!A48:B1384,2,0)</f>
        <v>3232</v>
      </c>
      <c r="C54" s="45">
        <f>VLOOKUP(A54,'Method 1 Moving Averages'!A47:C1384,3,0)</f>
        <v>1253</v>
      </c>
      <c r="D54" s="23">
        <f t="shared" si="47"/>
        <v>1979</v>
      </c>
      <c r="E54" s="33">
        <f t="shared" si="48"/>
        <v>0.61231435643564358</v>
      </c>
      <c r="F54" s="25">
        <f>VLOOKUP(A54,'Method 2 OLS Regression'!H46:J1383,3)</f>
        <v>2630.7250300000001</v>
      </c>
      <c r="G54" s="23">
        <f t="shared" si="2"/>
        <v>601.27496999999994</v>
      </c>
      <c r="H54" s="26">
        <f t="shared" si="3"/>
        <v>0.18603804764851484</v>
      </c>
      <c r="I54" s="43"/>
      <c r="J54" s="61">
        <f t="shared" si="0"/>
        <v>34</v>
      </c>
      <c r="K54" s="25">
        <f t="shared" si="44"/>
        <v>13</v>
      </c>
      <c r="L54" s="23">
        <f t="shared" si="49"/>
        <v>21</v>
      </c>
      <c r="M54" s="33">
        <f t="shared" si="50"/>
        <v>0.61764705882352944</v>
      </c>
      <c r="N54" s="25">
        <f t="shared" si="1"/>
        <v>27</v>
      </c>
      <c r="O54" s="23">
        <f t="shared" ref="O54" si="97">ABS(N54-$J54)</f>
        <v>7</v>
      </c>
      <c r="P54" s="26">
        <f t="shared" ref="P54" si="98">O54/$J54</f>
        <v>0.20588235294117646</v>
      </c>
    </row>
    <row r="55" spans="1:16" x14ac:dyDescent="0.2">
      <c r="A55" s="48">
        <v>40225</v>
      </c>
      <c r="B55" s="49">
        <f>VLOOKUP(A55,'Method 1 Moving Averages'!A49:B1385,2,0)</f>
        <v>520</v>
      </c>
      <c r="C55" s="45">
        <f>VLOOKUP(A55,'Method 1 Moving Averages'!A48:C1385,3,0)</f>
        <v>1295</v>
      </c>
      <c r="D55" s="23">
        <f t="shared" si="47"/>
        <v>775</v>
      </c>
      <c r="E55" s="33">
        <f t="shared" si="48"/>
        <v>1.4903846153846154</v>
      </c>
      <c r="F55" s="25">
        <f>VLOOKUP(A55,'Method 2 OLS Regression'!H47:J1384,3)</f>
        <v>986.47132099999999</v>
      </c>
      <c r="G55" s="23">
        <f t="shared" si="2"/>
        <v>466.47132099999999</v>
      </c>
      <c r="H55" s="26">
        <f t="shared" si="3"/>
        <v>0.89706023269230772</v>
      </c>
      <c r="I55" s="43"/>
      <c r="J55" s="61">
        <f t="shared" si="0"/>
        <v>9</v>
      </c>
      <c r="K55" s="25">
        <f t="shared" si="44"/>
        <v>13</v>
      </c>
      <c r="L55" s="23">
        <f t="shared" si="49"/>
        <v>4</v>
      </c>
      <c r="M55" s="33">
        <f t="shared" si="50"/>
        <v>0.44444444444444442</v>
      </c>
      <c r="N55" s="25">
        <f t="shared" si="1"/>
        <v>10</v>
      </c>
      <c r="O55" s="23">
        <f t="shared" ref="O55" si="99">ABS(N55-$J55)</f>
        <v>1</v>
      </c>
      <c r="P55" s="26">
        <f t="shared" ref="P55" si="100">O55/$J55</f>
        <v>0.1111111111111111</v>
      </c>
    </row>
    <row r="56" spans="1:16" x14ac:dyDescent="0.2">
      <c r="A56" s="48">
        <v>40226</v>
      </c>
      <c r="B56" s="49">
        <f>VLOOKUP(A56,'Method 1 Moving Averages'!A50:B1386,2,0)</f>
        <v>610</v>
      </c>
      <c r="C56" s="45">
        <f>VLOOKUP(A56,'Method 1 Moving Averages'!A49:C1386,3,0)</f>
        <v>870.66666666666663</v>
      </c>
      <c r="D56" s="23">
        <f t="shared" si="47"/>
        <v>260.66666666666663</v>
      </c>
      <c r="E56" s="33">
        <f t="shared" si="48"/>
        <v>0.42732240437158464</v>
      </c>
      <c r="F56" s="25">
        <f>VLOOKUP(A56,'Method 2 OLS Regression'!H48:J1385,3)</f>
        <v>996.82327599999996</v>
      </c>
      <c r="G56" s="23">
        <f t="shared" si="2"/>
        <v>386.82327599999996</v>
      </c>
      <c r="H56" s="26">
        <f t="shared" si="3"/>
        <v>0.63413651803278681</v>
      </c>
      <c r="I56" s="43"/>
      <c r="J56" s="61">
        <f t="shared" si="0"/>
        <v>9</v>
      </c>
      <c r="K56" s="25">
        <f t="shared" si="44"/>
        <v>9</v>
      </c>
      <c r="L56" s="23">
        <f t="shared" si="49"/>
        <v>0</v>
      </c>
      <c r="M56" s="33">
        <f t="shared" si="50"/>
        <v>0</v>
      </c>
      <c r="N56" s="25">
        <f t="shared" si="1"/>
        <v>10</v>
      </c>
      <c r="O56" s="23">
        <f t="shared" ref="O56" si="101">ABS(N56-$J56)</f>
        <v>1</v>
      </c>
      <c r="P56" s="26">
        <f t="shared" ref="P56" si="102">O56/$J56</f>
        <v>0.1111111111111111</v>
      </c>
    </row>
    <row r="57" spans="1:16" x14ac:dyDescent="0.2">
      <c r="A57" s="48">
        <v>40227</v>
      </c>
      <c r="B57" s="49">
        <f>VLOOKUP(A57,'Method 1 Moving Averages'!A51:B1387,2,0)</f>
        <v>1420</v>
      </c>
      <c r="C57" s="45">
        <f>VLOOKUP(A57,'Method 1 Moving Averages'!A50:C1387,3,0)</f>
        <v>1222.3333333333333</v>
      </c>
      <c r="D57" s="23">
        <f t="shared" si="47"/>
        <v>197.66666666666674</v>
      </c>
      <c r="E57" s="33">
        <f t="shared" si="48"/>
        <v>0.13920187793427236</v>
      </c>
      <c r="F57" s="25">
        <f>VLOOKUP(A57,'Method 2 OLS Regression'!H49:J1386,3)</f>
        <v>1145.4082699999999</v>
      </c>
      <c r="G57" s="23">
        <f t="shared" si="2"/>
        <v>274.5917300000001</v>
      </c>
      <c r="H57" s="26">
        <f t="shared" si="3"/>
        <v>0.19337445774647893</v>
      </c>
      <c r="I57" s="43"/>
      <c r="J57" s="61">
        <f t="shared" si="0"/>
        <v>15</v>
      </c>
      <c r="K57" s="25">
        <f t="shared" si="44"/>
        <v>13</v>
      </c>
      <c r="L57" s="23">
        <f t="shared" si="49"/>
        <v>2</v>
      </c>
      <c r="M57" s="33">
        <f t="shared" si="50"/>
        <v>0.13333333333333333</v>
      </c>
      <c r="N57" s="25">
        <f t="shared" si="1"/>
        <v>12</v>
      </c>
      <c r="O57" s="23">
        <f t="shared" ref="O57" si="103">ABS(N57-$J57)</f>
        <v>3</v>
      </c>
      <c r="P57" s="26">
        <f t="shared" ref="P57" si="104">O57/$J57</f>
        <v>0.2</v>
      </c>
    </row>
    <row r="58" spans="1:16" x14ac:dyDescent="0.2">
      <c r="A58" s="48">
        <v>40228</v>
      </c>
      <c r="B58" s="49">
        <f>VLOOKUP(A58,'Method 1 Moving Averages'!A52:B1388,2,0)</f>
        <v>1471</v>
      </c>
      <c r="C58" s="45">
        <f>VLOOKUP(A58,'Method 1 Moving Averages'!A51:C1388,3,0)</f>
        <v>1543</v>
      </c>
      <c r="D58" s="23">
        <f t="shared" si="47"/>
        <v>72</v>
      </c>
      <c r="E58" s="33">
        <f t="shared" si="48"/>
        <v>4.894629503738953E-2</v>
      </c>
      <c r="F58" s="25">
        <f>VLOOKUP(A58,'Method 2 OLS Regression'!H50:J1387,3)</f>
        <v>1688.8022900000001</v>
      </c>
      <c r="G58" s="23">
        <f t="shared" si="2"/>
        <v>217.80229000000008</v>
      </c>
      <c r="H58" s="26">
        <f t="shared" si="3"/>
        <v>0.14806409925220945</v>
      </c>
      <c r="I58" s="43"/>
      <c r="J58" s="61">
        <f t="shared" si="0"/>
        <v>15</v>
      </c>
      <c r="K58" s="25">
        <f t="shared" si="44"/>
        <v>16</v>
      </c>
      <c r="L58" s="23">
        <f t="shared" si="49"/>
        <v>1</v>
      </c>
      <c r="M58" s="33">
        <f t="shared" si="50"/>
        <v>6.6666666666666666E-2</v>
      </c>
      <c r="N58" s="25">
        <f t="shared" si="1"/>
        <v>18</v>
      </c>
      <c r="O58" s="23">
        <f t="shared" ref="O58" si="105">ABS(N58-$J58)</f>
        <v>3</v>
      </c>
      <c r="P58" s="26">
        <f t="shared" ref="P58" si="106">O58/$J58</f>
        <v>0.2</v>
      </c>
    </row>
    <row r="59" spans="1:16" x14ac:dyDescent="0.2">
      <c r="A59" s="48">
        <v>40229</v>
      </c>
      <c r="B59" s="49">
        <f>VLOOKUP(A59,'Method 1 Moving Averages'!A53:B1389,2,0)</f>
        <v>877</v>
      </c>
      <c r="C59" s="45">
        <f>VLOOKUP(A59,'Method 1 Moving Averages'!A52:C1389,3,0)</f>
        <v>921.33333333333337</v>
      </c>
      <c r="D59" s="23">
        <f t="shared" si="47"/>
        <v>44.333333333333371</v>
      </c>
      <c r="E59" s="33">
        <f t="shared" si="48"/>
        <v>5.055112124667431E-2</v>
      </c>
      <c r="F59" s="25">
        <f>VLOOKUP(A59,'Method 2 OLS Regression'!H51:J1388,3)</f>
        <v>1090.9930300000001</v>
      </c>
      <c r="G59" s="23">
        <f t="shared" si="2"/>
        <v>213.99303000000009</v>
      </c>
      <c r="H59" s="26">
        <f t="shared" si="3"/>
        <v>0.24400573546180171</v>
      </c>
      <c r="I59" s="43"/>
      <c r="J59" s="61">
        <f t="shared" si="0"/>
        <v>9</v>
      </c>
      <c r="K59" s="25">
        <f t="shared" si="44"/>
        <v>10</v>
      </c>
      <c r="L59" s="23">
        <f t="shared" si="49"/>
        <v>1</v>
      </c>
      <c r="M59" s="33">
        <f t="shared" si="50"/>
        <v>0.1111111111111111</v>
      </c>
      <c r="N59" s="25">
        <f t="shared" si="1"/>
        <v>11</v>
      </c>
      <c r="O59" s="23">
        <f t="shared" ref="O59" si="107">ABS(N59-$J59)</f>
        <v>2</v>
      </c>
      <c r="P59" s="26">
        <f t="shared" ref="P59" si="108">O59/$J59</f>
        <v>0.22222222222222221</v>
      </c>
    </row>
    <row r="60" spans="1:16" x14ac:dyDescent="0.2">
      <c r="A60" s="48">
        <v>40230</v>
      </c>
      <c r="B60" s="49">
        <f>VLOOKUP(A60,'Method 1 Moving Averages'!A54:B1390,2,0)</f>
        <v>1165</v>
      </c>
      <c r="C60" s="45">
        <f>VLOOKUP(A60,'Method 1 Moving Averages'!A53:C1390,3,0)</f>
        <v>1122</v>
      </c>
      <c r="D60" s="23">
        <f t="shared" si="47"/>
        <v>43</v>
      </c>
      <c r="E60" s="33">
        <f t="shared" si="48"/>
        <v>3.6909871244635191E-2</v>
      </c>
      <c r="F60" s="25">
        <f>VLOOKUP(A60,'Method 2 OLS Regression'!H52:J1389,3)</f>
        <v>1474.79566</v>
      </c>
      <c r="G60" s="23">
        <f t="shared" si="2"/>
        <v>309.79566</v>
      </c>
      <c r="H60" s="26">
        <f t="shared" si="3"/>
        <v>0.26591902145922747</v>
      </c>
      <c r="I60" s="43"/>
      <c r="J60" s="61">
        <f t="shared" si="0"/>
        <v>12</v>
      </c>
      <c r="K60" s="25">
        <f t="shared" si="44"/>
        <v>12</v>
      </c>
      <c r="L60" s="23">
        <f t="shared" si="49"/>
        <v>0</v>
      </c>
      <c r="M60" s="33">
        <f t="shared" si="50"/>
        <v>0</v>
      </c>
      <c r="N60" s="25">
        <f t="shared" si="1"/>
        <v>15</v>
      </c>
      <c r="O60" s="23">
        <f t="shared" ref="O60" si="109">ABS(N60-$J60)</f>
        <v>3</v>
      </c>
      <c r="P60" s="26">
        <f t="shared" ref="P60" si="110">O60/$J60</f>
        <v>0.25</v>
      </c>
    </row>
    <row r="61" spans="1:16" x14ac:dyDescent="0.2">
      <c r="A61" s="48">
        <v>40231</v>
      </c>
      <c r="B61" s="49">
        <f>VLOOKUP(A61,'Method 1 Moving Averages'!A55:B1391,2,0)</f>
        <v>1143</v>
      </c>
      <c r="C61" s="45">
        <f>VLOOKUP(A61,'Method 1 Moving Averages'!A54:C1391,3,0)</f>
        <v>2136</v>
      </c>
      <c r="D61" s="23">
        <f t="shared" si="47"/>
        <v>993</v>
      </c>
      <c r="E61" s="33">
        <f t="shared" si="48"/>
        <v>0.86876640419947504</v>
      </c>
      <c r="F61" s="25">
        <f>VLOOKUP(A61,'Method 2 OLS Regression'!H53:J1390,3)</f>
        <v>1225.90257</v>
      </c>
      <c r="G61" s="23">
        <f t="shared" si="2"/>
        <v>82.902569999999969</v>
      </c>
      <c r="H61" s="26">
        <f t="shared" si="3"/>
        <v>7.2530682414698136E-2</v>
      </c>
      <c r="I61" s="43"/>
      <c r="J61" s="61">
        <f t="shared" si="0"/>
        <v>12</v>
      </c>
      <c r="K61" s="25">
        <f t="shared" si="44"/>
        <v>22</v>
      </c>
      <c r="L61" s="23">
        <f t="shared" si="49"/>
        <v>10</v>
      </c>
      <c r="M61" s="33">
        <f t="shared" si="50"/>
        <v>0.83333333333333337</v>
      </c>
      <c r="N61" s="25">
        <f t="shared" si="1"/>
        <v>13</v>
      </c>
      <c r="O61" s="23">
        <f t="shared" ref="O61" si="111">ABS(N61-$J61)</f>
        <v>1</v>
      </c>
      <c r="P61" s="26">
        <f t="shared" ref="P61" si="112">O61/$J61</f>
        <v>8.3333333333333329E-2</v>
      </c>
    </row>
    <row r="62" spans="1:16" x14ac:dyDescent="0.2">
      <c r="A62" s="48">
        <v>40232</v>
      </c>
      <c r="B62" s="49">
        <f>VLOOKUP(A62,'Method 1 Moving Averages'!A56:B1392,2,0)</f>
        <v>701</v>
      </c>
      <c r="C62" s="45">
        <f>VLOOKUP(A62,'Method 1 Moving Averages'!A55:C1392,3,0)</f>
        <v>1221.6666666666667</v>
      </c>
      <c r="D62" s="23">
        <f t="shared" si="47"/>
        <v>520.66666666666674</v>
      </c>
      <c r="E62" s="33">
        <f t="shared" si="48"/>
        <v>0.74274845458868299</v>
      </c>
      <c r="F62" s="25">
        <f>VLOOKUP(A62,'Method 2 OLS Regression'!H54:J1391,3)</f>
        <v>1045.13588</v>
      </c>
      <c r="G62" s="23">
        <f t="shared" si="2"/>
        <v>344.13588000000004</v>
      </c>
      <c r="H62" s="26">
        <f t="shared" si="3"/>
        <v>0.49092136947218268</v>
      </c>
      <c r="I62" s="43"/>
      <c r="J62" s="61">
        <f t="shared" si="0"/>
        <v>9</v>
      </c>
      <c r="K62" s="25">
        <f t="shared" si="44"/>
        <v>13</v>
      </c>
      <c r="L62" s="23">
        <f t="shared" si="49"/>
        <v>4</v>
      </c>
      <c r="M62" s="33">
        <f t="shared" si="50"/>
        <v>0.44444444444444442</v>
      </c>
      <c r="N62" s="25">
        <f t="shared" si="1"/>
        <v>11</v>
      </c>
      <c r="O62" s="23">
        <f t="shared" ref="O62" si="113">ABS(N62-$J62)</f>
        <v>2</v>
      </c>
      <c r="P62" s="26">
        <f t="shared" ref="P62" si="114">O62/$J62</f>
        <v>0.22222222222222221</v>
      </c>
    </row>
    <row r="63" spans="1:16" x14ac:dyDescent="0.2">
      <c r="A63" s="48">
        <v>40233</v>
      </c>
      <c r="B63" s="49">
        <f>VLOOKUP(A63,'Method 1 Moving Averages'!A57:B1393,2,0)</f>
        <v>1228</v>
      </c>
      <c r="C63" s="45">
        <f>VLOOKUP(A63,'Method 1 Moving Averages'!A56:C1393,3,0)</f>
        <v>740.66666666666663</v>
      </c>
      <c r="D63" s="23">
        <f t="shared" si="47"/>
        <v>487.33333333333337</v>
      </c>
      <c r="E63" s="33">
        <f t="shared" si="48"/>
        <v>0.3968512486427796</v>
      </c>
      <c r="F63" s="25">
        <f>VLOOKUP(A63,'Method 2 OLS Regression'!H55:J1392,3)</f>
        <v>1060.6430600000001</v>
      </c>
      <c r="G63" s="23">
        <f t="shared" si="2"/>
        <v>167.3569399999999</v>
      </c>
      <c r="H63" s="26">
        <f t="shared" si="3"/>
        <v>0.13628415309446246</v>
      </c>
      <c r="I63" s="43"/>
      <c r="J63" s="61">
        <f t="shared" si="0"/>
        <v>13</v>
      </c>
      <c r="K63" s="25">
        <f t="shared" si="44"/>
        <v>9</v>
      </c>
      <c r="L63" s="23">
        <f t="shared" si="49"/>
        <v>4</v>
      </c>
      <c r="M63" s="33">
        <f t="shared" si="50"/>
        <v>0.30769230769230771</v>
      </c>
      <c r="N63" s="25">
        <f t="shared" si="1"/>
        <v>11</v>
      </c>
      <c r="O63" s="23">
        <f t="shared" ref="O63" si="115">ABS(N63-$J63)</f>
        <v>2</v>
      </c>
      <c r="P63" s="26">
        <f t="shared" ref="P63" si="116">O63/$J63</f>
        <v>0.15384615384615385</v>
      </c>
    </row>
    <row r="64" spans="1:16" x14ac:dyDescent="0.2">
      <c r="A64" s="48">
        <v>40234</v>
      </c>
      <c r="B64" s="49">
        <f>VLOOKUP(A64,'Method 1 Moving Averages'!A58:B1394,2,0)</f>
        <v>1322</v>
      </c>
      <c r="C64" s="45">
        <f>VLOOKUP(A64,'Method 1 Moving Averages'!A57:C1394,3,0)</f>
        <v>1248.6666666666667</v>
      </c>
      <c r="D64" s="23">
        <f t="shared" si="47"/>
        <v>73.333333333333258</v>
      </c>
      <c r="E64" s="33">
        <f t="shared" si="48"/>
        <v>5.5471507816439683E-2</v>
      </c>
      <c r="F64" s="25">
        <f>VLOOKUP(A64,'Method 2 OLS Regression'!H56:J1393,3)</f>
        <v>1153.9588900000001</v>
      </c>
      <c r="G64" s="23">
        <f t="shared" si="2"/>
        <v>168.04110999999989</v>
      </c>
      <c r="H64" s="26">
        <f t="shared" si="3"/>
        <v>0.12711127836611186</v>
      </c>
      <c r="I64" s="43"/>
      <c r="J64" s="61">
        <f t="shared" si="0"/>
        <v>14</v>
      </c>
      <c r="K64" s="25">
        <f t="shared" si="44"/>
        <v>13</v>
      </c>
      <c r="L64" s="23">
        <f t="shared" si="49"/>
        <v>1</v>
      </c>
      <c r="M64" s="33">
        <f t="shared" si="50"/>
        <v>7.1428571428571425E-2</v>
      </c>
      <c r="N64" s="25">
        <f t="shared" si="1"/>
        <v>12</v>
      </c>
      <c r="O64" s="23">
        <f t="shared" ref="O64" si="117">ABS(N64-$J64)</f>
        <v>2</v>
      </c>
      <c r="P64" s="26">
        <f t="shared" ref="P64" si="118">O64/$J64</f>
        <v>0.14285714285714285</v>
      </c>
    </row>
    <row r="65" spans="1:16" x14ac:dyDescent="0.2">
      <c r="A65" s="48">
        <v>40235</v>
      </c>
      <c r="B65" s="49">
        <f>VLOOKUP(A65,'Method 1 Moving Averages'!A59:B1395,2,0)</f>
        <v>1617</v>
      </c>
      <c r="C65" s="45">
        <f>VLOOKUP(A65,'Method 1 Moving Averages'!A58:C1395,3,0)</f>
        <v>1573</v>
      </c>
      <c r="D65" s="23">
        <f t="shared" si="47"/>
        <v>44</v>
      </c>
      <c r="E65" s="33">
        <f t="shared" si="48"/>
        <v>2.7210884353741496E-2</v>
      </c>
      <c r="F65" s="25">
        <f>VLOOKUP(A65,'Method 2 OLS Regression'!H57:J1394,3)</f>
        <v>1470.8721800000001</v>
      </c>
      <c r="G65" s="23">
        <f t="shared" si="2"/>
        <v>146.12781999999993</v>
      </c>
      <c r="H65" s="26">
        <f t="shared" si="3"/>
        <v>9.0369709338280729E-2</v>
      </c>
      <c r="I65" s="43"/>
      <c r="J65" s="61">
        <f t="shared" si="0"/>
        <v>17</v>
      </c>
      <c r="K65" s="25">
        <f t="shared" si="44"/>
        <v>16</v>
      </c>
      <c r="L65" s="23">
        <f t="shared" si="49"/>
        <v>1</v>
      </c>
      <c r="M65" s="33">
        <f t="shared" si="50"/>
        <v>5.8823529411764705E-2</v>
      </c>
      <c r="N65" s="25">
        <f t="shared" si="1"/>
        <v>15</v>
      </c>
      <c r="O65" s="23">
        <f t="shared" ref="O65" si="119">ABS(N65-$J65)</f>
        <v>2</v>
      </c>
      <c r="P65" s="26">
        <f t="shared" ref="P65" si="120">O65/$J65</f>
        <v>0.11764705882352941</v>
      </c>
    </row>
    <row r="66" spans="1:16" x14ac:dyDescent="0.2">
      <c r="A66" s="48">
        <v>40236</v>
      </c>
      <c r="B66" s="49">
        <f>VLOOKUP(A66,'Method 1 Moving Averages'!A60:B1396,2,0)</f>
        <v>883</v>
      </c>
      <c r="C66" s="45">
        <f>VLOOKUP(A66,'Method 1 Moving Averages'!A59:C1396,3,0)</f>
        <v>975.66666666666663</v>
      </c>
      <c r="D66" s="23">
        <f t="shared" si="47"/>
        <v>92.666666666666629</v>
      </c>
      <c r="E66" s="33">
        <f t="shared" si="48"/>
        <v>0.10494526236315586</v>
      </c>
      <c r="F66" s="25">
        <f>VLOOKUP(A66,'Method 2 OLS Regression'!H58:J1395,3)</f>
        <v>879.43968400000006</v>
      </c>
      <c r="G66" s="23">
        <f t="shared" si="2"/>
        <v>3.5603159999999434</v>
      </c>
      <c r="H66" s="26">
        <f t="shared" si="3"/>
        <v>4.0320679501698112E-3</v>
      </c>
      <c r="I66" s="43"/>
      <c r="J66" s="61">
        <f t="shared" si="0"/>
        <v>9</v>
      </c>
      <c r="K66" s="25">
        <f t="shared" si="44"/>
        <v>10</v>
      </c>
      <c r="L66" s="23">
        <f t="shared" si="49"/>
        <v>1</v>
      </c>
      <c r="M66" s="33">
        <f t="shared" si="50"/>
        <v>0.1111111111111111</v>
      </c>
      <c r="N66" s="25">
        <f t="shared" si="1"/>
        <v>9</v>
      </c>
      <c r="O66" s="23">
        <f t="shared" ref="O66" si="121">ABS(N66-$J66)</f>
        <v>0</v>
      </c>
      <c r="P66" s="26">
        <f t="shared" ref="P66" si="122">O66/$J66</f>
        <v>0</v>
      </c>
    </row>
    <row r="67" spans="1:16" x14ac:dyDescent="0.2">
      <c r="A67" s="48">
        <v>40237</v>
      </c>
      <c r="B67" s="49">
        <f>VLOOKUP(A67,'Method 1 Moving Averages'!A61:B1397,2,0)</f>
        <v>1454</v>
      </c>
      <c r="C67" s="45">
        <f>VLOOKUP(A67,'Method 1 Moving Averages'!A60:C1397,3,0)</f>
        <v>1046.3333333333333</v>
      </c>
      <c r="D67" s="23">
        <f t="shared" si="47"/>
        <v>407.66666666666674</v>
      </c>
      <c r="E67" s="33">
        <f t="shared" si="48"/>
        <v>0.28037597432370476</v>
      </c>
      <c r="F67" s="25">
        <f>VLOOKUP(A67,'Method 2 OLS Regression'!H59:J1396,3)</f>
        <v>1476.77584</v>
      </c>
      <c r="G67" s="23">
        <f t="shared" si="2"/>
        <v>22.775840000000017</v>
      </c>
      <c r="H67" s="26">
        <f t="shared" si="3"/>
        <v>1.5664264099037151E-2</v>
      </c>
      <c r="I67" s="43"/>
      <c r="J67" s="61">
        <f t="shared" si="0"/>
        <v>15</v>
      </c>
      <c r="K67" s="25">
        <f t="shared" si="44"/>
        <v>11</v>
      </c>
      <c r="L67" s="23">
        <f t="shared" si="49"/>
        <v>4</v>
      </c>
      <c r="M67" s="33">
        <f t="shared" si="50"/>
        <v>0.26666666666666666</v>
      </c>
      <c r="N67" s="25">
        <f t="shared" si="1"/>
        <v>15</v>
      </c>
      <c r="O67" s="23">
        <f t="shared" ref="O67" si="123">ABS(N67-$J67)</f>
        <v>0</v>
      </c>
      <c r="P67" s="26">
        <f t="shared" ref="P67" si="124">O67/$J67</f>
        <v>0</v>
      </c>
    </row>
    <row r="68" spans="1:16" x14ac:dyDescent="0.2">
      <c r="A68" s="48">
        <v>40238</v>
      </c>
      <c r="B68" s="49">
        <f>VLOOKUP(A68,'Method 1 Moving Averages'!A62:B1398,2,0)</f>
        <v>898</v>
      </c>
      <c r="C68" s="45">
        <f>VLOOKUP(A68,'Method 1 Moving Averages'!A61:C1398,3,0)</f>
        <v>2068.6666666666665</v>
      </c>
      <c r="D68" s="23">
        <f t="shared" si="47"/>
        <v>1170.6666666666665</v>
      </c>
      <c r="E68" s="33">
        <f t="shared" si="48"/>
        <v>1.3036377134372679</v>
      </c>
      <c r="F68" s="25">
        <f>VLOOKUP(A68,'Method 2 OLS Regression'!H60:J1397,3)</f>
        <v>1103.25515</v>
      </c>
      <c r="G68" s="23">
        <f t="shared" si="2"/>
        <v>205.25514999999996</v>
      </c>
      <c r="H68" s="26">
        <f t="shared" si="3"/>
        <v>0.22856920935412023</v>
      </c>
      <c r="I68" s="43"/>
      <c r="J68" s="61">
        <f t="shared" si="0"/>
        <v>9</v>
      </c>
      <c r="K68" s="25">
        <f t="shared" si="44"/>
        <v>22</v>
      </c>
      <c r="L68" s="23">
        <f t="shared" si="49"/>
        <v>13</v>
      </c>
      <c r="M68" s="33">
        <f t="shared" si="50"/>
        <v>1.4444444444444444</v>
      </c>
      <c r="N68" s="25">
        <f t="shared" si="1"/>
        <v>11</v>
      </c>
      <c r="O68" s="23">
        <f t="shared" ref="O68" si="125">ABS(N68-$J68)</f>
        <v>2</v>
      </c>
      <c r="P68" s="26">
        <f t="shared" ref="P68" si="126">O68/$J68</f>
        <v>0.22222222222222221</v>
      </c>
    </row>
    <row r="69" spans="1:16" x14ac:dyDescent="0.2">
      <c r="A69" s="48">
        <v>40239</v>
      </c>
      <c r="B69" s="49">
        <f>VLOOKUP(A69,'Method 1 Moving Averages'!A63:B1399,2,0)</f>
        <v>1274</v>
      </c>
      <c r="C69" s="45">
        <f>VLOOKUP(A69,'Method 1 Moving Averages'!A62:C1399,3,0)</f>
        <v>1151.3333333333333</v>
      </c>
      <c r="D69" s="23">
        <f t="shared" si="47"/>
        <v>122.66666666666674</v>
      </c>
      <c r="E69" s="33">
        <f t="shared" si="48"/>
        <v>9.6284667713239208E-2</v>
      </c>
      <c r="F69" s="25">
        <f>VLOOKUP(A69,'Method 2 OLS Regression'!H61:J1398,3)</f>
        <v>865.05582200000003</v>
      </c>
      <c r="G69" s="23">
        <f t="shared" si="2"/>
        <v>408.94417799999997</v>
      </c>
      <c r="H69" s="26">
        <f t="shared" si="3"/>
        <v>0.32099229042386185</v>
      </c>
      <c r="I69" s="43"/>
      <c r="J69" s="61">
        <f t="shared" si="0"/>
        <v>13</v>
      </c>
      <c r="K69" s="25">
        <f t="shared" si="44"/>
        <v>12</v>
      </c>
      <c r="L69" s="23">
        <f t="shared" si="49"/>
        <v>1</v>
      </c>
      <c r="M69" s="33">
        <f t="shared" si="50"/>
        <v>7.6923076923076927E-2</v>
      </c>
      <c r="N69" s="25">
        <f t="shared" si="1"/>
        <v>9</v>
      </c>
      <c r="O69" s="23">
        <f t="shared" ref="O69" si="127">ABS(N69-$J69)</f>
        <v>4</v>
      </c>
      <c r="P69" s="26">
        <f t="shared" ref="P69" si="128">O69/$J69</f>
        <v>0.30769230769230771</v>
      </c>
    </row>
    <row r="70" spans="1:16" x14ac:dyDescent="0.2">
      <c r="A70" s="48">
        <v>40240</v>
      </c>
      <c r="B70" s="49">
        <f>VLOOKUP(A70,'Method 1 Moving Averages'!A64:B1400,2,0)</f>
        <v>997</v>
      </c>
      <c r="C70" s="45">
        <f>VLOOKUP(A70,'Method 1 Moving Averages'!A63:C1400,3,0)</f>
        <v>824.66666666666663</v>
      </c>
      <c r="D70" s="23">
        <f t="shared" si="47"/>
        <v>172.33333333333337</v>
      </c>
      <c r="E70" s="33">
        <f t="shared" si="48"/>
        <v>0.17285188900033438</v>
      </c>
      <c r="F70" s="25">
        <f>VLOOKUP(A70,'Method 2 OLS Regression'!H62:J1399,3)</f>
        <v>949.11512600000003</v>
      </c>
      <c r="G70" s="23">
        <f t="shared" si="2"/>
        <v>47.884873999999968</v>
      </c>
      <c r="H70" s="26">
        <f t="shared" si="3"/>
        <v>4.8028960882647909E-2</v>
      </c>
      <c r="I70" s="43"/>
      <c r="J70" s="61">
        <f t="shared" si="0"/>
        <v>10</v>
      </c>
      <c r="K70" s="25">
        <f t="shared" si="44"/>
        <v>9</v>
      </c>
      <c r="L70" s="23">
        <f t="shared" si="49"/>
        <v>1</v>
      </c>
      <c r="M70" s="33">
        <f t="shared" si="50"/>
        <v>0.1</v>
      </c>
      <c r="N70" s="25">
        <f t="shared" si="1"/>
        <v>10</v>
      </c>
      <c r="O70" s="23">
        <f t="shared" ref="O70" si="129">ABS(N70-$J70)</f>
        <v>0</v>
      </c>
      <c r="P70" s="26">
        <f t="shared" ref="P70" si="130">O70/$J70</f>
        <v>0</v>
      </c>
    </row>
    <row r="71" spans="1:16" x14ac:dyDescent="0.2">
      <c r="A71" s="48">
        <v>40241</v>
      </c>
      <c r="B71" s="49">
        <f>VLOOKUP(A71,'Method 1 Moving Averages'!A65:B1401,2,0)</f>
        <v>980</v>
      </c>
      <c r="C71" s="45">
        <f>VLOOKUP(A71,'Method 1 Moving Averages'!A64:C1401,3,0)</f>
        <v>1296.6666666666667</v>
      </c>
      <c r="D71" s="23">
        <f t="shared" si="47"/>
        <v>316.66666666666674</v>
      </c>
      <c r="E71" s="33">
        <f t="shared" si="48"/>
        <v>0.32312925170068035</v>
      </c>
      <c r="F71" s="25">
        <f>VLOOKUP(A71,'Method 2 OLS Regression'!H63:J1400,3)</f>
        <v>1109.6218200000001</v>
      </c>
      <c r="G71" s="23">
        <f t="shared" si="2"/>
        <v>129.62182000000007</v>
      </c>
      <c r="H71" s="26">
        <f t="shared" si="3"/>
        <v>0.13226716326530619</v>
      </c>
      <c r="I71" s="43"/>
      <c r="J71" s="61">
        <f t="shared" si="0"/>
        <v>10</v>
      </c>
      <c r="K71" s="25">
        <f t="shared" si="44"/>
        <v>14</v>
      </c>
      <c r="L71" s="23">
        <f t="shared" si="49"/>
        <v>4</v>
      </c>
      <c r="M71" s="33">
        <f t="shared" si="50"/>
        <v>0.4</v>
      </c>
      <c r="N71" s="25">
        <f t="shared" si="1"/>
        <v>12</v>
      </c>
      <c r="O71" s="23">
        <f t="shared" ref="O71" si="131">ABS(N71-$J71)</f>
        <v>2</v>
      </c>
      <c r="P71" s="26">
        <f t="shared" ref="P71" si="132">O71/$J71</f>
        <v>0.2</v>
      </c>
    </row>
    <row r="72" spans="1:16" x14ac:dyDescent="0.2">
      <c r="A72" s="48">
        <v>40242</v>
      </c>
      <c r="B72" s="49">
        <f>VLOOKUP(A72,'Method 1 Moving Averages'!A66:B1402,2,0)</f>
        <v>1107</v>
      </c>
      <c r="C72" s="45">
        <f>VLOOKUP(A72,'Method 1 Moving Averages'!A65:C1402,3,0)</f>
        <v>1580.6666666666667</v>
      </c>
      <c r="D72" s="23">
        <f t="shared" si="47"/>
        <v>473.66666666666674</v>
      </c>
      <c r="E72" s="33">
        <f t="shared" si="48"/>
        <v>0.42788316772056617</v>
      </c>
      <c r="F72" s="25">
        <f>VLOOKUP(A72,'Method 2 OLS Regression'!H64:J1401,3)</f>
        <v>1445.56564</v>
      </c>
      <c r="G72" s="23">
        <f t="shared" si="2"/>
        <v>338.56564000000003</v>
      </c>
      <c r="H72" s="26">
        <f t="shared" si="3"/>
        <v>0.30584068654019875</v>
      </c>
      <c r="I72" s="43"/>
      <c r="J72" s="61">
        <f t="shared" si="0"/>
        <v>12</v>
      </c>
      <c r="K72" s="25">
        <f t="shared" si="44"/>
        <v>16</v>
      </c>
      <c r="L72" s="23">
        <f t="shared" si="49"/>
        <v>4</v>
      </c>
      <c r="M72" s="33">
        <f t="shared" si="50"/>
        <v>0.33333333333333331</v>
      </c>
      <c r="N72" s="25">
        <f t="shared" si="1"/>
        <v>15</v>
      </c>
      <c r="O72" s="23">
        <f t="shared" ref="O72" si="133">ABS(N72-$J72)</f>
        <v>3</v>
      </c>
      <c r="P72" s="26">
        <f t="shared" ref="P72" si="134">O72/$J72</f>
        <v>0.25</v>
      </c>
    </row>
    <row r="73" spans="1:16" x14ac:dyDescent="0.2">
      <c r="A73" s="48">
        <v>40243</v>
      </c>
      <c r="B73" s="49">
        <f>VLOOKUP(A73,'Method 1 Moving Averages'!A67:B1403,2,0)</f>
        <v>705</v>
      </c>
      <c r="C73" s="45">
        <f>VLOOKUP(A73,'Method 1 Moving Averages'!A66:C1403,3,0)</f>
        <v>1027</v>
      </c>
      <c r="D73" s="23">
        <f t="shared" si="47"/>
        <v>322</v>
      </c>
      <c r="E73" s="33">
        <f t="shared" si="48"/>
        <v>0.45673758865248226</v>
      </c>
      <c r="F73" s="25">
        <f>VLOOKUP(A73,'Method 2 OLS Regression'!H65:J1402,3)</f>
        <v>913.95050300000003</v>
      </c>
      <c r="G73" s="23">
        <f t="shared" si="2"/>
        <v>208.95050300000003</v>
      </c>
      <c r="H73" s="26">
        <f t="shared" si="3"/>
        <v>0.29638369219858157</v>
      </c>
      <c r="I73" s="43"/>
      <c r="J73" s="61">
        <f t="shared" ref="J73:J136" si="135">MAX(ROUND(B73/12/8,0),9)</f>
        <v>9</v>
      </c>
      <c r="K73" s="25">
        <f t="shared" si="44"/>
        <v>11</v>
      </c>
      <c r="L73" s="23">
        <f t="shared" si="49"/>
        <v>2</v>
      </c>
      <c r="M73" s="33">
        <f t="shared" si="50"/>
        <v>0.22222222222222221</v>
      </c>
      <c r="N73" s="25">
        <f t="shared" ref="N73:N136" si="136">MAX(ROUND(F73/12/8,0),9)</f>
        <v>10</v>
      </c>
      <c r="O73" s="23">
        <f t="shared" ref="O73" si="137">ABS(N73-$J73)</f>
        <v>1</v>
      </c>
      <c r="P73" s="26">
        <f t="shared" ref="P73" si="138">O73/$J73</f>
        <v>0.1111111111111111</v>
      </c>
    </row>
    <row r="74" spans="1:16" x14ac:dyDescent="0.2">
      <c r="A74" s="48">
        <v>40244</v>
      </c>
      <c r="B74" s="49">
        <f>VLOOKUP(A74,'Method 1 Moving Averages'!A68:B1404,2,0)</f>
        <v>1110</v>
      </c>
      <c r="C74" s="45">
        <f>VLOOKUP(A74,'Method 1 Moving Averages'!A67:C1404,3,0)</f>
        <v>1291.3333333333333</v>
      </c>
      <c r="D74" s="23">
        <f t="shared" si="47"/>
        <v>181.33333333333326</v>
      </c>
      <c r="E74" s="33">
        <f t="shared" si="48"/>
        <v>0.1633633633633633</v>
      </c>
      <c r="F74" s="25">
        <f>VLOOKUP(A74,'Method 2 OLS Regression'!H66:J1403,3)</f>
        <v>1375.9103399999999</v>
      </c>
      <c r="G74" s="23">
        <f t="shared" ref="G74:G137" si="139">ABS(F74-B74)</f>
        <v>265.91033999999991</v>
      </c>
      <c r="H74" s="26">
        <f t="shared" ref="H74:H137" si="140">G74/B74</f>
        <v>0.23955886486486477</v>
      </c>
      <c r="I74" s="43"/>
      <c r="J74" s="61">
        <f t="shared" si="135"/>
        <v>12</v>
      </c>
      <c r="K74" s="25">
        <f t="shared" si="44"/>
        <v>13</v>
      </c>
      <c r="L74" s="23">
        <f t="shared" si="49"/>
        <v>1</v>
      </c>
      <c r="M74" s="33">
        <f t="shared" si="50"/>
        <v>8.3333333333333329E-2</v>
      </c>
      <c r="N74" s="25">
        <f t="shared" si="136"/>
        <v>14</v>
      </c>
      <c r="O74" s="23">
        <f t="shared" ref="O74" si="141">ABS(N74-$J74)</f>
        <v>2</v>
      </c>
      <c r="P74" s="26">
        <f t="shared" ref="P74" si="142">O74/$J74</f>
        <v>0.16666666666666666</v>
      </c>
    </row>
    <row r="75" spans="1:16" x14ac:dyDescent="0.2">
      <c r="A75" s="48">
        <v>40245</v>
      </c>
      <c r="B75" s="49">
        <f>VLOOKUP(A75,'Method 1 Moving Averages'!A69:B1405,2,0)</f>
        <v>774</v>
      </c>
      <c r="C75" s="45">
        <f>VLOOKUP(A75,'Method 1 Moving Averages'!A68:C1405,3,0)</f>
        <v>1757.6666666666667</v>
      </c>
      <c r="D75" s="23">
        <f t="shared" si="47"/>
        <v>983.66666666666674</v>
      </c>
      <c r="E75" s="33">
        <f t="shared" si="48"/>
        <v>1.2708871662360035</v>
      </c>
      <c r="F75" s="25">
        <f>VLOOKUP(A75,'Method 2 OLS Regression'!H67:J1404,3)</f>
        <v>1126.0868800000001</v>
      </c>
      <c r="G75" s="23">
        <f t="shared" si="139"/>
        <v>352.08688000000006</v>
      </c>
      <c r="H75" s="26">
        <f t="shared" si="140"/>
        <v>0.45489260981912155</v>
      </c>
      <c r="I75" s="43"/>
      <c r="J75" s="61">
        <f t="shared" si="135"/>
        <v>9</v>
      </c>
      <c r="K75" s="25">
        <f t="shared" si="44"/>
        <v>18</v>
      </c>
      <c r="L75" s="23">
        <f t="shared" si="49"/>
        <v>9</v>
      </c>
      <c r="M75" s="33">
        <f t="shared" si="50"/>
        <v>1</v>
      </c>
      <c r="N75" s="25">
        <f t="shared" si="136"/>
        <v>12</v>
      </c>
      <c r="O75" s="23">
        <f t="shared" ref="O75" si="143">ABS(N75-$J75)</f>
        <v>3</v>
      </c>
      <c r="P75" s="26">
        <f t="shared" ref="P75" si="144">O75/$J75</f>
        <v>0.33333333333333331</v>
      </c>
    </row>
    <row r="76" spans="1:16" x14ac:dyDescent="0.2">
      <c r="A76" s="48">
        <v>40246</v>
      </c>
      <c r="B76" s="49">
        <f>VLOOKUP(A76,'Method 1 Moving Averages'!A70:B1406,2,0)</f>
        <v>1008</v>
      </c>
      <c r="C76" s="45">
        <f>VLOOKUP(A76,'Method 1 Moving Averages'!A69:C1406,3,0)</f>
        <v>831.66666666666663</v>
      </c>
      <c r="D76" s="23">
        <f t="shared" si="47"/>
        <v>176.33333333333337</v>
      </c>
      <c r="E76" s="33">
        <f t="shared" si="48"/>
        <v>0.17493386243386247</v>
      </c>
      <c r="F76" s="25">
        <f>VLOOKUP(A76,'Method 2 OLS Regression'!H68:J1405,3)</f>
        <v>998.43467999999996</v>
      </c>
      <c r="G76" s="23">
        <f t="shared" si="139"/>
        <v>9.5653200000000425</v>
      </c>
      <c r="H76" s="26">
        <f t="shared" si="140"/>
        <v>9.4894047619048048E-3</v>
      </c>
      <c r="I76" s="43"/>
      <c r="J76" s="61">
        <f t="shared" si="135"/>
        <v>11</v>
      </c>
      <c r="K76" s="25">
        <f t="shared" si="44"/>
        <v>9</v>
      </c>
      <c r="L76" s="23">
        <f t="shared" si="49"/>
        <v>2</v>
      </c>
      <c r="M76" s="33">
        <f t="shared" si="50"/>
        <v>0.18181818181818182</v>
      </c>
      <c r="N76" s="25">
        <f t="shared" si="136"/>
        <v>10</v>
      </c>
      <c r="O76" s="23">
        <f t="shared" ref="O76" si="145">ABS(N76-$J76)</f>
        <v>1</v>
      </c>
      <c r="P76" s="26">
        <f t="shared" ref="P76" si="146">O76/$J76</f>
        <v>9.0909090909090912E-2</v>
      </c>
    </row>
    <row r="77" spans="1:16" x14ac:dyDescent="0.2">
      <c r="A77" s="48">
        <v>40247</v>
      </c>
      <c r="B77" s="49">
        <f>VLOOKUP(A77,'Method 1 Moving Averages'!A71:B1407,2,0)</f>
        <v>1227</v>
      </c>
      <c r="C77" s="45">
        <f>VLOOKUP(A77,'Method 1 Moving Averages'!A70:C1407,3,0)</f>
        <v>945</v>
      </c>
      <c r="D77" s="23">
        <f t="shared" si="47"/>
        <v>282</v>
      </c>
      <c r="E77" s="33">
        <f t="shared" si="48"/>
        <v>0.22982885085574573</v>
      </c>
      <c r="F77" s="25">
        <f>VLOOKUP(A77,'Method 2 OLS Regression'!H69:J1406,3)</f>
        <v>937.47315100000003</v>
      </c>
      <c r="G77" s="23">
        <f t="shared" si="139"/>
        <v>289.52684899999997</v>
      </c>
      <c r="H77" s="26">
        <f t="shared" si="140"/>
        <v>0.23596320211898938</v>
      </c>
      <c r="I77" s="43"/>
      <c r="J77" s="61">
        <f t="shared" si="135"/>
        <v>13</v>
      </c>
      <c r="K77" s="25">
        <f t="shared" si="44"/>
        <v>10</v>
      </c>
      <c r="L77" s="23">
        <f t="shared" si="49"/>
        <v>3</v>
      </c>
      <c r="M77" s="33">
        <f t="shared" si="50"/>
        <v>0.23076923076923078</v>
      </c>
      <c r="N77" s="25">
        <f t="shared" si="136"/>
        <v>10</v>
      </c>
      <c r="O77" s="23">
        <f t="shared" ref="O77" si="147">ABS(N77-$J77)</f>
        <v>3</v>
      </c>
      <c r="P77" s="26">
        <f t="shared" ref="P77" si="148">O77/$J77</f>
        <v>0.23076923076923078</v>
      </c>
    </row>
    <row r="78" spans="1:16" x14ac:dyDescent="0.2">
      <c r="A78" s="48">
        <v>40248</v>
      </c>
      <c r="B78" s="49">
        <f>VLOOKUP(A78,'Method 1 Moving Averages'!A72:B1408,2,0)</f>
        <v>949</v>
      </c>
      <c r="C78" s="45">
        <f>VLOOKUP(A78,'Method 1 Moving Averages'!A71:C1408,3,0)</f>
        <v>1240.6666666666667</v>
      </c>
      <c r="D78" s="23">
        <f t="shared" si="47"/>
        <v>291.66666666666674</v>
      </c>
      <c r="E78" s="33">
        <f t="shared" si="48"/>
        <v>0.30734106076571838</v>
      </c>
      <c r="F78" s="25">
        <f>VLOOKUP(A78,'Method 2 OLS Regression'!H70:J1407,3)</f>
        <v>1021.63215</v>
      </c>
      <c r="G78" s="23">
        <f t="shared" si="139"/>
        <v>72.632150000000024</v>
      </c>
      <c r="H78" s="26">
        <f t="shared" si="140"/>
        <v>7.6535458377239227E-2</v>
      </c>
      <c r="I78" s="43"/>
      <c r="J78" s="61">
        <f t="shared" si="135"/>
        <v>10</v>
      </c>
      <c r="K78" s="25">
        <f t="shared" si="44"/>
        <v>13</v>
      </c>
      <c r="L78" s="23">
        <f t="shared" si="49"/>
        <v>3</v>
      </c>
      <c r="M78" s="33">
        <f t="shared" si="50"/>
        <v>0.3</v>
      </c>
      <c r="N78" s="25">
        <f t="shared" si="136"/>
        <v>11</v>
      </c>
      <c r="O78" s="23">
        <f t="shared" ref="O78" si="149">ABS(N78-$J78)</f>
        <v>1</v>
      </c>
      <c r="P78" s="26">
        <f t="shared" ref="P78" si="150">O78/$J78</f>
        <v>0.1</v>
      </c>
    </row>
    <row r="79" spans="1:16" x14ac:dyDescent="0.2">
      <c r="A79" s="48">
        <v>40249</v>
      </c>
      <c r="B79" s="49">
        <f>VLOOKUP(A79,'Method 1 Moving Averages'!A73:B1409,2,0)</f>
        <v>1340</v>
      </c>
      <c r="C79" s="45">
        <f>VLOOKUP(A79,'Method 1 Moving Averages'!A72:C1409,3,0)</f>
        <v>1398.3333333333333</v>
      </c>
      <c r="D79" s="23">
        <f t="shared" si="47"/>
        <v>58.333333333333258</v>
      </c>
      <c r="E79" s="33">
        <f t="shared" si="48"/>
        <v>4.3532338308457652E-2</v>
      </c>
      <c r="F79" s="25">
        <f>VLOOKUP(A79,'Method 2 OLS Regression'!H71:J1408,3)</f>
        <v>1435.18974</v>
      </c>
      <c r="G79" s="23">
        <f t="shared" si="139"/>
        <v>95.189740000000029</v>
      </c>
      <c r="H79" s="26">
        <f t="shared" si="140"/>
        <v>7.1037119402985099E-2</v>
      </c>
      <c r="I79" s="43"/>
      <c r="J79" s="61">
        <f t="shared" si="135"/>
        <v>14</v>
      </c>
      <c r="K79" s="25">
        <f t="shared" si="44"/>
        <v>15</v>
      </c>
      <c r="L79" s="23">
        <f t="shared" si="49"/>
        <v>1</v>
      </c>
      <c r="M79" s="33">
        <f t="shared" si="50"/>
        <v>7.1428571428571425E-2</v>
      </c>
      <c r="N79" s="25">
        <f t="shared" si="136"/>
        <v>15</v>
      </c>
      <c r="O79" s="23">
        <f t="shared" ref="O79" si="151">ABS(N79-$J79)</f>
        <v>1</v>
      </c>
      <c r="P79" s="26">
        <f t="shared" ref="P79" si="152">O79/$J79</f>
        <v>7.1428571428571425E-2</v>
      </c>
    </row>
    <row r="80" spans="1:16" x14ac:dyDescent="0.2">
      <c r="A80" s="48">
        <v>40250</v>
      </c>
      <c r="B80" s="49">
        <f>VLOOKUP(A80,'Method 1 Moving Averages'!A74:B1410,2,0)</f>
        <v>984</v>
      </c>
      <c r="C80" s="45">
        <f>VLOOKUP(A80,'Method 1 Moving Averages'!A73:C1410,3,0)</f>
        <v>821.66666666666663</v>
      </c>
      <c r="D80" s="23">
        <f t="shared" si="47"/>
        <v>162.33333333333337</v>
      </c>
      <c r="E80" s="33">
        <f t="shared" si="48"/>
        <v>0.16497289972899734</v>
      </c>
      <c r="F80" s="25">
        <f>VLOOKUP(A80,'Method 2 OLS Regression'!H72:J1409,3)</f>
        <v>907.72438799999998</v>
      </c>
      <c r="G80" s="23">
        <f t="shared" si="139"/>
        <v>76.275612000000024</v>
      </c>
      <c r="H80" s="26">
        <f t="shared" si="140"/>
        <v>7.7515865853658564E-2</v>
      </c>
      <c r="I80" s="43"/>
      <c r="J80" s="61">
        <f t="shared" si="135"/>
        <v>10</v>
      </c>
      <c r="K80" s="25">
        <f t="shared" si="44"/>
        <v>9</v>
      </c>
      <c r="L80" s="23">
        <f t="shared" si="49"/>
        <v>1</v>
      </c>
      <c r="M80" s="33">
        <f t="shared" si="50"/>
        <v>0.1</v>
      </c>
      <c r="N80" s="25">
        <f t="shared" si="136"/>
        <v>9</v>
      </c>
      <c r="O80" s="23">
        <f t="shared" ref="O80" si="153">ABS(N80-$J80)</f>
        <v>1</v>
      </c>
      <c r="P80" s="26">
        <f t="shared" ref="P80" si="154">O80/$J80</f>
        <v>0.1</v>
      </c>
    </row>
    <row r="81" spans="1:16" x14ac:dyDescent="0.2">
      <c r="A81" s="48">
        <v>40251</v>
      </c>
      <c r="B81" s="49">
        <f>VLOOKUP(A81,'Method 1 Moving Averages'!A75:B1411,2,0)</f>
        <v>1204</v>
      </c>
      <c r="C81" s="45">
        <f>VLOOKUP(A81,'Method 1 Moving Averages'!A74:C1411,3,0)</f>
        <v>1243</v>
      </c>
      <c r="D81" s="23">
        <f t="shared" si="47"/>
        <v>39</v>
      </c>
      <c r="E81" s="33">
        <f t="shared" si="48"/>
        <v>3.2392026578073087E-2</v>
      </c>
      <c r="F81" s="25">
        <f>VLOOKUP(A81,'Method 2 OLS Regression'!H73:J1410,3)</f>
        <v>1424.88742</v>
      </c>
      <c r="G81" s="23">
        <f t="shared" si="139"/>
        <v>220.88742000000002</v>
      </c>
      <c r="H81" s="26">
        <f t="shared" si="140"/>
        <v>0.18346131229235882</v>
      </c>
      <c r="I81" s="43"/>
      <c r="J81" s="61">
        <f t="shared" si="135"/>
        <v>13</v>
      </c>
      <c r="K81" s="25">
        <f t="shared" si="44"/>
        <v>13</v>
      </c>
      <c r="L81" s="23">
        <f t="shared" si="49"/>
        <v>0</v>
      </c>
      <c r="M81" s="33">
        <f t="shared" si="50"/>
        <v>0</v>
      </c>
      <c r="N81" s="25">
        <f t="shared" si="136"/>
        <v>15</v>
      </c>
      <c r="O81" s="23">
        <f t="shared" ref="O81" si="155">ABS(N81-$J81)</f>
        <v>2</v>
      </c>
      <c r="P81" s="26">
        <f t="shared" ref="P81" si="156">O81/$J81</f>
        <v>0.15384615384615385</v>
      </c>
    </row>
    <row r="82" spans="1:16" x14ac:dyDescent="0.2">
      <c r="A82" s="48">
        <v>40252</v>
      </c>
      <c r="B82" s="49">
        <f>VLOOKUP(A82,'Method 1 Moving Averages'!A76:B1412,2,0)</f>
        <v>1371</v>
      </c>
      <c r="C82" s="45">
        <f>VLOOKUP(A82,'Method 1 Moving Averages'!A75:C1412,3,0)</f>
        <v>938.33333333333337</v>
      </c>
      <c r="D82" s="23">
        <f t="shared" si="47"/>
        <v>432.66666666666663</v>
      </c>
      <c r="E82" s="33">
        <f t="shared" si="48"/>
        <v>0.3155847313396547</v>
      </c>
      <c r="F82" s="25">
        <f>VLOOKUP(A82,'Method 2 OLS Regression'!H74:J1411,3)</f>
        <v>1344.83305</v>
      </c>
      <c r="G82" s="23">
        <f t="shared" si="139"/>
        <v>26.166950000000043</v>
      </c>
      <c r="H82" s="26">
        <f t="shared" si="140"/>
        <v>1.9086032093362539E-2</v>
      </c>
      <c r="I82" s="43"/>
      <c r="J82" s="61">
        <f t="shared" si="135"/>
        <v>14</v>
      </c>
      <c r="K82" s="25">
        <f t="shared" si="44"/>
        <v>10</v>
      </c>
      <c r="L82" s="23">
        <f t="shared" si="49"/>
        <v>4</v>
      </c>
      <c r="M82" s="33">
        <f t="shared" si="50"/>
        <v>0.2857142857142857</v>
      </c>
      <c r="N82" s="25">
        <f t="shared" si="136"/>
        <v>14</v>
      </c>
      <c r="O82" s="23">
        <f t="shared" ref="O82" si="157">ABS(N82-$J82)</f>
        <v>0</v>
      </c>
      <c r="P82" s="26">
        <f t="shared" ref="P82" si="158">O82/$J82</f>
        <v>0</v>
      </c>
    </row>
    <row r="83" spans="1:16" x14ac:dyDescent="0.2">
      <c r="A83" s="48">
        <v>40253</v>
      </c>
      <c r="B83" s="49">
        <f>VLOOKUP(A83,'Method 1 Moving Averages'!A77:B1413,2,0)</f>
        <v>728</v>
      </c>
      <c r="C83" s="45">
        <f>VLOOKUP(A83,'Method 1 Moving Averages'!A76:C1413,3,0)</f>
        <v>994.33333333333337</v>
      </c>
      <c r="D83" s="23">
        <f t="shared" si="47"/>
        <v>266.33333333333337</v>
      </c>
      <c r="E83" s="33">
        <f t="shared" si="48"/>
        <v>0.36584249084249088</v>
      </c>
      <c r="F83" s="25">
        <f>VLOOKUP(A83,'Method 2 OLS Regression'!H75:J1412,3)</f>
        <v>937.37283400000001</v>
      </c>
      <c r="G83" s="23">
        <f t="shared" si="139"/>
        <v>209.37283400000001</v>
      </c>
      <c r="H83" s="26">
        <f t="shared" si="140"/>
        <v>0.2876000467032967</v>
      </c>
      <c r="I83" s="43"/>
      <c r="J83" s="61">
        <f t="shared" si="135"/>
        <v>9</v>
      </c>
      <c r="K83" s="25">
        <f t="shared" si="44"/>
        <v>10</v>
      </c>
      <c r="L83" s="23">
        <f t="shared" si="49"/>
        <v>1</v>
      </c>
      <c r="M83" s="33">
        <f t="shared" si="50"/>
        <v>0.1111111111111111</v>
      </c>
      <c r="N83" s="25">
        <f t="shared" si="136"/>
        <v>10</v>
      </c>
      <c r="O83" s="23">
        <f t="shared" ref="O83" si="159">ABS(N83-$J83)</f>
        <v>1</v>
      </c>
      <c r="P83" s="26">
        <f t="shared" ref="P83" si="160">O83/$J83</f>
        <v>0.1111111111111111</v>
      </c>
    </row>
    <row r="84" spans="1:16" x14ac:dyDescent="0.2">
      <c r="A84" s="48">
        <v>40254</v>
      </c>
      <c r="B84" s="49">
        <f>VLOOKUP(A84,'Method 1 Moving Averages'!A78:B1414,2,0)</f>
        <v>1195</v>
      </c>
      <c r="C84" s="45">
        <f>VLOOKUP(A84,'Method 1 Moving Averages'!A77:C1414,3,0)</f>
        <v>1150.6666666666667</v>
      </c>
      <c r="D84" s="23">
        <f t="shared" si="47"/>
        <v>44.333333333333258</v>
      </c>
      <c r="E84" s="33">
        <f t="shared" si="48"/>
        <v>3.7099023709902305E-2</v>
      </c>
      <c r="F84" s="25">
        <f>VLOOKUP(A84,'Method 2 OLS Regression'!H76:J1413,3)</f>
        <v>949.69178199999999</v>
      </c>
      <c r="G84" s="23">
        <f t="shared" si="139"/>
        <v>245.30821800000001</v>
      </c>
      <c r="H84" s="26">
        <f t="shared" si="140"/>
        <v>0.20527884351464437</v>
      </c>
      <c r="I84" s="43"/>
      <c r="J84" s="61">
        <f t="shared" si="135"/>
        <v>12</v>
      </c>
      <c r="K84" s="25">
        <f t="shared" si="44"/>
        <v>12</v>
      </c>
      <c r="L84" s="23">
        <f t="shared" si="49"/>
        <v>0</v>
      </c>
      <c r="M84" s="33">
        <f t="shared" si="50"/>
        <v>0</v>
      </c>
      <c r="N84" s="25">
        <f t="shared" si="136"/>
        <v>10</v>
      </c>
      <c r="O84" s="23">
        <f t="shared" ref="O84" si="161">ABS(N84-$J84)</f>
        <v>2</v>
      </c>
      <c r="P84" s="26">
        <f t="shared" ref="P84" si="162">O84/$J84</f>
        <v>0.16666666666666666</v>
      </c>
    </row>
    <row r="85" spans="1:16" x14ac:dyDescent="0.2">
      <c r="A85" s="48">
        <v>40255</v>
      </c>
      <c r="B85" s="49">
        <f>VLOOKUP(A85,'Method 1 Moving Averages'!A79:B1415,2,0)</f>
        <v>761</v>
      </c>
      <c r="C85" s="45">
        <f>VLOOKUP(A85,'Method 1 Moving Averages'!A78:C1415,3,0)</f>
        <v>1083.6666666666667</v>
      </c>
      <c r="D85" s="23">
        <f t="shared" si="47"/>
        <v>322.66666666666674</v>
      </c>
      <c r="E85" s="33">
        <f t="shared" si="48"/>
        <v>0.42400350416119154</v>
      </c>
      <c r="F85" s="25">
        <f>VLOOKUP(A85,'Method 2 OLS Regression'!H77:J1414,3)</f>
        <v>1000.72354</v>
      </c>
      <c r="G85" s="23">
        <f t="shared" si="139"/>
        <v>239.72353999999996</v>
      </c>
      <c r="H85" s="26">
        <f t="shared" si="140"/>
        <v>0.31501122207621546</v>
      </c>
      <c r="I85" s="43"/>
      <c r="J85" s="61">
        <f t="shared" si="135"/>
        <v>9</v>
      </c>
      <c r="K85" s="25">
        <f t="shared" si="44"/>
        <v>11</v>
      </c>
      <c r="L85" s="23">
        <f t="shared" si="49"/>
        <v>2</v>
      </c>
      <c r="M85" s="33">
        <f t="shared" si="50"/>
        <v>0.22222222222222221</v>
      </c>
      <c r="N85" s="25">
        <f t="shared" si="136"/>
        <v>10</v>
      </c>
      <c r="O85" s="23">
        <f t="shared" ref="O85" si="163">ABS(N85-$J85)</f>
        <v>1</v>
      </c>
      <c r="P85" s="26">
        <f t="shared" ref="P85" si="164">O85/$J85</f>
        <v>0.1111111111111111</v>
      </c>
    </row>
    <row r="86" spans="1:16" x14ac:dyDescent="0.2">
      <c r="A86" s="48">
        <v>40256</v>
      </c>
      <c r="B86" s="49">
        <f>VLOOKUP(A86,'Method 1 Moving Averages'!A80:B1416,2,0)</f>
        <v>864</v>
      </c>
      <c r="C86" s="45">
        <f>VLOOKUP(A86,'Method 1 Moving Averages'!A79:C1416,3,0)</f>
        <v>1354.6666666666667</v>
      </c>
      <c r="D86" s="23">
        <f t="shared" si="47"/>
        <v>490.66666666666674</v>
      </c>
      <c r="E86" s="33">
        <f t="shared" si="48"/>
        <v>0.56790123456790131</v>
      </c>
      <c r="F86" s="25">
        <f>VLOOKUP(A86,'Method 2 OLS Regression'!H78:J1415,3)</f>
        <v>1349.1261400000001</v>
      </c>
      <c r="G86" s="23">
        <f t="shared" si="139"/>
        <v>485.12614000000008</v>
      </c>
      <c r="H86" s="26">
        <f t="shared" si="140"/>
        <v>0.56148858796296308</v>
      </c>
      <c r="I86" s="43"/>
      <c r="J86" s="61">
        <f t="shared" si="135"/>
        <v>9</v>
      </c>
      <c r="K86" s="25">
        <f t="shared" si="44"/>
        <v>14</v>
      </c>
      <c r="L86" s="23">
        <f t="shared" si="49"/>
        <v>5</v>
      </c>
      <c r="M86" s="33">
        <f t="shared" si="50"/>
        <v>0.55555555555555558</v>
      </c>
      <c r="N86" s="25">
        <f t="shared" si="136"/>
        <v>14</v>
      </c>
      <c r="O86" s="23">
        <f t="shared" ref="O86" si="165">ABS(N86-$J86)</f>
        <v>5</v>
      </c>
      <c r="P86" s="26">
        <f t="shared" ref="P86" si="166">O86/$J86</f>
        <v>0.55555555555555558</v>
      </c>
    </row>
    <row r="87" spans="1:16" x14ac:dyDescent="0.2">
      <c r="A87" s="48">
        <v>40257</v>
      </c>
      <c r="B87" s="49">
        <f>VLOOKUP(A87,'Method 1 Moving Averages'!A81:B1417,2,0)</f>
        <v>939</v>
      </c>
      <c r="C87" s="45">
        <f>VLOOKUP(A87,'Method 1 Moving Averages'!A80:C1417,3,0)</f>
        <v>857.33333333333337</v>
      </c>
      <c r="D87" s="23">
        <f t="shared" si="47"/>
        <v>81.666666666666629</v>
      </c>
      <c r="E87" s="33">
        <f t="shared" si="48"/>
        <v>8.6971955981540602E-2</v>
      </c>
      <c r="F87" s="25">
        <f>VLOOKUP(A87,'Method 2 OLS Regression'!H79:J1416,3)</f>
        <v>853.64924799999994</v>
      </c>
      <c r="G87" s="23">
        <f t="shared" si="139"/>
        <v>85.350752000000057</v>
      </c>
      <c r="H87" s="26">
        <f t="shared" si="140"/>
        <v>9.089536954206609E-2</v>
      </c>
      <c r="I87" s="43"/>
      <c r="J87" s="61">
        <f t="shared" si="135"/>
        <v>10</v>
      </c>
      <c r="K87" s="25">
        <f t="shared" si="44"/>
        <v>9</v>
      </c>
      <c r="L87" s="23">
        <f t="shared" si="49"/>
        <v>1</v>
      </c>
      <c r="M87" s="33">
        <f t="shared" si="50"/>
        <v>0.1</v>
      </c>
      <c r="N87" s="25">
        <f t="shared" si="136"/>
        <v>9</v>
      </c>
      <c r="O87" s="23">
        <f t="shared" ref="O87" si="167">ABS(N87-$J87)</f>
        <v>1</v>
      </c>
      <c r="P87" s="26">
        <f t="shared" ref="P87" si="168">O87/$J87</f>
        <v>0.1</v>
      </c>
    </row>
    <row r="88" spans="1:16" x14ac:dyDescent="0.2">
      <c r="A88" s="48">
        <v>40258</v>
      </c>
      <c r="B88" s="49">
        <f>VLOOKUP(A88,'Method 1 Moving Averages'!A82:B1418,2,0)</f>
        <v>1281</v>
      </c>
      <c r="C88" s="45">
        <f>VLOOKUP(A88,'Method 1 Moving Averages'!A81:C1418,3,0)</f>
        <v>1256</v>
      </c>
      <c r="D88" s="23">
        <f t="shared" si="47"/>
        <v>25</v>
      </c>
      <c r="E88" s="33">
        <f t="shared" si="48"/>
        <v>1.95160031225605E-2</v>
      </c>
      <c r="F88" s="25">
        <f>VLOOKUP(A88,'Method 2 OLS Regression'!H80:J1417,3)</f>
        <v>1364.4678100000001</v>
      </c>
      <c r="G88" s="23">
        <f t="shared" si="139"/>
        <v>83.4678100000001</v>
      </c>
      <c r="H88" s="26">
        <f t="shared" si="140"/>
        <v>6.5158321623731544E-2</v>
      </c>
      <c r="I88" s="43"/>
      <c r="J88" s="61">
        <f t="shared" si="135"/>
        <v>13</v>
      </c>
      <c r="K88" s="25">
        <f t="shared" si="44"/>
        <v>13</v>
      </c>
      <c r="L88" s="23">
        <f t="shared" si="49"/>
        <v>0</v>
      </c>
      <c r="M88" s="33">
        <f t="shared" si="50"/>
        <v>0</v>
      </c>
      <c r="N88" s="25">
        <f t="shared" si="136"/>
        <v>14</v>
      </c>
      <c r="O88" s="23">
        <f t="shared" ref="O88" si="169">ABS(N88-$J88)</f>
        <v>1</v>
      </c>
      <c r="P88" s="26">
        <f t="shared" ref="P88" si="170">O88/$J88</f>
        <v>7.6923076923076927E-2</v>
      </c>
    </row>
    <row r="89" spans="1:16" x14ac:dyDescent="0.2">
      <c r="A89" s="48">
        <v>40259</v>
      </c>
      <c r="B89" s="49">
        <f>VLOOKUP(A89,'Method 1 Moving Averages'!A83:B1419,2,0)</f>
        <v>935</v>
      </c>
      <c r="C89" s="45">
        <f>VLOOKUP(A89,'Method 1 Moving Averages'!A82:C1419,3,0)</f>
        <v>1014.3333333333334</v>
      </c>
      <c r="D89" s="23">
        <f t="shared" si="47"/>
        <v>79.333333333333371</v>
      </c>
      <c r="E89" s="33">
        <f t="shared" si="48"/>
        <v>8.4848484848484895E-2</v>
      </c>
      <c r="F89" s="25">
        <f>VLOOKUP(A89,'Method 2 OLS Regression'!H81:J1418,3)</f>
        <v>1067.69416</v>
      </c>
      <c r="G89" s="23">
        <f t="shared" si="139"/>
        <v>132.69416000000001</v>
      </c>
      <c r="H89" s="26">
        <f t="shared" si="140"/>
        <v>0.14191888770053476</v>
      </c>
      <c r="I89" s="43"/>
      <c r="J89" s="61">
        <f t="shared" si="135"/>
        <v>10</v>
      </c>
      <c r="K89" s="25">
        <f t="shared" si="44"/>
        <v>11</v>
      </c>
      <c r="L89" s="23">
        <f t="shared" si="49"/>
        <v>1</v>
      </c>
      <c r="M89" s="33">
        <f t="shared" si="50"/>
        <v>0.1</v>
      </c>
      <c r="N89" s="25">
        <f t="shared" si="136"/>
        <v>11</v>
      </c>
      <c r="O89" s="23">
        <f t="shared" ref="O89" si="171">ABS(N89-$J89)</f>
        <v>1</v>
      </c>
      <c r="P89" s="26">
        <f t="shared" ref="P89" si="172">O89/$J89</f>
        <v>0.1</v>
      </c>
    </row>
    <row r="90" spans="1:16" x14ac:dyDescent="0.2">
      <c r="A90" s="48">
        <v>40260</v>
      </c>
      <c r="B90" s="49">
        <f>VLOOKUP(A90,'Method 1 Moving Averages'!A84:B1420,2,0)</f>
        <v>825</v>
      </c>
      <c r="C90" s="45">
        <f>VLOOKUP(A90,'Method 1 Moving Averages'!A83:C1420,3,0)</f>
        <v>1003.3333333333334</v>
      </c>
      <c r="D90" s="23">
        <f t="shared" si="47"/>
        <v>178.33333333333337</v>
      </c>
      <c r="E90" s="33">
        <f t="shared" si="48"/>
        <v>0.21616161616161622</v>
      </c>
      <c r="F90" s="25">
        <f>VLOOKUP(A90,'Method 2 OLS Regression'!H82:J1419,3)</f>
        <v>861.26801999999998</v>
      </c>
      <c r="G90" s="23">
        <f t="shared" si="139"/>
        <v>36.268019999999979</v>
      </c>
      <c r="H90" s="26">
        <f t="shared" si="140"/>
        <v>4.3961236363636337E-2</v>
      </c>
      <c r="I90" s="43"/>
      <c r="J90" s="61">
        <f t="shared" si="135"/>
        <v>9</v>
      </c>
      <c r="K90" s="25">
        <f t="shared" si="44"/>
        <v>10</v>
      </c>
      <c r="L90" s="23">
        <f t="shared" si="49"/>
        <v>1</v>
      </c>
      <c r="M90" s="33">
        <f t="shared" si="50"/>
        <v>0.1111111111111111</v>
      </c>
      <c r="N90" s="25">
        <f t="shared" si="136"/>
        <v>9</v>
      </c>
      <c r="O90" s="23">
        <f t="shared" ref="O90" si="173">ABS(N90-$J90)</f>
        <v>0</v>
      </c>
      <c r="P90" s="26">
        <f t="shared" ref="P90" si="174">O90/$J90</f>
        <v>0</v>
      </c>
    </row>
    <row r="91" spans="1:16" x14ac:dyDescent="0.2">
      <c r="A91" s="48">
        <v>40261</v>
      </c>
      <c r="B91" s="49">
        <f>VLOOKUP(A91,'Method 1 Moving Averages'!A85:B1421,2,0)</f>
        <v>1537</v>
      </c>
      <c r="C91" s="45">
        <f>VLOOKUP(A91,'Method 1 Moving Averages'!A84:C1421,3,0)</f>
        <v>1139.6666666666667</v>
      </c>
      <c r="D91" s="23">
        <f t="shared" si="47"/>
        <v>397.33333333333326</v>
      </c>
      <c r="E91" s="33">
        <f t="shared" si="48"/>
        <v>0.25851225330730854</v>
      </c>
      <c r="F91" s="25">
        <f>VLOOKUP(A91,'Method 2 OLS Regression'!H83:J1420,3)</f>
        <v>968.09701600000005</v>
      </c>
      <c r="G91" s="23">
        <f t="shared" si="139"/>
        <v>568.90298399999995</v>
      </c>
      <c r="H91" s="26">
        <f t="shared" si="140"/>
        <v>0.37013857124268051</v>
      </c>
      <c r="I91" s="43"/>
      <c r="J91" s="61">
        <f t="shared" si="135"/>
        <v>16</v>
      </c>
      <c r="K91" s="25">
        <f t="shared" si="44"/>
        <v>12</v>
      </c>
      <c r="L91" s="23">
        <f t="shared" si="49"/>
        <v>4</v>
      </c>
      <c r="M91" s="33">
        <f t="shared" si="50"/>
        <v>0.25</v>
      </c>
      <c r="N91" s="25">
        <f t="shared" si="136"/>
        <v>10</v>
      </c>
      <c r="O91" s="23">
        <f t="shared" ref="O91" si="175">ABS(N91-$J91)</f>
        <v>6</v>
      </c>
      <c r="P91" s="26">
        <f t="shared" ref="P91" si="176">O91/$J91</f>
        <v>0.375</v>
      </c>
    </row>
    <row r="92" spans="1:16" x14ac:dyDescent="0.2">
      <c r="A92" s="48">
        <v>40262</v>
      </c>
      <c r="B92" s="49">
        <f>VLOOKUP(A92,'Method 1 Moving Averages'!A86:B1422,2,0)</f>
        <v>1425</v>
      </c>
      <c r="C92" s="45">
        <f>VLOOKUP(A92,'Method 1 Moving Averages'!A85:C1422,3,0)</f>
        <v>896.66666666666663</v>
      </c>
      <c r="D92" s="23">
        <f t="shared" si="47"/>
        <v>528.33333333333337</v>
      </c>
      <c r="E92" s="33">
        <f t="shared" si="48"/>
        <v>0.37076023391812868</v>
      </c>
      <c r="F92" s="25">
        <f>VLOOKUP(A92,'Method 2 OLS Regression'!H84:J1421,3)</f>
        <v>1096.9351099999999</v>
      </c>
      <c r="G92" s="23">
        <f t="shared" si="139"/>
        <v>328.0648900000001</v>
      </c>
      <c r="H92" s="26">
        <f t="shared" si="140"/>
        <v>0.23022097543859657</v>
      </c>
      <c r="I92" s="43"/>
      <c r="J92" s="61">
        <f t="shared" si="135"/>
        <v>15</v>
      </c>
      <c r="K92" s="25">
        <f t="shared" si="44"/>
        <v>9</v>
      </c>
      <c r="L92" s="23">
        <f t="shared" si="49"/>
        <v>6</v>
      </c>
      <c r="M92" s="33">
        <f t="shared" si="50"/>
        <v>0.4</v>
      </c>
      <c r="N92" s="25">
        <f t="shared" si="136"/>
        <v>11</v>
      </c>
      <c r="O92" s="23">
        <f t="shared" ref="O92" si="177">ABS(N92-$J92)</f>
        <v>4</v>
      </c>
      <c r="P92" s="26">
        <f t="shared" ref="P92" si="178">O92/$J92</f>
        <v>0.26666666666666666</v>
      </c>
    </row>
    <row r="93" spans="1:16" x14ac:dyDescent="0.2">
      <c r="A93" s="48">
        <v>40263</v>
      </c>
      <c r="B93" s="49">
        <f>VLOOKUP(A93,'Method 1 Moving Averages'!A87:B1423,2,0)</f>
        <v>1337</v>
      </c>
      <c r="C93" s="45">
        <f>VLOOKUP(A93,'Method 1 Moving Averages'!A86:C1423,3,0)</f>
        <v>1103.6666666666667</v>
      </c>
      <c r="D93" s="23">
        <f t="shared" si="47"/>
        <v>233.33333333333326</v>
      </c>
      <c r="E93" s="33">
        <f t="shared" si="48"/>
        <v>0.17452006980802787</v>
      </c>
      <c r="F93" s="25">
        <f>VLOOKUP(A93,'Method 2 OLS Regression'!H85:J1422,3)</f>
        <v>1457.1797899999999</v>
      </c>
      <c r="G93" s="23">
        <f t="shared" si="139"/>
        <v>120.17978999999991</v>
      </c>
      <c r="H93" s="26">
        <f t="shared" si="140"/>
        <v>8.9887651458489093E-2</v>
      </c>
      <c r="I93" s="43"/>
      <c r="J93" s="61">
        <f t="shared" si="135"/>
        <v>14</v>
      </c>
      <c r="K93" s="25">
        <f t="shared" si="44"/>
        <v>11</v>
      </c>
      <c r="L93" s="23">
        <f t="shared" si="49"/>
        <v>3</v>
      </c>
      <c r="M93" s="33">
        <f t="shared" si="50"/>
        <v>0.21428571428571427</v>
      </c>
      <c r="N93" s="25">
        <f t="shared" si="136"/>
        <v>15</v>
      </c>
      <c r="O93" s="23">
        <f t="shared" ref="O93" si="179">ABS(N93-$J93)</f>
        <v>1</v>
      </c>
      <c r="P93" s="26">
        <f t="shared" ref="P93" si="180">O93/$J93</f>
        <v>7.1428571428571425E-2</v>
      </c>
    </row>
    <row r="94" spans="1:16" x14ac:dyDescent="0.2">
      <c r="A94" s="48">
        <v>40264</v>
      </c>
      <c r="B94" s="49">
        <f>VLOOKUP(A94,'Method 1 Moving Averages'!A88:B1424,2,0)</f>
        <v>795</v>
      </c>
      <c r="C94" s="45">
        <f>VLOOKUP(A94,'Method 1 Moving Averages'!A87:C1424,3,0)</f>
        <v>876</v>
      </c>
      <c r="D94" s="23">
        <f t="shared" si="47"/>
        <v>81</v>
      </c>
      <c r="E94" s="33">
        <f t="shared" si="48"/>
        <v>0.10188679245283019</v>
      </c>
      <c r="F94" s="25">
        <f>VLOOKUP(A94,'Method 2 OLS Regression'!H86:J1423,3)</f>
        <v>860.36066700000003</v>
      </c>
      <c r="G94" s="23">
        <f t="shared" si="139"/>
        <v>65.360667000000035</v>
      </c>
      <c r="H94" s="26">
        <f t="shared" si="140"/>
        <v>8.2214675471698154E-2</v>
      </c>
      <c r="I94" s="43"/>
      <c r="J94" s="61">
        <f t="shared" si="135"/>
        <v>9</v>
      </c>
      <c r="K94" s="25">
        <f t="shared" ref="K94:K157" si="181">MAX(ROUND(C94/12/8,0),9)</f>
        <v>9</v>
      </c>
      <c r="L94" s="23">
        <f t="shared" si="49"/>
        <v>0</v>
      </c>
      <c r="M94" s="33">
        <f t="shared" si="50"/>
        <v>0</v>
      </c>
      <c r="N94" s="25">
        <f t="shared" si="136"/>
        <v>9</v>
      </c>
      <c r="O94" s="23">
        <f t="shared" ref="O94" si="182">ABS(N94-$J94)</f>
        <v>0</v>
      </c>
      <c r="P94" s="26">
        <f t="shared" ref="P94" si="183">O94/$J94</f>
        <v>0</v>
      </c>
    </row>
    <row r="95" spans="1:16" x14ac:dyDescent="0.2">
      <c r="A95" s="48">
        <v>40265</v>
      </c>
      <c r="B95" s="49">
        <f>VLOOKUP(A95,'Method 1 Moving Averages'!A89:B1425,2,0)</f>
        <v>1468</v>
      </c>
      <c r="C95" s="45">
        <f>VLOOKUP(A95,'Method 1 Moving Averages'!A88:C1425,3,0)</f>
        <v>1198.3333333333333</v>
      </c>
      <c r="D95" s="23">
        <f t="shared" ref="D95:D158" si="184">ABS(C95-B95)</f>
        <v>269.66666666666674</v>
      </c>
      <c r="E95" s="33">
        <f t="shared" ref="E95:E158" si="185">D95/B95</f>
        <v>0.18369663941871031</v>
      </c>
      <c r="F95" s="25">
        <f>VLOOKUP(A95,'Method 2 OLS Regression'!H87:J1424,3)</f>
        <v>1459.1865399999999</v>
      </c>
      <c r="G95" s="23">
        <f t="shared" si="139"/>
        <v>8.8134600000000773</v>
      </c>
      <c r="H95" s="26">
        <f t="shared" si="140"/>
        <v>6.0037193460490993E-3</v>
      </c>
      <c r="I95" s="43"/>
      <c r="J95" s="61">
        <f t="shared" si="135"/>
        <v>15</v>
      </c>
      <c r="K95" s="25">
        <f t="shared" si="181"/>
        <v>12</v>
      </c>
      <c r="L95" s="23">
        <f t="shared" ref="L95:L158" si="186">ABS(K95-$J95)</f>
        <v>3</v>
      </c>
      <c r="M95" s="33">
        <f t="shared" ref="M95:M158" si="187">L95/$J95</f>
        <v>0.2</v>
      </c>
      <c r="N95" s="25">
        <f t="shared" si="136"/>
        <v>15</v>
      </c>
      <c r="O95" s="23">
        <f t="shared" ref="O95" si="188">ABS(N95-$J95)</f>
        <v>0</v>
      </c>
      <c r="P95" s="26">
        <f t="shared" ref="P95" si="189">O95/$J95</f>
        <v>0</v>
      </c>
    </row>
    <row r="96" spans="1:16" x14ac:dyDescent="0.2">
      <c r="A96" s="48">
        <v>40266</v>
      </c>
      <c r="B96" s="49">
        <f>VLOOKUP(A96,'Method 1 Moving Averages'!A90:B1426,2,0)</f>
        <v>1354</v>
      </c>
      <c r="C96" s="45">
        <f>VLOOKUP(A96,'Method 1 Moving Averages'!A89:C1426,3,0)</f>
        <v>1026.6666666666667</v>
      </c>
      <c r="D96" s="23">
        <f t="shared" si="184"/>
        <v>327.33333333333326</v>
      </c>
      <c r="E96" s="33">
        <f t="shared" si="185"/>
        <v>0.24175283111767595</v>
      </c>
      <c r="F96" s="25">
        <f>VLOOKUP(A96,'Method 2 OLS Regression'!H88:J1425,3)</f>
        <v>1200.9567999999999</v>
      </c>
      <c r="G96" s="23">
        <f t="shared" si="139"/>
        <v>153.04320000000007</v>
      </c>
      <c r="H96" s="26">
        <f t="shared" si="140"/>
        <v>0.11303042836041365</v>
      </c>
      <c r="I96" s="43"/>
      <c r="J96" s="61">
        <f t="shared" si="135"/>
        <v>14</v>
      </c>
      <c r="K96" s="25">
        <f t="shared" si="181"/>
        <v>11</v>
      </c>
      <c r="L96" s="23">
        <f t="shared" si="186"/>
        <v>3</v>
      </c>
      <c r="M96" s="33">
        <f t="shared" si="187"/>
        <v>0.21428571428571427</v>
      </c>
      <c r="N96" s="25">
        <f t="shared" si="136"/>
        <v>13</v>
      </c>
      <c r="O96" s="23">
        <f t="shared" ref="O96" si="190">ABS(N96-$J96)</f>
        <v>1</v>
      </c>
      <c r="P96" s="26">
        <f t="shared" ref="P96" si="191">O96/$J96</f>
        <v>7.1428571428571425E-2</v>
      </c>
    </row>
    <row r="97" spans="1:16" x14ac:dyDescent="0.2">
      <c r="A97" s="48">
        <v>40267</v>
      </c>
      <c r="B97" s="49">
        <f>VLOOKUP(A97,'Method 1 Moving Averages'!A91:B1427,2,0)</f>
        <v>930</v>
      </c>
      <c r="C97" s="45">
        <f>VLOOKUP(A97,'Method 1 Moving Averages'!A90:C1427,3,0)</f>
        <v>853.66666666666663</v>
      </c>
      <c r="D97" s="23">
        <f t="shared" si="184"/>
        <v>76.333333333333371</v>
      </c>
      <c r="E97" s="33">
        <f t="shared" si="185"/>
        <v>8.2078853046595027E-2</v>
      </c>
      <c r="F97" s="25">
        <f>VLOOKUP(A97,'Method 2 OLS Regression'!H89:J1426,3)</f>
        <v>1055.45039</v>
      </c>
      <c r="G97" s="23">
        <f t="shared" si="139"/>
        <v>125.45038999999997</v>
      </c>
      <c r="H97" s="26">
        <f t="shared" si="140"/>
        <v>0.13489289247311825</v>
      </c>
      <c r="I97" s="43"/>
      <c r="J97" s="61">
        <f t="shared" si="135"/>
        <v>10</v>
      </c>
      <c r="K97" s="25">
        <f t="shared" si="181"/>
        <v>9</v>
      </c>
      <c r="L97" s="23">
        <f t="shared" si="186"/>
        <v>1</v>
      </c>
      <c r="M97" s="33">
        <f t="shared" si="187"/>
        <v>0.1</v>
      </c>
      <c r="N97" s="25">
        <f t="shared" si="136"/>
        <v>11</v>
      </c>
      <c r="O97" s="23">
        <f t="shared" ref="O97" si="192">ABS(N97-$J97)</f>
        <v>1</v>
      </c>
      <c r="P97" s="26">
        <f t="shared" ref="P97" si="193">O97/$J97</f>
        <v>0.1</v>
      </c>
    </row>
    <row r="98" spans="1:16" x14ac:dyDescent="0.2">
      <c r="A98" s="48">
        <v>40268</v>
      </c>
      <c r="B98" s="49">
        <f>VLOOKUP(A98,'Method 1 Moving Averages'!A92:B1428,2,0)</f>
        <v>958</v>
      </c>
      <c r="C98" s="45">
        <f>VLOOKUP(A98,'Method 1 Moving Averages'!A91:C1428,3,0)</f>
        <v>1319.6666666666667</v>
      </c>
      <c r="D98" s="23">
        <f t="shared" si="184"/>
        <v>361.66666666666674</v>
      </c>
      <c r="E98" s="33">
        <f t="shared" si="185"/>
        <v>0.37752261656228259</v>
      </c>
      <c r="F98" s="25">
        <f>VLOOKUP(A98,'Method 2 OLS Regression'!H90:J1427,3)</f>
        <v>1069.31934</v>
      </c>
      <c r="G98" s="23">
        <f t="shared" si="139"/>
        <v>111.31934000000001</v>
      </c>
      <c r="H98" s="26">
        <f t="shared" si="140"/>
        <v>0.11619972860125262</v>
      </c>
      <c r="I98" s="43"/>
      <c r="J98" s="61">
        <f t="shared" si="135"/>
        <v>10</v>
      </c>
      <c r="K98" s="25">
        <f t="shared" si="181"/>
        <v>14</v>
      </c>
      <c r="L98" s="23">
        <f t="shared" si="186"/>
        <v>4</v>
      </c>
      <c r="M98" s="33">
        <f t="shared" si="187"/>
        <v>0.4</v>
      </c>
      <c r="N98" s="25">
        <f t="shared" si="136"/>
        <v>11</v>
      </c>
      <c r="O98" s="23">
        <f t="shared" ref="O98" si="194">ABS(N98-$J98)</f>
        <v>1</v>
      </c>
      <c r="P98" s="26">
        <f t="shared" ref="P98" si="195">O98/$J98</f>
        <v>0.1</v>
      </c>
    </row>
    <row r="99" spans="1:16" x14ac:dyDescent="0.2">
      <c r="A99" s="48">
        <v>40269</v>
      </c>
      <c r="B99" s="49">
        <f>VLOOKUP(A99,'Method 1 Moving Averages'!A93:B1429,2,0)</f>
        <v>1291</v>
      </c>
      <c r="C99" s="45">
        <f>VLOOKUP(A99,'Method 1 Moving Averages'!A92:C1429,3,0)</f>
        <v>1045</v>
      </c>
      <c r="D99" s="23">
        <f t="shared" si="184"/>
        <v>246</v>
      </c>
      <c r="E99" s="33">
        <f t="shared" si="185"/>
        <v>0.19054996127033308</v>
      </c>
      <c r="F99" s="25">
        <f>VLOOKUP(A99,'Method 2 OLS Regression'!H91:J1428,3)</f>
        <v>1280.5556899999999</v>
      </c>
      <c r="G99" s="23">
        <f t="shared" si="139"/>
        <v>10.444310000000087</v>
      </c>
      <c r="H99" s="26">
        <f t="shared" si="140"/>
        <v>8.0900929512006878E-3</v>
      </c>
      <c r="I99" s="43"/>
      <c r="J99" s="61">
        <f t="shared" si="135"/>
        <v>13</v>
      </c>
      <c r="K99" s="25">
        <f t="shared" si="181"/>
        <v>11</v>
      </c>
      <c r="L99" s="23">
        <f t="shared" si="186"/>
        <v>2</v>
      </c>
      <c r="M99" s="33">
        <f t="shared" si="187"/>
        <v>0.15384615384615385</v>
      </c>
      <c r="N99" s="25">
        <f t="shared" si="136"/>
        <v>13</v>
      </c>
      <c r="O99" s="23">
        <f t="shared" ref="O99" si="196">ABS(N99-$J99)</f>
        <v>0</v>
      </c>
      <c r="P99" s="26">
        <f t="shared" ref="P99" si="197">O99/$J99</f>
        <v>0</v>
      </c>
    </row>
    <row r="100" spans="1:16" x14ac:dyDescent="0.2">
      <c r="A100" s="48">
        <v>40270</v>
      </c>
      <c r="B100" s="49">
        <f>VLOOKUP(A100,'Method 1 Moving Averages'!A94:B1430,2,0)</f>
        <v>1054</v>
      </c>
      <c r="C100" s="45">
        <f>VLOOKUP(A100,'Method 1 Moving Averages'!A93:C1430,3,0)</f>
        <v>1180.3333333333333</v>
      </c>
      <c r="D100" s="23">
        <f t="shared" si="184"/>
        <v>126.33333333333326</v>
      </c>
      <c r="E100" s="33">
        <f t="shared" si="185"/>
        <v>0.11986084756483231</v>
      </c>
      <c r="F100" s="25">
        <f>VLOOKUP(A100,'Method 2 OLS Regression'!H92:J1429,3)</f>
        <v>1331.1456000000001</v>
      </c>
      <c r="G100" s="23">
        <f t="shared" si="139"/>
        <v>277.14560000000006</v>
      </c>
      <c r="H100" s="26">
        <f t="shared" si="140"/>
        <v>0.26294648956356742</v>
      </c>
      <c r="I100" s="43"/>
      <c r="J100" s="61">
        <f t="shared" si="135"/>
        <v>11</v>
      </c>
      <c r="K100" s="25">
        <f t="shared" si="181"/>
        <v>12</v>
      </c>
      <c r="L100" s="23">
        <f t="shared" si="186"/>
        <v>1</v>
      </c>
      <c r="M100" s="33">
        <f t="shared" si="187"/>
        <v>9.0909090909090912E-2</v>
      </c>
      <c r="N100" s="25">
        <f t="shared" si="136"/>
        <v>14</v>
      </c>
      <c r="O100" s="23">
        <f t="shared" ref="O100" si="198">ABS(N100-$J100)</f>
        <v>3</v>
      </c>
      <c r="P100" s="26">
        <f t="shared" ref="P100" si="199">O100/$J100</f>
        <v>0.27272727272727271</v>
      </c>
    </row>
    <row r="101" spans="1:16" x14ac:dyDescent="0.2">
      <c r="A101" s="48">
        <v>40271</v>
      </c>
      <c r="B101" s="49">
        <f>VLOOKUP(A101,'Method 1 Moving Averages'!A95:B1431,2,0)</f>
        <v>603</v>
      </c>
      <c r="C101" s="45">
        <f>VLOOKUP(A101,'Method 1 Moving Averages'!A94:C1431,3,0)</f>
        <v>906</v>
      </c>
      <c r="D101" s="23">
        <f t="shared" si="184"/>
        <v>303</v>
      </c>
      <c r="E101" s="33">
        <f t="shared" si="185"/>
        <v>0.50248756218905477</v>
      </c>
      <c r="F101" s="25">
        <f>VLOOKUP(A101,'Method 2 OLS Regression'!H93:J1430,3)</f>
        <v>756.52246500000001</v>
      </c>
      <c r="G101" s="23">
        <f t="shared" si="139"/>
        <v>153.52246500000001</v>
      </c>
      <c r="H101" s="26">
        <f t="shared" si="140"/>
        <v>0.25459778606965178</v>
      </c>
      <c r="I101" s="43"/>
      <c r="J101" s="61">
        <f t="shared" si="135"/>
        <v>9</v>
      </c>
      <c r="K101" s="25">
        <f t="shared" si="181"/>
        <v>9</v>
      </c>
      <c r="L101" s="23">
        <f t="shared" si="186"/>
        <v>0</v>
      </c>
      <c r="M101" s="33">
        <f t="shared" si="187"/>
        <v>0</v>
      </c>
      <c r="N101" s="25">
        <f t="shared" si="136"/>
        <v>9</v>
      </c>
      <c r="O101" s="23">
        <f t="shared" ref="O101" si="200">ABS(N101-$J101)</f>
        <v>0</v>
      </c>
      <c r="P101" s="26">
        <f t="shared" ref="P101" si="201">O101/$J101</f>
        <v>0</v>
      </c>
    </row>
    <row r="102" spans="1:16" x14ac:dyDescent="0.2">
      <c r="A102" s="48">
        <v>40272</v>
      </c>
      <c r="B102" s="49">
        <f>VLOOKUP(A102,'Method 1 Moving Averages'!A96:B1432,2,0)</f>
        <v>953</v>
      </c>
      <c r="C102" s="45">
        <f>VLOOKUP(A102,'Method 1 Moving Averages'!A95:C1432,3,0)</f>
        <v>1317.6666666666667</v>
      </c>
      <c r="D102" s="23">
        <f t="shared" si="184"/>
        <v>364.66666666666674</v>
      </c>
      <c r="E102" s="33">
        <f t="shared" si="185"/>
        <v>0.38265127667016446</v>
      </c>
      <c r="F102" s="25">
        <f>VLOOKUP(A102,'Method 2 OLS Regression'!H94:J1431,3)</f>
        <v>1045.7580800000001</v>
      </c>
      <c r="G102" s="23">
        <f t="shared" si="139"/>
        <v>92.758080000000064</v>
      </c>
      <c r="H102" s="26">
        <f t="shared" si="140"/>
        <v>9.7332717733473309E-2</v>
      </c>
      <c r="I102" s="43"/>
      <c r="J102" s="61">
        <f t="shared" si="135"/>
        <v>10</v>
      </c>
      <c r="K102" s="25">
        <f t="shared" si="181"/>
        <v>14</v>
      </c>
      <c r="L102" s="23">
        <f t="shared" si="186"/>
        <v>4</v>
      </c>
      <c r="M102" s="33">
        <f t="shared" si="187"/>
        <v>0.4</v>
      </c>
      <c r="N102" s="25">
        <f t="shared" si="136"/>
        <v>11</v>
      </c>
      <c r="O102" s="23">
        <f t="shared" ref="O102" si="202">ABS(N102-$J102)</f>
        <v>1</v>
      </c>
      <c r="P102" s="26">
        <f t="shared" ref="P102" si="203">O102/$J102</f>
        <v>0.1</v>
      </c>
    </row>
    <row r="103" spans="1:16" x14ac:dyDescent="0.2">
      <c r="A103" s="48">
        <v>40273</v>
      </c>
      <c r="B103" s="49">
        <f>VLOOKUP(A103,'Method 1 Moving Averages'!A97:B1433,2,0)</f>
        <v>1622</v>
      </c>
      <c r="C103" s="45">
        <f>VLOOKUP(A103,'Method 1 Moving Averages'!A96:C1433,3,0)</f>
        <v>1220</v>
      </c>
      <c r="D103" s="23">
        <f t="shared" si="184"/>
        <v>402</v>
      </c>
      <c r="E103" s="33">
        <f t="shared" si="185"/>
        <v>0.24784217016029594</v>
      </c>
      <c r="F103" s="25">
        <f>VLOOKUP(A103,'Method 2 OLS Regression'!H95:J1432,3)</f>
        <v>1167.30906</v>
      </c>
      <c r="G103" s="23">
        <f t="shared" si="139"/>
        <v>454.69093999999996</v>
      </c>
      <c r="H103" s="26">
        <f t="shared" si="140"/>
        <v>0.28032733662145498</v>
      </c>
      <c r="I103" s="43"/>
      <c r="J103" s="61">
        <f t="shared" si="135"/>
        <v>17</v>
      </c>
      <c r="K103" s="25">
        <f t="shared" si="181"/>
        <v>13</v>
      </c>
      <c r="L103" s="23">
        <f t="shared" si="186"/>
        <v>4</v>
      </c>
      <c r="M103" s="33">
        <f t="shared" si="187"/>
        <v>0.23529411764705882</v>
      </c>
      <c r="N103" s="25">
        <f t="shared" si="136"/>
        <v>12</v>
      </c>
      <c r="O103" s="23">
        <f t="shared" ref="O103" si="204">ABS(N103-$J103)</f>
        <v>5</v>
      </c>
      <c r="P103" s="26">
        <f t="shared" ref="P103" si="205">O103/$J103</f>
        <v>0.29411764705882354</v>
      </c>
    </row>
    <row r="104" spans="1:16" x14ac:dyDescent="0.2">
      <c r="A104" s="48">
        <v>40274</v>
      </c>
      <c r="B104" s="49">
        <f>VLOOKUP(A104,'Method 1 Moving Averages'!A98:B1434,2,0)</f>
        <v>772</v>
      </c>
      <c r="C104" s="45">
        <f>VLOOKUP(A104,'Method 1 Moving Averages'!A97:C1434,3,0)</f>
        <v>827.66666666666663</v>
      </c>
      <c r="D104" s="23">
        <f t="shared" si="184"/>
        <v>55.666666666666629</v>
      </c>
      <c r="E104" s="33">
        <f t="shared" si="185"/>
        <v>7.2107081174438634E-2</v>
      </c>
      <c r="F104" s="25">
        <f>VLOOKUP(A104,'Method 2 OLS Regression'!H96:J1433,3)</f>
        <v>896.64837899999998</v>
      </c>
      <c r="G104" s="23">
        <f t="shared" si="139"/>
        <v>124.64837899999998</v>
      </c>
      <c r="H104" s="26">
        <f t="shared" si="140"/>
        <v>0.16146163082901552</v>
      </c>
      <c r="I104" s="43"/>
      <c r="J104" s="61">
        <f t="shared" si="135"/>
        <v>9</v>
      </c>
      <c r="K104" s="25">
        <f t="shared" si="181"/>
        <v>9</v>
      </c>
      <c r="L104" s="23">
        <f t="shared" si="186"/>
        <v>0</v>
      </c>
      <c r="M104" s="33">
        <f t="shared" si="187"/>
        <v>0</v>
      </c>
      <c r="N104" s="25">
        <f t="shared" si="136"/>
        <v>9</v>
      </c>
      <c r="O104" s="23">
        <f t="shared" ref="O104" si="206">ABS(N104-$J104)</f>
        <v>0</v>
      </c>
      <c r="P104" s="26">
        <f t="shared" ref="P104" si="207">O104/$J104</f>
        <v>0</v>
      </c>
    </row>
    <row r="105" spans="1:16" x14ac:dyDescent="0.2">
      <c r="A105" s="48">
        <v>40275</v>
      </c>
      <c r="B105" s="49">
        <f>VLOOKUP(A105,'Method 1 Moving Averages'!A99:B1435,2,0)</f>
        <v>821</v>
      </c>
      <c r="C105" s="45">
        <f>VLOOKUP(A105,'Method 1 Moving Averages'!A98:C1435,3,0)</f>
        <v>1230</v>
      </c>
      <c r="D105" s="23">
        <f t="shared" si="184"/>
        <v>409</v>
      </c>
      <c r="E105" s="33">
        <f t="shared" si="185"/>
        <v>0.49817295980511572</v>
      </c>
      <c r="F105" s="25">
        <f>VLOOKUP(A105,'Method 2 OLS Regression'!H97:J1434,3)</f>
        <v>951.73967600000003</v>
      </c>
      <c r="G105" s="23">
        <f t="shared" si="139"/>
        <v>130.73967600000003</v>
      </c>
      <c r="H105" s="26">
        <f t="shared" si="140"/>
        <v>0.15924442874543243</v>
      </c>
      <c r="I105" s="43"/>
      <c r="J105" s="61">
        <f t="shared" si="135"/>
        <v>9</v>
      </c>
      <c r="K105" s="25">
        <f t="shared" si="181"/>
        <v>13</v>
      </c>
      <c r="L105" s="23">
        <f t="shared" si="186"/>
        <v>4</v>
      </c>
      <c r="M105" s="33">
        <f t="shared" si="187"/>
        <v>0.44444444444444442</v>
      </c>
      <c r="N105" s="25">
        <f t="shared" si="136"/>
        <v>10</v>
      </c>
      <c r="O105" s="23">
        <f t="shared" ref="O105" si="208">ABS(N105-$J105)</f>
        <v>1</v>
      </c>
      <c r="P105" s="26">
        <f t="shared" ref="P105" si="209">O105/$J105</f>
        <v>0.1111111111111111</v>
      </c>
    </row>
    <row r="106" spans="1:16" x14ac:dyDescent="0.2">
      <c r="A106" s="48">
        <v>40276</v>
      </c>
      <c r="B106" s="49">
        <f>VLOOKUP(A106,'Method 1 Moving Averages'!A100:B1436,2,0)</f>
        <v>1391</v>
      </c>
      <c r="C106" s="45">
        <f>VLOOKUP(A106,'Method 1 Moving Averages'!A99:C1436,3,0)</f>
        <v>1159</v>
      </c>
      <c r="D106" s="23">
        <f t="shared" si="184"/>
        <v>232</v>
      </c>
      <c r="E106" s="33">
        <f t="shared" si="185"/>
        <v>0.1667864845434939</v>
      </c>
      <c r="F106" s="25">
        <f>VLOOKUP(A106,'Method 2 OLS Regression'!H98:J1435,3)</f>
        <v>1062.9071200000001</v>
      </c>
      <c r="G106" s="23">
        <f t="shared" si="139"/>
        <v>328.09287999999992</v>
      </c>
      <c r="H106" s="26">
        <f t="shared" si="140"/>
        <v>0.23586835370237233</v>
      </c>
      <c r="I106" s="43"/>
      <c r="J106" s="61">
        <f t="shared" si="135"/>
        <v>14</v>
      </c>
      <c r="K106" s="25">
        <f t="shared" si="181"/>
        <v>12</v>
      </c>
      <c r="L106" s="23">
        <f t="shared" si="186"/>
        <v>2</v>
      </c>
      <c r="M106" s="33">
        <f t="shared" si="187"/>
        <v>0.14285714285714285</v>
      </c>
      <c r="N106" s="25">
        <f t="shared" si="136"/>
        <v>11</v>
      </c>
      <c r="O106" s="23">
        <f t="shared" ref="O106" si="210">ABS(N106-$J106)</f>
        <v>3</v>
      </c>
      <c r="P106" s="26">
        <f t="shared" ref="P106" si="211">O106/$J106</f>
        <v>0.21428571428571427</v>
      </c>
    </row>
    <row r="107" spans="1:16" x14ac:dyDescent="0.2">
      <c r="A107" s="48">
        <v>40277</v>
      </c>
      <c r="B107" s="49">
        <f>VLOOKUP(A107,'Method 1 Moving Averages'!A101:B1437,2,0)</f>
        <v>1700</v>
      </c>
      <c r="C107" s="45">
        <f>VLOOKUP(A107,'Method 1 Moving Averages'!A100:C1437,3,0)</f>
        <v>1085</v>
      </c>
      <c r="D107" s="23">
        <f t="shared" si="184"/>
        <v>615</v>
      </c>
      <c r="E107" s="33">
        <f t="shared" si="185"/>
        <v>0.36176470588235293</v>
      </c>
      <c r="F107" s="25">
        <f>VLOOKUP(A107,'Method 2 OLS Regression'!H99:J1436,3)</f>
        <v>1444.05925</v>
      </c>
      <c r="G107" s="23">
        <f t="shared" si="139"/>
        <v>255.94074999999998</v>
      </c>
      <c r="H107" s="26">
        <f t="shared" si="140"/>
        <v>0.15055338235294116</v>
      </c>
      <c r="I107" s="43"/>
      <c r="J107" s="61">
        <f t="shared" si="135"/>
        <v>18</v>
      </c>
      <c r="K107" s="25">
        <f t="shared" si="181"/>
        <v>11</v>
      </c>
      <c r="L107" s="23">
        <f t="shared" si="186"/>
        <v>7</v>
      </c>
      <c r="M107" s="33">
        <f t="shared" si="187"/>
        <v>0.3888888888888889</v>
      </c>
      <c r="N107" s="25">
        <f t="shared" si="136"/>
        <v>15</v>
      </c>
      <c r="O107" s="23">
        <f t="shared" ref="O107" si="212">ABS(N107-$J107)</f>
        <v>3</v>
      </c>
      <c r="P107" s="26">
        <f t="shared" ref="P107" si="213">O107/$J107</f>
        <v>0.16666666666666666</v>
      </c>
    </row>
    <row r="108" spans="1:16" x14ac:dyDescent="0.2">
      <c r="A108" s="48">
        <v>40278</v>
      </c>
      <c r="B108" s="49">
        <f>VLOOKUP(A108,'Method 1 Moving Averages'!A102:B1438,2,0)</f>
        <v>723</v>
      </c>
      <c r="C108" s="45">
        <f>VLOOKUP(A108,'Method 1 Moving Averages'!A101:C1438,3,0)</f>
        <v>779</v>
      </c>
      <c r="D108" s="23">
        <f t="shared" si="184"/>
        <v>56</v>
      </c>
      <c r="E108" s="33">
        <f t="shared" si="185"/>
        <v>7.7455048409405258E-2</v>
      </c>
      <c r="F108" s="25">
        <f>VLOOKUP(A108,'Method 2 OLS Regression'!H100:J1437,3)</f>
        <v>818.79331300000001</v>
      </c>
      <c r="G108" s="23">
        <f t="shared" si="139"/>
        <v>95.793313000000012</v>
      </c>
      <c r="H108" s="26">
        <f t="shared" si="140"/>
        <v>0.13249420885200555</v>
      </c>
      <c r="I108" s="43"/>
      <c r="J108" s="61">
        <f t="shared" si="135"/>
        <v>9</v>
      </c>
      <c r="K108" s="25">
        <f t="shared" si="181"/>
        <v>9</v>
      </c>
      <c r="L108" s="23">
        <f t="shared" si="186"/>
        <v>0</v>
      </c>
      <c r="M108" s="33">
        <f t="shared" si="187"/>
        <v>0</v>
      </c>
      <c r="N108" s="25">
        <f t="shared" si="136"/>
        <v>9</v>
      </c>
      <c r="O108" s="23">
        <f t="shared" ref="O108" si="214">ABS(N108-$J108)</f>
        <v>0</v>
      </c>
      <c r="P108" s="26">
        <f t="shared" ref="P108" si="215">O108/$J108</f>
        <v>0</v>
      </c>
    </row>
    <row r="109" spans="1:16" x14ac:dyDescent="0.2">
      <c r="A109" s="48">
        <v>40279</v>
      </c>
      <c r="B109" s="49">
        <f>VLOOKUP(A109,'Method 1 Moving Averages'!A103:B1439,2,0)</f>
        <v>1585</v>
      </c>
      <c r="C109" s="45">
        <f>VLOOKUP(A109,'Method 1 Moving Averages'!A102:C1439,3,0)</f>
        <v>1234</v>
      </c>
      <c r="D109" s="23">
        <f t="shared" si="184"/>
        <v>351</v>
      </c>
      <c r="E109" s="33">
        <f t="shared" si="185"/>
        <v>0.22145110410094637</v>
      </c>
      <c r="F109" s="25">
        <f>VLOOKUP(A109,'Method 2 OLS Regression'!H101:J1438,3)</f>
        <v>1423.37184</v>
      </c>
      <c r="G109" s="23">
        <f t="shared" si="139"/>
        <v>161.62815999999998</v>
      </c>
      <c r="H109" s="26">
        <f t="shared" si="140"/>
        <v>0.10197360252365929</v>
      </c>
      <c r="I109" s="43"/>
      <c r="J109" s="61">
        <f t="shared" si="135"/>
        <v>17</v>
      </c>
      <c r="K109" s="25">
        <f t="shared" si="181"/>
        <v>13</v>
      </c>
      <c r="L109" s="23">
        <f t="shared" si="186"/>
        <v>4</v>
      </c>
      <c r="M109" s="33">
        <f t="shared" si="187"/>
        <v>0.23529411764705882</v>
      </c>
      <c r="N109" s="25">
        <f t="shared" si="136"/>
        <v>15</v>
      </c>
      <c r="O109" s="23">
        <f t="shared" ref="O109" si="216">ABS(N109-$J109)</f>
        <v>2</v>
      </c>
      <c r="P109" s="26">
        <f t="shared" ref="P109" si="217">O109/$J109</f>
        <v>0.11764705882352941</v>
      </c>
    </row>
    <row r="110" spans="1:16" x14ac:dyDescent="0.2">
      <c r="A110" s="48">
        <v>40280</v>
      </c>
      <c r="B110" s="49">
        <f>VLOOKUP(A110,'Method 1 Moving Averages'!A104:B1440,2,0)</f>
        <v>1051</v>
      </c>
      <c r="C110" s="45">
        <f>VLOOKUP(A110,'Method 1 Moving Averages'!A103:C1440,3,0)</f>
        <v>1303.6666666666667</v>
      </c>
      <c r="D110" s="23">
        <f t="shared" si="184"/>
        <v>252.66666666666674</v>
      </c>
      <c r="E110" s="33">
        <f t="shared" si="185"/>
        <v>0.24040596257532515</v>
      </c>
      <c r="F110" s="25">
        <f>VLOOKUP(A110,'Method 2 OLS Regression'!H102:J1439,3)</f>
        <v>1095.43056</v>
      </c>
      <c r="G110" s="23">
        <f t="shared" si="139"/>
        <v>44.430560000000014</v>
      </c>
      <c r="H110" s="26">
        <f t="shared" si="140"/>
        <v>4.227455756422456E-2</v>
      </c>
      <c r="I110" s="43"/>
      <c r="J110" s="61">
        <f t="shared" si="135"/>
        <v>11</v>
      </c>
      <c r="K110" s="25">
        <f t="shared" si="181"/>
        <v>14</v>
      </c>
      <c r="L110" s="23">
        <f t="shared" si="186"/>
        <v>3</v>
      </c>
      <c r="M110" s="33">
        <f t="shared" si="187"/>
        <v>0.27272727272727271</v>
      </c>
      <c r="N110" s="25">
        <f t="shared" si="136"/>
        <v>11</v>
      </c>
      <c r="O110" s="23">
        <f t="shared" ref="O110" si="218">ABS(N110-$J110)</f>
        <v>0</v>
      </c>
      <c r="P110" s="26">
        <f t="shared" ref="P110" si="219">O110/$J110</f>
        <v>0</v>
      </c>
    </row>
    <row r="111" spans="1:16" x14ac:dyDescent="0.2">
      <c r="A111" s="48">
        <v>40281</v>
      </c>
      <c r="B111" s="49">
        <f>VLOOKUP(A111,'Method 1 Moving Averages'!A105:B1441,2,0)</f>
        <v>1269</v>
      </c>
      <c r="C111" s="45">
        <f>VLOOKUP(A111,'Method 1 Moving Averages'!A104:C1441,3,0)</f>
        <v>842.33333333333337</v>
      </c>
      <c r="D111" s="23">
        <f t="shared" si="184"/>
        <v>426.66666666666663</v>
      </c>
      <c r="E111" s="33">
        <f t="shared" si="185"/>
        <v>0.33622274757026527</v>
      </c>
      <c r="F111" s="25">
        <f>VLOOKUP(A111,'Method 2 OLS Regression'!H103:J1440,3)</f>
        <v>877.48246900000004</v>
      </c>
      <c r="G111" s="23">
        <f t="shared" si="139"/>
        <v>391.51753099999996</v>
      </c>
      <c r="H111" s="26">
        <f t="shared" si="140"/>
        <v>0.30852445311268711</v>
      </c>
      <c r="I111" s="43"/>
      <c r="J111" s="61">
        <f t="shared" si="135"/>
        <v>13</v>
      </c>
      <c r="K111" s="25">
        <f t="shared" si="181"/>
        <v>9</v>
      </c>
      <c r="L111" s="23">
        <f t="shared" si="186"/>
        <v>4</v>
      </c>
      <c r="M111" s="33">
        <f t="shared" si="187"/>
        <v>0.30769230769230771</v>
      </c>
      <c r="N111" s="25">
        <f t="shared" si="136"/>
        <v>9</v>
      </c>
      <c r="O111" s="23">
        <f t="shared" ref="O111" si="220">ABS(N111-$J111)</f>
        <v>4</v>
      </c>
      <c r="P111" s="26">
        <f t="shared" ref="P111" si="221">O111/$J111</f>
        <v>0.30769230769230771</v>
      </c>
    </row>
    <row r="112" spans="1:16" x14ac:dyDescent="0.2">
      <c r="A112" s="48">
        <v>40282</v>
      </c>
      <c r="B112" s="49">
        <f>VLOOKUP(A112,'Method 1 Moving Averages'!A106:B1442,2,0)</f>
        <v>760</v>
      </c>
      <c r="C112" s="45">
        <f>VLOOKUP(A112,'Method 1 Moving Averages'!A105:C1442,3,0)</f>
        <v>1105.3333333333333</v>
      </c>
      <c r="D112" s="23">
        <f t="shared" si="184"/>
        <v>345.33333333333326</v>
      </c>
      <c r="E112" s="33">
        <f t="shared" si="185"/>
        <v>0.45438596491228062</v>
      </c>
      <c r="F112" s="25">
        <f>VLOOKUP(A112,'Method 2 OLS Regression'!H104:J1441,3)</f>
        <v>930.53244600000005</v>
      </c>
      <c r="G112" s="23">
        <f t="shared" si="139"/>
        <v>170.53244600000005</v>
      </c>
      <c r="H112" s="26">
        <f t="shared" si="140"/>
        <v>0.22438479736842112</v>
      </c>
      <c r="I112" s="43"/>
      <c r="J112" s="61">
        <f t="shared" si="135"/>
        <v>9</v>
      </c>
      <c r="K112" s="25">
        <f t="shared" si="181"/>
        <v>12</v>
      </c>
      <c r="L112" s="23">
        <f t="shared" si="186"/>
        <v>3</v>
      </c>
      <c r="M112" s="33">
        <f t="shared" si="187"/>
        <v>0.33333333333333331</v>
      </c>
      <c r="N112" s="25">
        <f t="shared" si="136"/>
        <v>10</v>
      </c>
      <c r="O112" s="23">
        <f t="shared" ref="O112" si="222">ABS(N112-$J112)</f>
        <v>1</v>
      </c>
      <c r="P112" s="26">
        <f t="shared" ref="P112" si="223">O112/$J112</f>
        <v>0.1111111111111111</v>
      </c>
    </row>
    <row r="113" spans="1:16" x14ac:dyDescent="0.2">
      <c r="A113" s="48">
        <v>40283</v>
      </c>
      <c r="B113" s="49">
        <f>VLOOKUP(A113,'Method 1 Moving Averages'!A107:B1443,2,0)</f>
        <v>1156</v>
      </c>
      <c r="C113" s="45">
        <f>VLOOKUP(A113,'Method 1 Moving Averages'!A106:C1443,3,0)</f>
        <v>1369</v>
      </c>
      <c r="D113" s="23">
        <f t="shared" si="184"/>
        <v>213</v>
      </c>
      <c r="E113" s="33">
        <f t="shared" si="185"/>
        <v>0.18425605536332179</v>
      </c>
      <c r="F113" s="25">
        <f>VLOOKUP(A113,'Method 2 OLS Regression'!H105:J1442,3)</f>
        <v>1208.93813</v>
      </c>
      <c r="G113" s="23">
        <f t="shared" si="139"/>
        <v>52.938130000000001</v>
      </c>
      <c r="H113" s="26">
        <f t="shared" si="140"/>
        <v>4.5794230103806233E-2</v>
      </c>
      <c r="I113" s="43"/>
      <c r="J113" s="61">
        <f t="shared" si="135"/>
        <v>12</v>
      </c>
      <c r="K113" s="25">
        <f t="shared" si="181"/>
        <v>14</v>
      </c>
      <c r="L113" s="23">
        <f t="shared" si="186"/>
        <v>2</v>
      </c>
      <c r="M113" s="33">
        <f t="shared" si="187"/>
        <v>0.16666666666666666</v>
      </c>
      <c r="N113" s="25">
        <f t="shared" si="136"/>
        <v>13</v>
      </c>
      <c r="O113" s="23">
        <f t="shared" ref="O113" si="224">ABS(N113-$J113)</f>
        <v>1</v>
      </c>
      <c r="P113" s="26">
        <f t="shared" ref="P113" si="225">O113/$J113</f>
        <v>8.3333333333333329E-2</v>
      </c>
    </row>
    <row r="114" spans="1:16" x14ac:dyDescent="0.2">
      <c r="A114" s="48">
        <v>40284</v>
      </c>
      <c r="B114" s="49">
        <f>VLOOKUP(A114,'Method 1 Moving Averages'!A108:B1444,2,0)</f>
        <v>1552</v>
      </c>
      <c r="C114" s="45">
        <f>VLOOKUP(A114,'Method 1 Moving Averages'!A107:C1444,3,0)</f>
        <v>1363.6666666666667</v>
      </c>
      <c r="D114" s="23">
        <f t="shared" si="184"/>
        <v>188.33333333333326</v>
      </c>
      <c r="E114" s="33">
        <f t="shared" si="185"/>
        <v>0.12134879725085906</v>
      </c>
      <c r="F114" s="25">
        <f>VLOOKUP(A114,'Method 2 OLS Regression'!H106:J1443,3)</f>
        <v>1447.7386300000001</v>
      </c>
      <c r="G114" s="23">
        <f t="shared" si="139"/>
        <v>104.26136999999994</v>
      </c>
      <c r="H114" s="26">
        <f t="shared" si="140"/>
        <v>6.7178717783505121E-2</v>
      </c>
      <c r="I114" s="43"/>
      <c r="J114" s="61">
        <f t="shared" si="135"/>
        <v>16</v>
      </c>
      <c r="K114" s="25">
        <f t="shared" si="181"/>
        <v>14</v>
      </c>
      <c r="L114" s="23">
        <f t="shared" si="186"/>
        <v>2</v>
      </c>
      <c r="M114" s="33">
        <f t="shared" si="187"/>
        <v>0.125</v>
      </c>
      <c r="N114" s="25">
        <f t="shared" si="136"/>
        <v>15</v>
      </c>
      <c r="O114" s="23">
        <f t="shared" ref="O114" si="226">ABS(N114-$J114)</f>
        <v>1</v>
      </c>
      <c r="P114" s="26">
        <f t="shared" ref="P114" si="227">O114/$J114</f>
        <v>6.25E-2</v>
      </c>
    </row>
    <row r="115" spans="1:16" x14ac:dyDescent="0.2">
      <c r="A115" s="48">
        <v>40285</v>
      </c>
      <c r="B115" s="49">
        <f>VLOOKUP(A115,'Method 1 Moving Averages'!A109:B1445,2,0)</f>
        <v>816</v>
      </c>
      <c r="C115" s="45">
        <f>VLOOKUP(A115,'Method 1 Moving Averages'!A108:C1445,3,0)</f>
        <v>707</v>
      </c>
      <c r="D115" s="23">
        <f t="shared" si="184"/>
        <v>109</v>
      </c>
      <c r="E115" s="33">
        <f t="shared" si="185"/>
        <v>0.13357843137254902</v>
      </c>
      <c r="F115" s="25">
        <f>VLOOKUP(A115,'Method 2 OLS Regression'!H107:J1444,3)</f>
        <v>866.06591500000002</v>
      </c>
      <c r="G115" s="23">
        <f t="shared" si="139"/>
        <v>50.065915000000018</v>
      </c>
      <c r="H115" s="26">
        <f t="shared" si="140"/>
        <v>6.13552879901961E-2</v>
      </c>
      <c r="I115" s="43"/>
      <c r="J115" s="61">
        <f t="shared" si="135"/>
        <v>9</v>
      </c>
      <c r="K115" s="25">
        <f t="shared" si="181"/>
        <v>9</v>
      </c>
      <c r="L115" s="23">
        <f t="shared" si="186"/>
        <v>0</v>
      </c>
      <c r="M115" s="33">
        <f t="shared" si="187"/>
        <v>0</v>
      </c>
      <c r="N115" s="25">
        <f t="shared" si="136"/>
        <v>9</v>
      </c>
      <c r="O115" s="23">
        <f t="shared" ref="O115" si="228">ABS(N115-$J115)</f>
        <v>0</v>
      </c>
      <c r="P115" s="26">
        <f t="shared" ref="P115" si="229">O115/$J115</f>
        <v>0</v>
      </c>
    </row>
    <row r="116" spans="1:16" x14ac:dyDescent="0.2">
      <c r="A116" s="48">
        <v>40286</v>
      </c>
      <c r="B116" s="49">
        <f>VLOOKUP(A116,'Method 1 Moving Averages'!A110:B1446,2,0)</f>
        <v>1192</v>
      </c>
      <c r="C116" s="45">
        <f>VLOOKUP(A116,'Method 1 Moving Averages'!A109:C1446,3,0)</f>
        <v>1335.3333333333333</v>
      </c>
      <c r="D116" s="23">
        <f t="shared" si="184"/>
        <v>143.33333333333326</v>
      </c>
      <c r="E116" s="33">
        <f t="shared" si="185"/>
        <v>0.12024608501118562</v>
      </c>
      <c r="F116" s="25">
        <f>VLOOKUP(A116,'Method 2 OLS Regression'!H108:J1445,3)</f>
        <v>1398.40535</v>
      </c>
      <c r="G116" s="23">
        <f t="shared" si="139"/>
        <v>206.40535</v>
      </c>
      <c r="H116" s="26">
        <f t="shared" si="140"/>
        <v>0.17315885067114095</v>
      </c>
      <c r="I116" s="43"/>
      <c r="J116" s="61">
        <f t="shared" si="135"/>
        <v>12</v>
      </c>
      <c r="K116" s="25">
        <f t="shared" si="181"/>
        <v>14</v>
      </c>
      <c r="L116" s="23">
        <f t="shared" si="186"/>
        <v>2</v>
      </c>
      <c r="M116" s="33">
        <f t="shared" si="187"/>
        <v>0.16666666666666666</v>
      </c>
      <c r="N116" s="25">
        <f t="shared" si="136"/>
        <v>15</v>
      </c>
      <c r="O116" s="23">
        <f t="shared" ref="O116" si="230">ABS(N116-$J116)</f>
        <v>3</v>
      </c>
      <c r="P116" s="26">
        <f t="shared" ref="P116" si="231">O116/$J116</f>
        <v>0.25</v>
      </c>
    </row>
    <row r="117" spans="1:16" x14ac:dyDescent="0.2">
      <c r="A117" s="48">
        <v>40287</v>
      </c>
      <c r="B117" s="49">
        <f>VLOOKUP(A117,'Method 1 Moving Averages'!A111:B1447,2,0)</f>
        <v>971</v>
      </c>
      <c r="C117" s="45">
        <f>VLOOKUP(A117,'Method 1 Moving Averages'!A110:C1447,3,0)</f>
        <v>1342.3333333333333</v>
      </c>
      <c r="D117" s="23">
        <f t="shared" si="184"/>
        <v>371.33333333333326</v>
      </c>
      <c r="E117" s="33">
        <f t="shared" si="185"/>
        <v>0.38242361826295906</v>
      </c>
      <c r="F117" s="25">
        <f>VLOOKUP(A117,'Method 2 OLS Regression'!H109:J1446,3)</f>
        <v>994.64277000000004</v>
      </c>
      <c r="G117" s="23">
        <f t="shared" si="139"/>
        <v>23.642770000000041</v>
      </c>
      <c r="H117" s="26">
        <f t="shared" si="140"/>
        <v>2.4348887744593244E-2</v>
      </c>
      <c r="I117" s="43"/>
      <c r="J117" s="61">
        <f t="shared" si="135"/>
        <v>10</v>
      </c>
      <c r="K117" s="25">
        <f t="shared" si="181"/>
        <v>14</v>
      </c>
      <c r="L117" s="23">
        <f t="shared" si="186"/>
        <v>4</v>
      </c>
      <c r="M117" s="33">
        <f t="shared" si="187"/>
        <v>0.4</v>
      </c>
      <c r="N117" s="25">
        <f t="shared" si="136"/>
        <v>10</v>
      </c>
      <c r="O117" s="23">
        <f t="shared" ref="O117" si="232">ABS(N117-$J117)</f>
        <v>0</v>
      </c>
      <c r="P117" s="26">
        <f t="shared" ref="P117" si="233">O117/$J117</f>
        <v>0</v>
      </c>
    </row>
    <row r="118" spans="1:16" x14ac:dyDescent="0.2">
      <c r="A118" s="48">
        <v>40288</v>
      </c>
      <c r="B118" s="49">
        <f>VLOOKUP(A118,'Method 1 Moving Averages'!A112:B1448,2,0)</f>
        <v>633</v>
      </c>
      <c r="C118" s="45">
        <f>VLOOKUP(A118,'Method 1 Moving Averages'!A111:C1448,3,0)</f>
        <v>990.33333333333337</v>
      </c>
      <c r="D118" s="23">
        <f t="shared" si="184"/>
        <v>357.33333333333337</v>
      </c>
      <c r="E118" s="33">
        <f t="shared" si="185"/>
        <v>0.56450763559768302</v>
      </c>
      <c r="F118" s="25">
        <f>VLOOKUP(A118,'Method 2 OLS Regression'!H110:J1447,3)</f>
        <v>789.01018599999998</v>
      </c>
      <c r="G118" s="23">
        <f t="shared" si="139"/>
        <v>156.01018599999998</v>
      </c>
      <c r="H118" s="26">
        <f t="shared" si="140"/>
        <v>0.24646158925750392</v>
      </c>
      <c r="I118" s="43"/>
      <c r="J118" s="61">
        <f t="shared" si="135"/>
        <v>9</v>
      </c>
      <c r="K118" s="25">
        <f t="shared" si="181"/>
        <v>10</v>
      </c>
      <c r="L118" s="23">
        <f t="shared" si="186"/>
        <v>1</v>
      </c>
      <c r="M118" s="33">
        <f t="shared" si="187"/>
        <v>0.1111111111111111</v>
      </c>
      <c r="N118" s="25">
        <f t="shared" si="136"/>
        <v>9</v>
      </c>
      <c r="O118" s="23">
        <f t="shared" ref="O118" si="234">ABS(N118-$J118)</f>
        <v>0</v>
      </c>
      <c r="P118" s="26">
        <f t="shared" ref="P118" si="235">O118/$J118</f>
        <v>0</v>
      </c>
    </row>
    <row r="119" spans="1:16" x14ac:dyDescent="0.2">
      <c r="A119" s="48">
        <v>40289</v>
      </c>
      <c r="B119" s="49">
        <f>VLOOKUP(A119,'Method 1 Moving Averages'!A113:B1449,2,0)</f>
        <v>989</v>
      </c>
      <c r="C119" s="45">
        <f>VLOOKUP(A119,'Method 1 Moving Averages'!A112:C1449,3,0)</f>
        <v>846.33333333333337</v>
      </c>
      <c r="D119" s="23">
        <f t="shared" si="184"/>
        <v>142.66666666666663</v>
      </c>
      <c r="E119" s="33">
        <f t="shared" si="185"/>
        <v>0.14425345466801479</v>
      </c>
      <c r="F119" s="25">
        <f>VLOOKUP(A119,'Method 2 OLS Regression'!H111:J1448,3)</f>
        <v>855.574749</v>
      </c>
      <c r="G119" s="23">
        <f t="shared" si="139"/>
        <v>133.425251</v>
      </c>
      <c r="H119" s="26">
        <f t="shared" si="140"/>
        <v>0.13490925278058646</v>
      </c>
      <c r="I119" s="43"/>
      <c r="J119" s="61">
        <f t="shared" si="135"/>
        <v>10</v>
      </c>
      <c r="K119" s="25">
        <f t="shared" si="181"/>
        <v>9</v>
      </c>
      <c r="L119" s="23">
        <f t="shared" si="186"/>
        <v>1</v>
      </c>
      <c r="M119" s="33">
        <f t="shared" si="187"/>
        <v>0.1</v>
      </c>
      <c r="N119" s="25">
        <f t="shared" si="136"/>
        <v>9</v>
      </c>
      <c r="O119" s="23">
        <f t="shared" ref="O119" si="236">ABS(N119-$J119)</f>
        <v>1</v>
      </c>
      <c r="P119" s="26">
        <f t="shared" ref="P119" si="237">O119/$J119</f>
        <v>0.1</v>
      </c>
    </row>
    <row r="120" spans="1:16" x14ac:dyDescent="0.2">
      <c r="A120" s="48">
        <v>40290</v>
      </c>
      <c r="B120" s="49">
        <f>VLOOKUP(A120,'Method 1 Moving Averages'!A114:B1450,2,0)</f>
        <v>1007</v>
      </c>
      <c r="C120" s="45">
        <f>VLOOKUP(A120,'Method 1 Moving Averages'!A113:C1450,3,0)</f>
        <v>1279.3333333333333</v>
      </c>
      <c r="D120" s="23">
        <f t="shared" si="184"/>
        <v>272.33333333333326</v>
      </c>
      <c r="E120" s="33">
        <f t="shared" si="185"/>
        <v>0.27044025157232698</v>
      </c>
      <c r="F120" s="25">
        <f>VLOOKUP(A120,'Method 2 OLS Regression'!H112:J1449,3)</f>
        <v>992.21966899999995</v>
      </c>
      <c r="G120" s="23">
        <f t="shared" si="139"/>
        <v>14.780331000000047</v>
      </c>
      <c r="H120" s="26">
        <f t="shared" si="140"/>
        <v>1.4677587884806402E-2</v>
      </c>
      <c r="I120" s="43"/>
      <c r="J120" s="61">
        <f t="shared" si="135"/>
        <v>10</v>
      </c>
      <c r="K120" s="25">
        <f t="shared" si="181"/>
        <v>13</v>
      </c>
      <c r="L120" s="23">
        <f t="shared" si="186"/>
        <v>3</v>
      </c>
      <c r="M120" s="33">
        <f t="shared" si="187"/>
        <v>0.3</v>
      </c>
      <c r="N120" s="25">
        <f t="shared" si="136"/>
        <v>10</v>
      </c>
      <c r="O120" s="23">
        <f t="shared" ref="O120" si="238">ABS(N120-$J120)</f>
        <v>0</v>
      </c>
      <c r="P120" s="26">
        <f t="shared" ref="P120" si="239">O120/$J120</f>
        <v>0</v>
      </c>
    </row>
    <row r="121" spans="1:16" x14ac:dyDescent="0.2">
      <c r="A121" s="48">
        <v>40291</v>
      </c>
      <c r="B121" s="49">
        <f>VLOOKUP(A121,'Method 1 Moving Averages'!A115:B1451,2,0)</f>
        <v>1825</v>
      </c>
      <c r="C121" s="45">
        <f>VLOOKUP(A121,'Method 1 Moving Averages'!A114:C1451,3,0)</f>
        <v>1435.3333333333333</v>
      </c>
      <c r="D121" s="23">
        <f t="shared" si="184"/>
        <v>389.66666666666674</v>
      </c>
      <c r="E121" s="33">
        <f t="shared" si="185"/>
        <v>0.21351598173515987</v>
      </c>
      <c r="F121" s="25">
        <f>VLOOKUP(A121,'Method 2 OLS Regression'!H113:J1450,3)</f>
        <v>1466.34619</v>
      </c>
      <c r="G121" s="23">
        <f t="shared" si="139"/>
        <v>358.65381000000002</v>
      </c>
      <c r="H121" s="26">
        <f t="shared" si="140"/>
        <v>0.19652263561643837</v>
      </c>
      <c r="I121" s="43"/>
      <c r="J121" s="61">
        <f t="shared" si="135"/>
        <v>19</v>
      </c>
      <c r="K121" s="25">
        <f t="shared" si="181"/>
        <v>15</v>
      </c>
      <c r="L121" s="23">
        <f t="shared" si="186"/>
        <v>4</v>
      </c>
      <c r="M121" s="33">
        <f t="shared" si="187"/>
        <v>0.21052631578947367</v>
      </c>
      <c r="N121" s="25">
        <f t="shared" si="136"/>
        <v>15</v>
      </c>
      <c r="O121" s="23">
        <f t="shared" ref="O121" si="240">ABS(N121-$J121)</f>
        <v>4</v>
      </c>
      <c r="P121" s="26">
        <f t="shared" ref="P121" si="241">O121/$J121</f>
        <v>0.21052631578947367</v>
      </c>
    </row>
    <row r="122" spans="1:16" x14ac:dyDescent="0.2">
      <c r="A122" s="48">
        <v>40292</v>
      </c>
      <c r="B122" s="49">
        <f>VLOOKUP(A122,'Method 1 Moving Averages'!A116:B1452,2,0)</f>
        <v>885</v>
      </c>
      <c r="C122" s="45">
        <f>VLOOKUP(A122,'Method 1 Moving Averages'!A115:C1452,3,0)</f>
        <v>714</v>
      </c>
      <c r="D122" s="23">
        <f t="shared" si="184"/>
        <v>171</v>
      </c>
      <c r="E122" s="33">
        <f t="shared" si="185"/>
        <v>0.19322033898305085</v>
      </c>
      <c r="F122" s="25">
        <f>VLOOKUP(A122,'Method 2 OLS Regression'!H114:J1451,3)</f>
        <v>925.560295</v>
      </c>
      <c r="G122" s="23">
        <f t="shared" si="139"/>
        <v>40.560294999999996</v>
      </c>
      <c r="H122" s="26">
        <f t="shared" si="140"/>
        <v>4.5830841807909597E-2</v>
      </c>
      <c r="I122" s="43"/>
      <c r="J122" s="61">
        <f t="shared" si="135"/>
        <v>9</v>
      </c>
      <c r="K122" s="25">
        <f t="shared" si="181"/>
        <v>9</v>
      </c>
      <c r="L122" s="23">
        <f t="shared" si="186"/>
        <v>0</v>
      </c>
      <c r="M122" s="33">
        <f t="shared" si="187"/>
        <v>0</v>
      </c>
      <c r="N122" s="25">
        <f t="shared" si="136"/>
        <v>10</v>
      </c>
      <c r="O122" s="23">
        <f t="shared" ref="O122" si="242">ABS(N122-$J122)</f>
        <v>1</v>
      </c>
      <c r="P122" s="26">
        <f t="shared" ref="P122" si="243">O122/$J122</f>
        <v>0.1111111111111111</v>
      </c>
    </row>
    <row r="123" spans="1:16" x14ac:dyDescent="0.2">
      <c r="A123" s="48">
        <v>40293</v>
      </c>
      <c r="B123" s="49">
        <f>VLOOKUP(A123,'Method 1 Moving Averages'!A117:B1453,2,0)</f>
        <v>1619</v>
      </c>
      <c r="C123" s="45">
        <f>VLOOKUP(A123,'Method 1 Moving Averages'!A116:C1453,3,0)</f>
        <v>1243.3333333333333</v>
      </c>
      <c r="D123" s="23">
        <f t="shared" si="184"/>
        <v>375.66666666666674</v>
      </c>
      <c r="E123" s="33">
        <f t="shared" si="185"/>
        <v>0.23203623635989298</v>
      </c>
      <c r="F123" s="25">
        <f>VLOOKUP(A123,'Method 2 OLS Regression'!H115:J1452,3)</f>
        <v>1439.1107999999999</v>
      </c>
      <c r="G123" s="23">
        <f t="shared" si="139"/>
        <v>179.88920000000007</v>
      </c>
      <c r="H123" s="26">
        <f t="shared" si="140"/>
        <v>0.11111130327362574</v>
      </c>
      <c r="I123" s="43"/>
      <c r="J123" s="61">
        <f t="shared" si="135"/>
        <v>17</v>
      </c>
      <c r="K123" s="25">
        <f t="shared" si="181"/>
        <v>13</v>
      </c>
      <c r="L123" s="23">
        <f t="shared" si="186"/>
        <v>4</v>
      </c>
      <c r="M123" s="33">
        <f t="shared" si="187"/>
        <v>0.23529411764705882</v>
      </c>
      <c r="N123" s="25">
        <f t="shared" si="136"/>
        <v>15</v>
      </c>
      <c r="O123" s="23">
        <f t="shared" ref="O123" si="244">ABS(N123-$J123)</f>
        <v>2</v>
      </c>
      <c r="P123" s="26">
        <f t="shared" ref="P123" si="245">O123/$J123</f>
        <v>0.11764705882352941</v>
      </c>
    </row>
    <row r="124" spans="1:16" x14ac:dyDescent="0.2">
      <c r="A124" s="48">
        <v>40294</v>
      </c>
      <c r="B124" s="49">
        <f>VLOOKUP(A124,'Method 1 Moving Averages'!A118:B1454,2,0)</f>
        <v>755</v>
      </c>
      <c r="C124" s="45">
        <f>VLOOKUP(A124,'Method 1 Moving Averages'!A117:C1454,3,0)</f>
        <v>1214.6666666666667</v>
      </c>
      <c r="D124" s="23">
        <f t="shared" si="184"/>
        <v>459.66666666666674</v>
      </c>
      <c r="E124" s="33">
        <f t="shared" si="185"/>
        <v>0.60883002207505532</v>
      </c>
      <c r="F124" s="25">
        <f>VLOOKUP(A124,'Method 2 OLS Regression'!H116:J1453,3)</f>
        <v>1096.61329</v>
      </c>
      <c r="G124" s="23">
        <f t="shared" si="139"/>
        <v>341.61329000000001</v>
      </c>
      <c r="H124" s="26">
        <f t="shared" si="140"/>
        <v>0.45246793377483446</v>
      </c>
      <c r="I124" s="43"/>
      <c r="J124" s="61">
        <f t="shared" si="135"/>
        <v>9</v>
      </c>
      <c r="K124" s="25">
        <f t="shared" si="181"/>
        <v>13</v>
      </c>
      <c r="L124" s="23">
        <f t="shared" si="186"/>
        <v>4</v>
      </c>
      <c r="M124" s="33">
        <f t="shared" si="187"/>
        <v>0.44444444444444442</v>
      </c>
      <c r="N124" s="25">
        <f t="shared" si="136"/>
        <v>11</v>
      </c>
      <c r="O124" s="23">
        <f t="shared" ref="O124" si="246">ABS(N124-$J124)</f>
        <v>2</v>
      </c>
      <c r="P124" s="26">
        <f t="shared" ref="P124" si="247">O124/$J124</f>
        <v>0.22222222222222221</v>
      </c>
    </row>
    <row r="125" spans="1:16" x14ac:dyDescent="0.2">
      <c r="A125" s="48">
        <v>40295</v>
      </c>
      <c r="B125" s="49">
        <f>VLOOKUP(A125,'Method 1 Moving Averages'!A119:B1455,2,0)</f>
        <v>924</v>
      </c>
      <c r="C125" s="45">
        <f>VLOOKUP(A125,'Method 1 Moving Averages'!A118:C1455,3,0)</f>
        <v>891.33333333333337</v>
      </c>
      <c r="D125" s="23">
        <f t="shared" si="184"/>
        <v>32.666666666666629</v>
      </c>
      <c r="E125" s="33">
        <f t="shared" si="185"/>
        <v>3.5353535353535311E-2</v>
      </c>
      <c r="F125" s="25">
        <f>VLOOKUP(A125,'Method 2 OLS Regression'!H117:J1454,3)</f>
        <v>824.35729700000002</v>
      </c>
      <c r="G125" s="23">
        <f t="shared" si="139"/>
        <v>99.642702999999983</v>
      </c>
      <c r="H125" s="26">
        <f t="shared" si="140"/>
        <v>0.10783842316017314</v>
      </c>
      <c r="I125" s="43"/>
      <c r="J125" s="61">
        <f t="shared" si="135"/>
        <v>10</v>
      </c>
      <c r="K125" s="25">
        <f t="shared" si="181"/>
        <v>9</v>
      </c>
      <c r="L125" s="23">
        <f t="shared" si="186"/>
        <v>1</v>
      </c>
      <c r="M125" s="33">
        <f t="shared" si="187"/>
        <v>0.1</v>
      </c>
      <c r="N125" s="25">
        <f t="shared" si="136"/>
        <v>9</v>
      </c>
      <c r="O125" s="23">
        <f t="shared" ref="O125" si="248">ABS(N125-$J125)</f>
        <v>1</v>
      </c>
      <c r="P125" s="26">
        <f t="shared" ref="P125" si="249">O125/$J125</f>
        <v>0.1</v>
      </c>
    </row>
    <row r="126" spans="1:16" x14ac:dyDescent="0.2">
      <c r="A126" s="48">
        <v>40296</v>
      </c>
      <c r="B126" s="49">
        <f>VLOOKUP(A126,'Method 1 Moving Averages'!A120:B1456,2,0)</f>
        <v>1335</v>
      </c>
      <c r="C126" s="45">
        <f>VLOOKUP(A126,'Method 1 Moving Averages'!A119:C1456,3,0)</f>
        <v>856.66666666666663</v>
      </c>
      <c r="D126" s="23">
        <f t="shared" si="184"/>
        <v>478.33333333333337</v>
      </c>
      <c r="E126" s="33">
        <f t="shared" si="185"/>
        <v>0.35830212234706621</v>
      </c>
      <c r="F126" s="25">
        <f>VLOOKUP(A126,'Method 2 OLS Regression'!H118:J1455,3)</f>
        <v>918.81216099999995</v>
      </c>
      <c r="G126" s="23">
        <f t="shared" si="139"/>
        <v>416.18783900000005</v>
      </c>
      <c r="H126" s="26">
        <f t="shared" si="140"/>
        <v>0.31175119026217235</v>
      </c>
      <c r="I126" s="43"/>
      <c r="J126" s="61">
        <f t="shared" si="135"/>
        <v>14</v>
      </c>
      <c r="K126" s="25">
        <f t="shared" si="181"/>
        <v>9</v>
      </c>
      <c r="L126" s="23">
        <f t="shared" si="186"/>
        <v>5</v>
      </c>
      <c r="M126" s="33">
        <f t="shared" si="187"/>
        <v>0.35714285714285715</v>
      </c>
      <c r="N126" s="25">
        <f t="shared" si="136"/>
        <v>10</v>
      </c>
      <c r="O126" s="23">
        <f t="shared" ref="O126" si="250">ABS(N126-$J126)</f>
        <v>4</v>
      </c>
      <c r="P126" s="26">
        <f t="shared" ref="P126" si="251">O126/$J126</f>
        <v>0.2857142857142857</v>
      </c>
    </row>
    <row r="127" spans="1:16" x14ac:dyDescent="0.2">
      <c r="A127" s="48">
        <v>40297</v>
      </c>
      <c r="B127" s="49">
        <f>VLOOKUP(A127,'Method 1 Moving Averages'!A121:B1457,2,0)</f>
        <v>969</v>
      </c>
      <c r="C127" s="45">
        <f>VLOOKUP(A127,'Method 1 Moving Averages'!A120:C1457,3,0)</f>
        <v>1184.6666666666667</v>
      </c>
      <c r="D127" s="23">
        <f t="shared" si="184"/>
        <v>215.66666666666674</v>
      </c>
      <c r="E127" s="33">
        <f t="shared" si="185"/>
        <v>0.22256621947024433</v>
      </c>
      <c r="F127" s="25">
        <f>VLOOKUP(A127,'Method 2 OLS Regression'!H119:J1456,3)</f>
        <v>1056.7240999999999</v>
      </c>
      <c r="G127" s="23">
        <f t="shared" si="139"/>
        <v>87.724099999999908</v>
      </c>
      <c r="H127" s="26">
        <f t="shared" si="140"/>
        <v>9.0530546955624264E-2</v>
      </c>
      <c r="I127" s="43"/>
      <c r="J127" s="61">
        <f t="shared" si="135"/>
        <v>10</v>
      </c>
      <c r="K127" s="25">
        <f t="shared" si="181"/>
        <v>12</v>
      </c>
      <c r="L127" s="23">
        <f t="shared" si="186"/>
        <v>2</v>
      </c>
      <c r="M127" s="33">
        <f t="shared" si="187"/>
        <v>0.2</v>
      </c>
      <c r="N127" s="25">
        <f t="shared" si="136"/>
        <v>11</v>
      </c>
      <c r="O127" s="23">
        <f t="shared" ref="O127" si="252">ABS(N127-$J127)</f>
        <v>1</v>
      </c>
      <c r="P127" s="26">
        <f t="shared" ref="P127" si="253">O127/$J127</f>
        <v>0.1</v>
      </c>
    </row>
    <row r="128" spans="1:16" x14ac:dyDescent="0.2">
      <c r="A128" s="48">
        <v>40298</v>
      </c>
      <c r="B128" s="49">
        <f>VLOOKUP(A128,'Method 1 Moving Averages'!A122:B1458,2,0)</f>
        <v>1021</v>
      </c>
      <c r="C128" s="45">
        <f>VLOOKUP(A128,'Method 1 Moving Averages'!A121:C1458,3,0)</f>
        <v>1692.3333333333333</v>
      </c>
      <c r="D128" s="23">
        <f t="shared" si="184"/>
        <v>671.33333333333326</v>
      </c>
      <c r="E128" s="33">
        <f t="shared" si="185"/>
        <v>0.65752530199151149</v>
      </c>
      <c r="F128" s="25">
        <f>VLOOKUP(A128,'Method 2 OLS Regression'!H120:J1457,3)</f>
        <v>1351.4018599999999</v>
      </c>
      <c r="G128" s="23">
        <f t="shared" si="139"/>
        <v>330.40185999999994</v>
      </c>
      <c r="H128" s="26">
        <f t="shared" si="140"/>
        <v>0.32360613124387849</v>
      </c>
      <c r="I128" s="43"/>
      <c r="J128" s="61">
        <f t="shared" si="135"/>
        <v>11</v>
      </c>
      <c r="K128" s="25">
        <f t="shared" si="181"/>
        <v>18</v>
      </c>
      <c r="L128" s="23">
        <f t="shared" si="186"/>
        <v>7</v>
      </c>
      <c r="M128" s="33">
        <f t="shared" si="187"/>
        <v>0.63636363636363635</v>
      </c>
      <c r="N128" s="25">
        <f t="shared" si="136"/>
        <v>14</v>
      </c>
      <c r="O128" s="23">
        <f t="shared" ref="O128" si="254">ABS(N128-$J128)</f>
        <v>3</v>
      </c>
      <c r="P128" s="26">
        <f t="shared" ref="P128" si="255">O128/$J128</f>
        <v>0.27272727272727271</v>
      </c>
    </row>
    <row r="129" spans="1:16" x14ac:dyDescent="0.2">
      <c r="A129" s="48">
        <v>40299</v>
      </c>
      <c r="B129" s="49">
        <f>VLOOKUP(A129,'Method 1 Moving Averages'!A123:B1459,2,0)</f>
        <v>1018</v>
      </c>
      <c r="C129" s="45">
        <f>VLOOKUP(A129,'Method 1 Moving Averages'!A122:C1459,3,0)</f>
        <v>808</v>
      </c>
      <c r="D129" s="23">
        <f t="shared" si="184"/>
        <v>210</v>
      </c>
      <c r="E129" s="33">
        <f t="shared" si="185"/>
        <v>0.206286836935167</v>
      </c>
      <c r="F129" s="25">
        <f>VLOOKUP(A129,'Method 2 OLS Regression'!H121:J1458,3)</f>
        <v>900.45598299999995</v>
      </c>
      <c r="G129" s="23">
        <f t="shared" si="139"/>
        <v>117.54401700000005</v>
      </c>
      <c r="H129" s="26">
        <f t="shared" si="140"/>
        <v>0.11546563555992147</v>
      </c>
      <c r="I129" s="43"/>
      <c r="J129" s="61">
        <f t="shared" si="135"/>
        <v>11</v>
      </c>
      <c r="K129" s="25">
        <f t="shared" si="181"/>
        <v>9</v>
      </c>
      <c r="L129" s="23">
        <f t="shared" si="186"/>
        <v>2</v>
      </c>
      <c r="M129" s="33">
        <f t="shared" si="187"/>
        <v>0.18181818181818182</v>
      </c>
      <c r="N129" s="25">
        <f t="shared" si="136"/>
        <v>9</v>
      </c>
      <c r="O129" s="23">
        <f t="shared" ref="O129" si="256">ABS(N129-$J129)</f>
        <v>2</v>
      </c>
      <c r="P129" s="26">
        <f t="shared" ref="P129" si="257">O129/$J129</f>
        <v>0.18181818181818182</v>
      </c>
    </row>
    <row r="130" spans="1:16" x14ac:dyDescent="0.2">
      <c r="A130" s="48">
        <v>40300</v>
      </c>
      <c r="B130" s="49">
        <f>VLOOKUP(A130,'Method 1 Moving Averages'!A124:B1460,2,0)</f>
        <v>1386</v>
      </c>
      <c r="C130" s="45">
        <f>VLOOKUP(A130,'Method 1 Moving Averages'!A123:C1460,3,0)</f>
        <v>1465.3333333333333</v>
      </c>
      <c r="D130" s="23">
        <f t="shared" si="184"/>
        <v>79.333333333333258</v>
      </c>
      <c r="E130" s="33">
        <f t="shared" si="185"/>
        <v>5.7239057239057187E-2</v>
      </c>
      <c r="F130" s="25">
        <f>VLOOKUP(A130,'Method 2 OLS Regression'!H122:J1459,3)</f>
        <v>1408.0904599999999</v>
      </c>
      <c r="G130" s="23">
        <f t="shared" si="139"/>
        <v>22.090459999999894</v>
      </c>
      <c r="H130" s="26">
        <f t="shared" si="140"/>
        <v>1.5938282828282753E-2</v>
      </c>
      <c r="I130" s="43"/>
      <c r="J130" s="61">
        <f t="shared" si="135"/>
        <v>14</v>
      </c>
      <c r="K130" s="25">
        <f t="shared" si="181"/>
        <v>15</v>
      </c>
      <c r="L130" s="23">
        <f t="shared" si="186"/>
        <v>1</v>
      </c>
      <c r="M130" s="33">
        <f t="shared" si="187"/>
        <v>7.1428571428571425E-2</v>
      </c>
      <c r="N130" s="25">
        <f t="shared" si="136"/>
        <v>15</v>
      </c>
      <c r="O130" s="23">
        <f t="shared" ref="O130" si="258">ABS(N130-$J130)</f>
        <v>1</v>
      </c>
      <c r="P130" s="26">
        <f t="shared" ref="P130" si="259">O130/$J130</f>
        <v>7.1428571428571425E-2</v>
      </c>
    </row>
    <row r="131" spans="1:16" x14ac:dyDescent="0.2">
      <c r="A131" s="48">
        <v>40301</v>
      </c>
      <c r="B131" s="49">
        <f>VLOOKUP(A131,'Method 1 Moving Averages'!A125:B1461,2,0)</f>
        <v>899</v>
      </c>
      <c r="C131" s="45">
        <f>VLOOKUP(A131,'Method 1 Moving Averages'!A124:C1461,3,0)</f>
        <v>925.66666666666663</v>
      </c>
      <c r="D131" s="23">
        <f t="shared" si="184"/>
        <v>26.666666666666629</v>
      </c>
      <c r="E131" s="33">
        <f t="shared" si="185"/>
        <v>2.9662588060808265E-2</v>
      </c>
      <c r="F131" s="25">
        <f>VLOOKUP(A131,'Method 2 OLS Regression'!H123:J1460,3)</f>
        <v>1068.12094</v>
      </c>
      <c r="G131" s="23">
        <f t="shared" si="139"/>
        <v>169.12094000000002</v>
      </c>
      <c r="H131" s="26">
        <f t="shared" si="140"/>
        <v>0.18812117908787543</v>
      </c>
      <c r="I131" s="43"/>
      <c r="J131" s="61">
        <f t="shared" si="135"/>
        <v>9</v>
      </c>
      <c r="K131" s="25">
        <f t="shared" si="181"/>
        <v>10</v>
      </c>
      <c r="L131" s="23">
        <f t="shared" si="186"/>
        <v>1</v>
      </c>
      <c r="M131" s="33">
        <f t="shared" si="187"/>
        <v>0.1111111111111111</v>
      </c>
      <c r="N131" s="25">
        <f t="shared" si="136"/>
        <v>11</v>
      </c>
      <c r="O131" s="23">
        <f t="shared" ref="O131" si="260">ABS(N131-$J131)</f>
        <v>2</v>
      </c>
      <c r="P131" s="26">
        <f t="shared" ref="P131" si="261">O131/$J131</f>
        <v>0.22222222222222221</v>
      </c>
    </row>
    <row r="132" spans="1:16" x14ac:dyDescent="0.2">
      <c r="A132" s="48">
        <v>40302</v>
      </c>
      <c r="B132" s="49">
        <f>VLOOKUP(A132,'Method 1 Moving Averages'!A126:B1462,2,0)</f>
        <v>685</v>
      </c>
      <c r="C132" s="45">
        <f>VLOOKUP(A132,'Method 1 Moving Averages'!A125:C1462,3,0)</f>
        <v>942</v>
      </c>
      <c r="D132" s="23">
        <f t="shared" si="184"/>
        <v>257</v>
      </c>
      <c r="E132" s="33">
        <f t="shared" si="185"/>
        <v>0.37518248175182484</v>
      </c>
      <c r="F132" s="25">
        <f>VLOOKUP(A132,'Method 2 OLS Regression'!H124:J1461,3)</f>
        <v>887.88389500000005</v>
      </c>
      <c r="G132" s="23">
        <f t="shared" si="139"/>
        <v>202.88389500000005</v>
      </c>
      <c r="H132" s="26">
        <f t="shared" si="140"/>
        <v>0.29618086861313875</v>
      </c>
      <c r="I132" s="43"/>
      <c r="J132" s="61">
        <f t="shared" si="135"/>
        <v>9</v>
      </c>
      <c r="K132" s="25">
        <f t="shared" si="181"/>
        <v>10</v>
      </c>
      <c r="L132" s="23">
        <f t="shared" si="186"/>
        <v>1</v>
      </c>
      <c r="M132" s="33">
        <f t="shared" si="187"/>
        <v>0.1111111111111111</v>
      </c>
      <c r="N132" s="25">
        <f t="shared" si="136"/>
        <v>9</v>
      </c>
      <c r="O132" s="23">
        <f t="shared" ref="O132" si="262">ABS(N132-$J132)</f>
        <v>0</v>
      </c>
      <c r="P132" s="26">
        <f t="shared" ref="P132" si="263">O132/$J132</f>
        <v>0</v>
      </c>
    </row>
    <row r="133" spans="1:16" x14ac:dyDescent="0.2">
      <c r="A133" s="48">
        <v>40303</v>
      </c>
      <c r="B133" s="49">
        <f>VLOOKUP(A133,'Method 1 Moving Averages'!A127:B1463,2,0)</f>
        <v>1189</v>
      </c>
      <c r="C133" s="45">
        <f>VLOOKUP(A133,'Method 1 Moving Averages'!A126:C1463,3,0)</f>
        <v>1028</v>
      </c>
      <c r="D133" s="23">
        <f t="shared" si="184"/>
        <v>161</v>
      </c>
      <c r="E133" s="33">
        <f t="shared" si="185"/>
        <v>0.13540790580319595</v>
      </c>
      <c r="F133" s="25">
        <f>VLOOKUP(A133,'Method 2 OLS Regression'!H125:J1462,3)</f>
        <v>915.15373399999999</v>
      </c>
      <c r="G133" s="23">
        <f t="shared" si="139"/>
        <v>273.84626600000001</v>
      </c>
      <c r="H133" s="26">
        <f t="shared" si="140"/>
        <v>0.23031645584524812</v>
      </c>
      <c r="I133" s="43"/>
      <c r="J133" s="61">
        <f t="shared" si="135"/>
        <v>12</v>
      </c>
      <c r="K133" s="25">
        <f t="shared" si="181"/>
        <v>11</v>
      </c>
      <c r="L133" s="23">
        <f t="shared" si="186"/>
        <v>1</v>
      </c>
      <c r="M133" s="33">
        <f t="shared" si="187"/>
        <v>8.3333333333333329E-2</v>
      </c>
      <c r="N133" s="25">
        <f t="shared" si="136"/>
        <v>10</v>
      </c>
      <c r="O133" s="23">
        <f t="shared" ref="O133" si="264">ABS(N133-$J133)</f>
        <v>2</v>
      </c>
      <c r="P133" s="26">
        <f t="shared" ref="P133" si="265">O133/$J133</f>
        <v>0.16666666666666666</v>
      </c>
    </row>
    <row r="134" spans="1:16" x14ac:dyDescent="0.2">
      <c r="A134" s="48">
        <v>40304</v>
      </c>
      <c r="B134" s="49">
        <f>VLOOKUP(A134,'Method 1 Moving Averages'!A128:B1464,2,0)</f>
        <v>1045</v>
      </c>
      <c r="C134" s="45">
        <f>VLOOKUP(A134,'Method 1 Moving Averages'!A127:C1464,3,0)</f>
        <v>1044</v>
      </c>
      <c r="D134" s="23">
        <f t="shared" si="184"/>
        <v>1</v>
      </c>
      <c r="E134" s="33">
        <f t="shared" si="185"/>
        <v>9.5693779904306223E-4</v>
      </c>
      <c r="F134" s="25">
        <f>VLOOKUP(A134,'Method 2 OLS Regression'!H126:J1463,3)</f>
        <v>1053.53052</v>
      </c>
      <c r="G134" s="23">
        <f t="shared" si="139"/>
        <v>8.5305200000000241</v>
      </c>
      <c r="H134" s="26">
        <f t="shared" si="140"/>
        <v>8.1631770334928463E-3</v>
      </c>
      <c r="I134" s="43"/>
      <c r="J134" s="61">
        <f t="shared" si="135"/>
        <v>11</v>
      </c>
      <c r="K134" s="25">
        <f t="shared" si="181"/>
        <v>11</v>
      </c>
      <c r="L134" s="23">
        <f t="shared" si="186"/>
        <v>0</v>
      </c>
      <c r="M134" s="33">
        <f t="shared" si="187"/>
        <v>0</v>
      </c>
      <c r="N134" s="25">
        <f t="shared" si="136"/>
        <v>11</v>
      </c>
      <c r="O134" s="23">
        <f t="shared" ref="O134" si="266">ABS(N134-$J134)</f>
        <v>0</v>
      </c>
      <c r="P134" s="26">
        <f t="shared" ref="P134" si="267">O134/$J134</f>
        <v>0</v>
      </c>
    </row>
    <row r="135" spans="1:16" x14ac:dyDescent="0.2">
      <c r="A135" s="48">
        <v>40305</v>
      </c>
      <c r="B135" s="49">
        <f>VLOOKUP(A135,'Method 1 Moving Averages'!A129:B1465,2,0)</f>
        <v>1464</v>
      </c>
      <c r="C135" s="45">
        <f>VLOOKUP(A135,'Method 1 Moving Averages'!A128:C1465,3,0)</f>
        <v>1466</v>
      </c>
      <c r="D135" s="23">
        <f t="shared" si="184"/>
        <v>2</v>
      </c>
      <c r="E135" s="33">
        <f t="shared" si="185"/>
        <v>1.366120218579235E-3</v>
      </c>
      <c r="F135" s="25">
        <f>VLOOKUP(A135,'Method 2 OLS Regression'!H127:J1464,3)</f>
        <v>1473.3141800000001</v>
      </c>
      <c r="G135" s="23">
        <f t="shared" si="139"/>
        <v>9.3141800000000785</v>
      </c>
      <c r="H135" s="26">
        <f t="shared" si="140"/>
        <v>6.3621448087432227E-3</v>
      </c>
      <c r="I135" s="43"/>
      <c r="J135" s="61">
        <f t="shared" si="135"/>
        <v>15</v>
      </c>
      <c r="K135" s="25">
        <f t="shared" si="181"/>
        <v>15</v>
      </c>
      <c r="L135" s="23">
        <f t="shared" si="186"/>
        <v>0</v>
      </c>
      <c r="M135" s="33">
        <f t="shared" si="187"/>
        <v>0</v>
      </c>
      <c r="N135" s="25">
        <f t="shared" si="136"/>
        <v>15</v>
      </c>
      <c r="O135" s="23">
        <f t="shared" ref="O135" si="268">ABS(N135-$J135)</f>
        <v>0</v>
      </c>
      <c r="P135" s="26">
        <f t="shared" ref="P135" si="269">O135/$J135</f>
        <v>0</v>
      </c>
    </row>
    <row r="136" spans="1:16" x14ac:dyDescent="0.2">
      <c r="A136" s="48">
        <v>40306</v>
      </c>
      <c r="B136" s="49">
        <f>VLOOKUP(A136,'Method 1 Moving Averages'!A130:B1466,2,0)</f>
        <v>786</v>
      </c>
      <c r="C136" s="45">
        <f>VLOOKUP(A136,'Method 1 Moving Averages'!A129:C1466,3,0)</f>
        <v>906.33333333333337</v>
      </c>
      <c r="D136" s="23">
        <f t="shared" si="184"/>
        <v>120.33333333333337</v>
      </c>
      <c r="E136" s="33">
        <f t="shared" si="185"/>
        <v>0.15309584393553863</v>
      </c>
      <c r="F136" s="25">
        <f>VLOOKUP(A136,'Method 2 OLS Regression'!H128:J1465,3)</f>
        <v>896.67982800000004</v>
      </c>
      <c r="G136" s="23">
        <f t="shared" si="139"/>
        <v>110.67982800000004</v>
      </c>
      <c r="H136" s="26">
        <f t="shared" si="140"/>
        <v>0.14081403053435121</v>
      </c>
      <c r="I136" s="43"/>
      <c r="J136" s="61">
        <f t="shared" si="135"/>
        <v>9</v>
      </c>
      <c r="K136" s="25">
        <f t="shared" si="181"/>
        <v>9</v>
      </c>
      <c r="L136" s="23">
        <f t="shared" si="186"/>
        <v>0</v>
      </c>
      <c r="M136" s="33">
        <f t="shared" si="187"/>
        <v>0</v>
      </c>
      <c r="N136" s="25">
        <f t="shared" si="136"/>
        <v>9</v>
      </c>
      <c r="O136" s="23">
        <f t="shared" ref="O136" si="270">ABS(N136-$J136)</f>
        <v>0</v>
      </c>
      <c r="P136" s="26">
        <f t="shared" ref="P136" si="271">O136/$J136</f>
        <v>0</v>
      </c>
    </row>
    <row r="137" spans="1:16" x14ac:dyDescent="0.2">
      <c r="A137" s="48">
        <v>40307</v>
      </c>
      <c r="B137" s="49">
        <f>VLOOKUP(A137,'Method 1 Moving Averages'!A131:B1467,2,0)</f>
        <v>1107</v>
      </c>
      <c r="C137" s="45">
        <f>VLOOKUP(A137,'Method 1 Moving Averages'!A130:C1467,3,0)</f>
        <v>1399</v>
      </c>
      <c r="D137" s="23">
        <f t="shared" si="184"/>
        <v>292</v>
      </c>
      <c r="E137" s="33">
        <f t="shared" si="185"/>
        <v>0.26377597109304424</v>
      </c>
      <c r="F137" s="25">
        <f>VLOOKUP(A137,'Method 2 OLS Regression'!H129:J1466,3)</f>
        <v>1263.6823300000001</v>
      </c>
      <c r="G137" s="23">
        <f t="shared" si="139"/>
        <v>156.68233000000009</v>
      </c>
      <c r="H137" s="26">
        <f t="shared" si="140"/>
        <v>0.14153778681120152</v>
      </c>
      <c r="I137" s="43"/>
      <c r="J137" s="61">
        <f t="shared" ref="J137:J200" si="272">MAX(ROUND(B137/12/8,0),9)</f>
        <v>12</v>
      </c>
      <c r="K137" s="25">
        <f t="shared" si="181"/>
        <v>15</v>
      </c>
      <c r="L137" s="23">
        <f t="shared" si="186"/>
        <v>3</v>
      </c>
      <c r="M137" s="33">
        <f t="shared" si="187"/>
        <v>0.25</v>
      </c>
      <c r="N137" s="25">
        <f t="shared" ref="N137:N200" si="273">MAX(ROUND(F137/12/8,0),9)</f>
        <v>13</v>
      </c>
      <c r="O137" s="23">
        <f t="shared" ref="O137" si="274">ABS(N137-$J137)</f>
        <v>1</v>
      </c>
      <c r="P137" s="26">
        <f t="shared" ref="P137" si="275">O137/$J137</f>
        <v>8.3333333333333329E-2</v>
      </c>
    </row>
    <row r="138" spans="1:16" x14ac:dyDescent="0.2">
      <c r="A138" s="48">
        <v>40308</v>
      </c>
      <c r="B138" s="49">
        <f>VLOOKUP(A138,'Method 1 Moving Averages'!A132:B1468,2,0)</f>
        <v>1147</v>
      </c>
      <c r="C138" s="45">
        <f>VLOOKUP(A138,'Method 1 Moving Averages'!A131:C1468,3,0)</f>
        <v>875</v>
      </c>
      <c r="D138" s="23">
        <f t="shared" si="184"/>
        <v>272</v>
      </c>
      <c r="E138" s="33">
        <f t="shared" si="185"/>
        <v>0.23714036617262424</v>
      </c>
      <c r="F138" s="25">
        <f>VLOOKUP(A138,'Method 2 OLS Regression'!H130:J1467,3)</f>
        <v>1061.8057200000001</v>
      </c>
      <c r="G138" s="23">
        <f t="shared" ref="G138:G201" si="276">ABS(F138-B138)</f>
        <v>85.194279999999935</v>
      </c>
      <c r="H138" s="26">
        <f t="shared" ref="H138:H201" si="277">G138/B138</f>
        <v>7.427574542284214E-2</v>
      </c>
      <c r="I138" s="43"/>
      <c r="J138" s="61">
        <f t="shared" si="272"/>
        <v>12</v>
      </c>
      <c r="K138" s="25">
        <f t="shared" si="181"/>
        <v>9</v>
      </c>
      <c r="L138" s="23">
        <f t="shared" si="186"/>
        <v>3</v>
      </c>
      <c r="M138" s="33">
        <f t="shared" si="187"/>
        <v>0.25</v>
      </c>
      <c r="N138" s="25">
        <f t="shared" si="273"/>
        <v>11</v>
      </c>
      <c r="O138" s="23">
        <f t="shared" ref="O138" si="278">ABS(N138-$J138)</f>
        <v>1</v>
      </c>
      <c r="P138" s="26">
        <f t="shared" ref="P138" si="279">O138/$J138</f>
        <v>8.3333333333333329E-2</v>
      </c>
    </row>
    <row r="139" spans="1:16" x14ac:dyDescent="0.2">
      <c r="A139" s="48">
        <v>40309</v>
      </c>
      <c r="B139" s="49">
        <f>VLOOKUP(A139,'Method 1 Moving Averages'!A133:B1469,2,0)</f>
        <v>1110</v>
      </c>
      <c r="C139" s="45">
        <f>VLOOKUP(A139,'Method 1 Moving Averages'!A132:C1469,3,0)</f>
        <v>747.33333333333337</v>
      </c>
      <c r="D139" s="23">
        <f t="shared" si="184"/>
        <v>362.66666666666663</v>
      </c>
      <c r="E139" s="33">
        <f t="shared" si="185"/>
        <v>0.3267267267267267</v>
      </c>
      <c r="F139" s="25">
        <f>VLOOKUP(A139,'Method 2 OLS Regression'!H131:J1468,3)</f>
        <v>857.98063500000001</v>
      </c>
      <c r="G139" s="23">
        <f t="shared" si="276"/>
        <v>252.01936499999999</v>
      </c>
      <c r="H139" s="26">
        <f t="shared" si="277"/>
        <v>0.22704447297297298</v>
      </c>
      <c r="I139" s="43"/>
      <c r="J139" s="61">
        <f t="shared" si="272"/>
        <v>12</v>
      </c>
      <c r="K139" s="25">
        <f t="shared" si="181"/>
        <v>9</v>
      </c>
      <c r="L139" s="23">
        <f t="shared" si="186"/>
        <v>3</v>
      </c>
      <c r="M139" s="33">
        <f t="shared" si="187"/>
        <v>0.25</v>
      </c>
      <c r="N139" s="25">
        <f t="shared" si="273"/>
        <v>9</v>
      </c>
      <c r="O139" s="23">
        <f t="shared" ref="O139" si="280">ABS(N139-$J139)</f>
        <v>3</v>
      </c>
      <c r="P139" s="26">
        <f t="shared" ref="P139" si="281">O139/$J139</f>
        <v>0.25</v>
      </c>
    </row>
    <row r="140" spans="1:16" x14ac:dyDescent="0.2">
      <c r="A140" s="48">
        <v>40310</v>
      </c>
      <c r="B140" s="49">
        <f>VLOOKUP(A140,'Method 1 Moving Averages'!A134:B1470,2,0)</f>
        <v>827</v>
      </c>
      <c r="C140" s="45">
        <f>VLOOKUP(A140,'Method 1 Moving Averages'!A133:C1470,3,0)</f>
        <v>1171</v>
      </c>
      <c r="D140" s="23">
        <f t="shared" si="184"/>
        <v>344</v>
      </c>
      <c r="E140" s="33">
        <f t="shared" si="185"/>
        <v>0.41596130592503022</v>
      </c>
      <c r="F140" s="25">
        <f>VLOOKUP(A140,'Method 2 OLS Regression'!H132:J1469,3)</f>
        <v>909.77846399999999</v>
      </c>
      <c r="G140" s="23">
        <f t="shared" si="276"/>
        <v>82.778463999999985</v>
      </c>
      <c r="H140" s="26">
        <f t="shared" si="277"/>
        <v>0.10009487787182586</v>
      </c>
      <c r="I140" s="43"/>
      <c r="J140" s="61">
        <f t="shared" si="272"/>
        <v>9</v>
      </c>
      <c r="K140" s="25">
        <f t="shared" si="181"/>
        <v>12</v>
      </c>
      <c r="L140" s="23">
        <f t="shared" si="186"/>
        <v>3</v>
      </c>
      <c r="M140" s="33">
        <f t="shared" si="187"/>
        <v>0.33333333333333331</v>
      </c>
      <c r="N140" s="25">
        <f t="shared" si="273"/>
        <v>9</v>
      </c>
      <c r="O140" s="23">
        <f t="shared" ref="O140" si="282">ABS(N140-$J140)</f>
        <v>0</v>
      </c>
      <c r="P140" s="26">
        <f t="shared" ref="P140" si="283">O140/$J140</f>
        <v>0</v>
      </c>
    </row>
    <row r="141" spans="1:16" x14ac:dyDescent="0.2">
      <c r="A141" s="48">
        <v>40311</v>
      </c>
      <c r="B141" s="49">
        <f>VLOOKUP(A141,'Method 1 Moving Averages'!A135:B1471,2,0)</f>
        <v>1141</v>
      </c>
      <c r="C141" s="45">
        <f>VLOOKUP(A141,'Method 1 Moving Averages'!A134:C1471,3,0)</f>
        <v>1007</v>
      </c>
      <c r="D141" s="23">
        <f t="shared" si="184"/>
        <v>134</v>
      </c>
      <c r="E141" s="33">
        <f t="shared" si="185"/>
        <v>0.11744084136722173</v>
      </c>
      <c r="F141" s="25">
        <f>VLOOKUP(A141,'Method 2 OLS Regression'!H133:J1470,3)</f>
        <v>1027.0966800000001</v>
      </c>
      <c r="G141" s="23">
        <f t="shared" si="276"/>
        <v>113.90331999999989</v>
      </c>
      <c r="H141" s="26">
        <f t="shared" si="277"/>
        <v>9.9827624890446887E-2</v>
      </c>
      <c r="I141" s="43"/>
      <c r="J141" s="61">
        <f t="shared" si="272"/>
        <v>12</v>
      </c>
      <c r="K141" s="25">
        <f t="shared" si="181"/>
        <v>10</v>
      </c>
      <c r="L141" s="23">
        <f t="shared" si="186"/>
        <v>2</v>
      </c>
      <c r="M141" s="33">
        <f t="shared" si="187"/>
        <v>0.16666666666666666</v>
      </c>
      <c r="N141" s="25">
        <f t="shared" si="273"/>
        <v>11</v>
      </c>
      <c r="O141" s="23">
        <f t="shared" ref="O141" si="284">ABS(N141-$J141)</f>
        <v>1</v>
      </c>
      <c r="P141" s="26">
        <f t="shared" ref="P141" si="285">O141/$J141</f>
        <v>8.3333333333333329E-2</v>
      </c>
    </row>
    <row r="142" spans="1:16" x14ac:dyDescent="0.2">
      <c r="A142" s="48">
        <v>40312</v>
      </c>
      <c r="B142" s="49">
        <f>VLOOKUP(A142,'Method 1 Moving Averages'!A136:B1472,2,0)</f>
        <v>1171</v>
      </c>
      <c r="C142" s="45">
        <f>VLOOKUP(A142,'Method 1 Moving Averages'!A135:C1472,3,0)</f>
        <v>1436.6666666666667</v>
      </c>
      <c r="D142" s="23">
        <f t="shared" si="184"/>
        <v>265.66666666666674</v>
      </c>
      <c r="E142" s="33">
        <f t="shared" si="185"/>
        <v>0.22687161969826367</v>
      </c>
      <c r="F142" s="25">
        <f>VLOOKUP(A142,'Method 2 OLS Regression'!H134:J1471,3)</f>
        <v>1396.7724599999999</v>
      </c>
      <c r="G142" s="23">
        <f t="shared" si="276"/>
        <v>225.77245999999991</v>
      </c>
      <c r="H142" s="26">
        <f t="shared" si="277"/>
        <v>0.19280312553373177</v>
      </c>
      <c r="I142" s="43"/>
      <c r="J142" s="61">
        <f t="shared" si="272"/>
        <v>12</v>
      </c>
      <c r="K142" s="25">
        <f t="shared" si="181"/>
        <v>15</v>
      </c>
      <c r="L142" s="23">
        <f t="shared" si="186"/>
        <v>3</v>
      </c>
      <c r="M142" s="33">
        <f t="shared" si="187"/>
        <v>0.25</v>
      </c>
      <c r="N142" s="25">
        <f t="shared" si="273"/>
        <v>15</v>
      </c>
      <c r="O142" s="23">
        <f t="shared" ref="O142" si="286">ABS(N142-$J142)</f>
        <v>3</v>
      </c>
      <c r="P142" s="26">
        <f t="shared" ref="P142" si="287">O142/$J142</f>
        <v>0.25</v>
      </c>
    </row>
    <row r="143" spans="1:16" x14ac:dyDescent="0.2">
      <c r="A143" s="48">
        <v>40313</v>
      </c>
      <c r="B143" s="49">
        <f>VLOOKUP(A143,'Method 1 Moving Averages'!A137:B1473,2,0)</f>
        <v>756</v>
      </c>
      <c r="C143" s="45">
        <f>VLOOKUP(A143,'Method 1 Moving Averages'!A136:C1473,3,0)</f>
        <v>896.33333333333337</v>
      </c>
      <c r="D143" s="23">
        <f t="shared" si="184"/>
        <v>140.33333333333337</v>
      </c>
      <c r="E143" s="33">
        <f t="shared" si="185"/>
        <v>0.18562610229276902</v>
      </c>
      <c r="F143" s="25">
        <f>VLOOKUP(A143,'Method 2 OLS Regression'!H135:J1472,3)</f>
        <v>1009.5144</v>
      </c>
      <c r="G143" s="23">
        <f t="shared" si="276"/>
        <v>253.51440000000002</v>
      </c>
      <c r="H143" s="26">
        <f t="shared" si="277"/>
        <v>0.33533650793650799</v>
      </c>
      <c r="I143" s="43"/>
      <c r="J143" s="61">
        <f t="shared" si="272"/>
        <v>9</v>
      </c>
      <c r="K143" s="25">
        <f t="shared" si="181"/>
        <v>9</v>
      </c>
      <c r="L143" s="23">
        <f t="shared" si="186"/>
        <v>0</v>
      </c>
      <c r="M143" s="33">
        <f t="shared" si="187"/>
        <v>0</v>
      </c>
      <c r="N143" s="25">
        <f t="shared" si="273"/>
        <v>11</v>
      </c>
      <c r="O143" s="23">
        <f t="shared" ref="O143" si="288">ABS(N143-$J143)</f>
        <v>2</v>
      </c>
      <c r="P143" s="26">
        <f t="shared" ref="P143" si="289">O143/$J143</f>
        <v>0.22222222222222221</v>
      </c>
    </row>
    <row r="144" spans="1:16" x14ac:dyDescent="0.2">
      <c r="A144" s="48">
        <v>40314</v>
      </c>
      <c r="B144" s="49">
        <f>VLOOKUP(A144,'Method 1 Moving Averages'!A138:B1474,2,0)</f>
        <v>1369</v>
      </c>
      <c r="C144" s="45">
        <f>VLOOKUP(A144,'Method 1 Moving Averages'!A137:C1474,3,0)</f>
        <v>1370.6666666666667</v>
      </c>
      <c r="D144" s="23">
        <f t="shared" si="184"/>
        <v>1.6666666666667425</v>
      </c>
      <c r="E144" s="33">
        <f t="shared" si="185"/>
        <v>1.2174336498661377E-3</v>
      </c>
      <c r="F144" s="25">
        <f>VLOOKUP(A144,'Method 2 OLS Regression'!H136:J1473,3)</f>
        <v>1383.92606</v>
      </c>
      <c r="G144" s="23">
        <f t="shared" si="276"/>
        <v>14.926060000000007</v>
      </c>
      <c r="H144" s="26">
        <f t="shared" si="277"/>
        <v>1.0902892622352087E-2</v>
      </c>
      <c r="I144" s="43"/>
      <c r="J144" s="61">
        <f t="shared" si="272"/>
        <v>14</v>
      </c>
      <c r="K144" s="25">
        <f t="shared" si="181"/>
        <v>14</v>
      </c>
      <c r="L144" s="23">
        <f t="shared" si="186"/>
        <v>0</v>
      </c>
      <c r="M144" s="33">
        <f t="shared" si="187"/>
        <v>0</v>
      </c>
      <c r="N144" s="25">
        <f t="shared" si="273"/>
        <v>14</v>
      </c>
      <c r="O144" s="23">
        <f t="shared" ref="O144" si="290">ABS(N144-$J144)</f>
        <v>0</v>
      </c>
      <c r="P144" s="26">
        <f t="shared" ref="P144" si="291">O144/$J144</f>
        <v>0</v>
      </c>
    </row>
    <row r="145" spans="1:16" x14ac:dyDescent="0.2">
      <c r="A145" s="48">
        <v>40315</v>
      </c>
      <c r="B145" s="49">
        <f>VLOOKUP(A145,'Method 1 Moving Averages'!A139:B1475,2,0)</f>
        <v>748</v>
      </c>
      <c r="C145" s="45">
        <f>VLOOKUP(A145,'Method 1 Moving Averages'!A138:C1475,3,0)</f>
        <v>933.66666666666663</v>
      </c>
      <c r="D145" s="23">
        <f t="shared" si="184"/>
        <v>185.66666666666663</v>
      </c>
      <c r="E145" s="33">
        <f t="shared" si="185"/>
        <v>0.24821746880570406</v>
      </c>
      <c r="F145" s="25">
        <f>VLOOKUP(A145,'Method 2 OLS Regression'!H137:J1474,3)</f>
        <v>1092.6721500000001</v>
      </c>
      <c r="G145" s="23">
        <f t="shared" si="276"/>
        <v>344.6721500000001</v>
      </c>
      <c r="H145" s="26">
        <f t="shared" si="277"/>
        <v>0.4607916443850269</v>
      </c>
      <c r="I145" s="43"/>
      <c r="J145" s="61">
        <f t="shared" si="272"/>
        <v>9</v>
      </c>
      <c r="K145" s="25">
        <f t="shared" si="181"/>
        <v>10</v>
      </c>
      <c r="L145" s="23">
        <f t="shared" si="186"/>
        <v>1</v>
      </c>
      <c r="M145" s="33">
        <f t="shared" si="187"/>
        <v>0.1111111111111111</v>
      </c>
      <c r="N145" s="25">
        <f t="shared" si="273"/>
        <v>11</v>
      </c>
      <c r="O145" s="23">
        <f t="shared" ref="O145" si="292">ABS(N145-$J145)</f>
        <v>2</v>
      </c>
      <c r="P145" s="26">
        <f t="shared" ref="P145" si="293">O145/$J145</f>
        <v>0.22222222222222221</v>
      </c>
    </row>
    <row r="146" spans="1:16" x14ac:dyDescent="0.2">
      <c r="A146" s="48">
        <v>40316</v>
      </c>
      <c r="B146" s="49">
        <f>VLOOKUP(A146,'Method 1 Moving Averages'!A140:B1476,2,0)</f>
        <v>771</v>
      </c>
      <c r="C146" s="45">
        <f>VLOOKUP(A146,'Method 1 Moving Averages'!A139:C1476,3,0)</f>
        <v>906.33333333333337</v>
      </c>
      <c r="D146" s="23">
        <f t="shared" si="184"/>
        <v>135.33333333333337</v>
      </c>
      <c r="E146" s="33">
        <f t="shared" si="185"/>
        <v>0.17552961521833121</v>
      </c>
      <c r="F146" s="25">
        <f>VLOOKUP(A146,'Method 2 OLS Regression'!H138:J1475,3)</f>
        <v>876.37657400000001</v>
      </c>
      <c r="G146" s="23">
        <f t="shared" si="276"/>
        <v>105.37657400000001</v>
      </c>
      <c r="H146" s="26">
        <f t="shared" si="277"/>
        <v>0.13667519325551233</v>
      </c>
      <c r="I146" s="43"/>
      <c r="J146" s="61">
        <f t="shared" si="272"/>
        <v>9</v>
      </c>
      <c r="K146" s="25">
        <f t="shared" si="181"/>
        <v>9</v>
      </c>
      <c r="L146" s="23">
        <f t="shared" si="186"/>
        <v>0</v>
      </c>
      <c r="M146" s="33">
        <f t="shared" si="187"/>
        <v>0</v>
      </c>
      <c r="N146" s="25">
        <f t="shared" si="273"/>
        <v>9</v>
      </c>
      <c r="O146" s="23">
        <f t="shared" ref="O146" si="294">ABS(N146-$J146)</f>
        <v>0</v>
      </c>
      <c r="P146" s="26">
        <f t="shared" ref="P146" si="295">O146/$J146</f>
        <v>0</v>
      </c>
    </row>
    <row r="147" spans="1:16" x14ac:dyDescent="0.2">
      <c r="A147" s="48">
        <v>40317</v>
      </c>
      <c r="B147" s="49">
        <f>VLOOKUP(A147,'Method 1 Moving Averages'!A141:B1477,2,0)</f>
        <v>1307</v>
      </c>
      <c r="C147" s="45">
        <f>VLOOKUP(A147,'Method 1 Moving Averages'!A140:C1477,3,0)</f>
        <v>1117</v>
      </c>
      <c r="D147" s="23">
        <f t="shared" si="184"/>
        <v>190</v>
      </c>
      <c r="E147" s="33">
        <f t="shared" si="185"/>
        <v>0.14537107880642694</v>
      </c>
      <c r="F147" s="25">
        <f>VLOOKUP(A147,'Method 2 OLS Regression'!H139:J1476,3)</f>
        <v>890.51551900000004</v>
      </c>
      <c r="G147" s="23">
        <f t="shared" si="276"/>
        <v>416.48448099999996</v>
      </c>
      <c r="H147" s="26">
        <f t="shared" si="277"/>
        <v>0.31865683320581484</v>
      </c>
      <c r="I147" s="43"/>
      <c r="J147" s="61">
        <f t="shared" si="272"/>
        <v>14</v>
      </c>
      <c r="K147" s="25">
        <f t="shared" si="181"/>
        <v>12</v>
      </c>
      <c r="L147" s="23">
        <f t="shared" si="186"/>
        <v>2</v>
      </c>
      <c r="M147" s="33">
        <f t="shared" si="187"/>
        <v>0.14285714285714285</v>
      </c>
      <c r="N147" s="25">
        <f t="shared" si="273"/>
        <v>9</v>
      </c>
      <c r="O147" s="23">
        <f t="shared" ref="O147" si="296">ABS(N147-$J147)</f>
        <v>5</v>
      </c>
      <c r="P147" s="26">
        <f t="shared" ref="P147" si="297">O147/$J147</f>
        <v>0.35714285714285715</v>
      </c>
    </row>
    <row r="148" spans="1:16" x14ac:dyDescent="0.2">
      <c r="A148" s="48">
        <v>40318</v>
      </c>
      <c r="B148" s="49">
        <f>VLOOKUP(A148,'Method 1 Moving Averages'!A142:B1478,2,0)</f>
        <v>1448</v>
      </c>
      <c r="C148" s="45">
        <f>VLOOKUP(A148,'Method 1 Moving Averages'!A141:C1478,3,0)</f>
        <v>1051.6666666666667</v>
      </c>
      <c r="D148" s="23">
        <f t="shared" si="184"/>
        <v>396.33333333333326</v>
      </c>
      <c r="E148" s="33">
        <f t="shared" si="185"/>
        <v>0.27371086556169422</v>
      </c>
      <c r="F148" s="25">
        <f>VLOOKUP(A148,'Method 2 OLS Regression'!H140:J1477,3)</f>
        <v>999.58804599999996</v>
      </c>
      <c r="G148" s="23">
        <f t="shared" si="276"/>
        <v>448.41195400000004</v>
      </c>
      <c r="H148" s="26">
        <f t="shared" si="277"/>
        <v>0.3096767638121547</v>
      </c>
      <c r="I148" s="43"/>
      <c r="J148" s="61">
        <f t="shared" si="272"/>
        <v>15</v>
      </c>
      <c r="K148" s="25">
        <f t="shared" si="181"/>
        <v>11</v>
      </c>
      <c r="L148" s="23">
        <f t="shared" si="186"/>
        <v>4</v>
      </c>
      <c r="M148" s="33">
        <f t="shared" si="187"/>
        <v>0.26666666666666666</v>
      </c>
      <c r="N148" s="25">
        <f t="shared" si="273"/>
        <v>10</v>
      </c>
      <c r="O148" s="23">
        <f t="shared" ref="O148" si="298">ABS(N148-$J148)</f>
        <v>5</v>
      </c>
      <c r="P148" s="26">
        <f t="shared" ref="P148" si="299">O148/$J148</f>
        <v>0.33333333333333331</v>
      </c>
    </row>
    <row r="149" spans="1:16" x14ac:dyDescent="0.2">
      <c r="A149" s="48">
        <v>40319</v>
      </c>
      <c r="B149" s="49">
        <f>VLOOKUP(A149,'Method 1 Moving Averages'!A143:B1479,2,0)</f>
        <v>1117</v>
      </c>
      <c r="C149" s="45">
        <f>VLOOKUP(A149,'Method 1 Moving Averages'!A142:C1479,3,0)</f>
        <v>1218.6666666666667</v>
      </c>
      <c r="D149" s="23">
        <f t="shared" si="184"/>
        <v>101.66666666666674</v>
      </c>
      <c r="E149" s="33">
        <f t="shared" si="185"/>
        <v>9.1017606684571831E-2</v>
      </c>
      <c r="F149" s="25">
        <f>VLOOKUP(A149,'Method 2 OLS Regression'!H141:J1478,3)</f>
        <v>1273.6335300000001</v>
      </c>
      <c r="G149" s="23">
        <f t="shared" si="276"/>
        <v>156.63353000000006</v>
      </c>
      <c r="H149" s="26">
        <f t="shared" si="277"/>
        <v>0.14022697403760076</v>
      </c>
      <c r="I149" s="43"/>
      <c r="J149" s="61">
        <f t="shared" si="272"/>
        <v>12</v>
      </c>
      <c r="K149" s="25">
        <f t="shared" si="181"/>
        <v>13</v>
      </c>
      <c r="L149" s="23">
        <f t="shared" si="186"/>
        <v>1</v>
      </c>
      <c r="M149" s="33">
        <f t="shared" si="187"/>
        <v>8.3333333333333329E-2</v>
      </c>
      <c r="N149" s="25">
        <f t="shared" si="273"/>
        <v>13</v>
      </c>
      <c r="O149" s="23">
        <f t="shared" ref="O149" si="300">ABS(N149-$J149)</f>
        <v>1</v>
      </c>
      <c r="P149" s="26">
        <f t="shared" ref="P149" si="301">O149/$J149</f>
        <v>8.3333333333333329E-2</v>
      </c>
    </row>
    <row r="150" spans="1:16" x14ac:dyDescent="0.2">
      <c r="A150" s="48">
        <v>40320</v>
      </c>
      <c r="B150" s="49">
        <f>VLOOKUP(A150,'Method 1 Moving Averages'!A144:B1480,2,0)</f>
        <v>986</v>
      </c>
      <c r="C150" s="45">
        <f>VLOOKUP(A150,'Method 1 Moving Averages'!A143:C1480,3,0)</f>
        <v>853.33333333333337</v>
      </c>
      <c r="D150" s="23">
        <f t="shared" si="184"/>
        <v>132.66666666666663</v>
      </c>
      <c r="E150" s="33">
        <f t="shared" si="185"/>
        <v>0.13455037187288704</v>
      </c>
      <c r="F150" s="25">
        <f>VLOOKUP(A150,'Method 2 OLS Regression'!H142:J1479,3)</f>
        <v>706.276298</v>
      </c>
      <c r="G150" s="23">
        <f t="shared" si="276"/>
        <v>279.723702</v>
      </c>
      <c r="H150" s="26">
        <f t="shared" si="277"/>
        <v>0.28369543813387427</v>
      </c>
      <c r="I150" s="43"/>
      <c r="J150" s="61">
        <f t="shared" si="272"/>
        <v>10</v>
      </c>
      <c r="K150" s="25">
        <f t="shared" si="181"/>
        <v>9</v>
      </c>
      <c r="L150" s="23">
        <f t="shared" si="186"/>
        <v>1</v>
      </c>
      <c r="M150" s="33">
        <f t="shared" si="187"/>
        <v>0.1</v>
      </c>
      <c r="N150" s="25">
        <f t="shared" si="273"/>
        <v>9</v>
      </c>
      <c r="O150" s="23">
        <f t="shared" ref="O150" si="302">ABS(N150-$J150)</f>
        <v>1</v>
      </c>
      <c r="P150" s="26">
        <f t="shared" ref="P150" si="303">O150/$J150</f>
        <v>0.1</v>
      </c>
    </row>
    <row r="151" spans="1:16" x14ac:dyDescent="0.2">
      <c r="A151" s="48">
        <v>40321</v>
      </c>
      <c r="B151" s="49">
        <f>VLOOKUP(A151,'Method 1 Moving Averages'!A145:B1481,2,0)</f>
        <v>1329</v>
      </c>
      <c r="C151" s="45">
        <f>VLOOKUP(A151,'Method 1 Moving Averages'!A144:C1481,3,0)</f>
        <v>1287.3333333333333</v>
      </c>
      <c r="D151" s="23">
        <f t="shared" si="184"/>
        <v>41.666666666666742</v>
      </c>
      <c r="E151" s="33">
        <f t="shared" si="185"/>
        <v>3.1351893654376781E-2</v>
      </c>
      <c r="F151" s="25">
        <f>VLOOKUP(A151,'Method 2 OLS Regression'!H143:J1480,3)</f>
        <v>1293.50334</v>
      </c>
      <c r="G151" s="23">
        <f t="shared" si="276"/>
        <v>35.49666000000002</v>
      </c>
      <c r="H151" s="26">
        <f t="shared" si="277"/>
        <v>2.6709300225733649E-2</v>
      </c>
      <c r="I151" s="43"/>
      <c r="J151" s="61">
        <f t="shared" si="272"/>
        <v>14</v>
      </c>
      <c r="K151" s="25">
        <f t="shared" si="181"/>
        <v>13</v>
      </c>
      <c r="L151" s="23">
        <f t="shared" si="186"/>
        <v>1</v>
      </c>
      <c r="M151" s="33">
        <f t="shared" si="187"/>
        <v>7.1428571428571425E-2</v>
      </c>
      <c r="N151" s="25">
        <f t="shared" si="273"/>
        <v>13</v>
      </c>
      <c r="O151" s="23">
        <f t="shared" ref="O151" si="304">ABS(N151-$J151)</f>
        <v>1</v>
      </c>
      <c r="P151" s="26">
        <f t="shared" ref="P151" si="305">O151/$J151</f>
        <v>7.1428571428571425E-2</v>
      </c>
    </row>
    <row r="152" spans="1:16" x14ac:dyDescent="0.2">
      <c r="A152" s="48">
        <v>40322</v>
      </c>
      <c r="B152" s="49">
        <f>VLOOKUP(A152,'Method 1 Moving Averages'!A146:B1482,2,0)</f>
        <v>987</v>
      </c>
      <c r="C152" s="45">
        <f>VLOOKUP(A152,'Method 1 Moving Averages'!A145:C1482,3,0)</f>
        <v>931.33333333333337</v>
      </c>
      <c r="D152" s="23">
        <f t="shared" si="184"/>
        <v>55.666666666666629</v>
      </c>
      <c r="E152" s="33">
        <f t="shared" si="185"/>
        <v>5.6399864910503167E-2</v>
      </c>
      <c r="F152" s="25">
        <f>VLOOKUP(A152,'Method 2 OLS Regression'!H144:J1481,3)</f>
        <v>1079.6597899999999</v>
      </c>
      <c r="G152" s="23">
        <f t="shared" si="276"/>
        <v>92.65978999999993</v>
      </c>
      <c r="H152" s="26">
        <f t="shared" si="277"/>
        <v>9.3880233029381893E-2</v>
      </c>
      <c r="I152" s="43"/>
      <c r="J152" s="61">
        <f t="shared" si="272"/>
        <v>10</v>
      </c>
      <c r="K152" s="25">
        <f t="shared" si="181"/>
        <v>10</v>
      </c>
      <c r="L152" s="23">
        <f t="shared" si="186"/>
        <v>0</v>
      </c>
      <c r="M152" s="33">
        <f t="shared" si="187"/>
        <v>0</v>
      </c>
      <c r="N152" s="25">
        <f t="shared" si="273"/>
        <v>11</v>
      </c>
      <c r="O152" s="23">
        <f t="shared" ref="O152" si="306">ABS(N152-$J152)</f>
        <v>1</v>
      </c>
      <c r="P152" s="26">
        <f t="shared" ref="P152" si="307">O152/$J152</f>
        <v>0.1</v>
      </c>
    </row>
    <row r="153" spans="1:16" x14ac:dyDescent="0.2">
      <c r="A153" s="48">
        <v>40323</v>
      </c>
      <c r="B153" s="49">
        <f>VLOOKUP(A153,'Method 1 Moving Averages'!A147:B1483,2,0)</f>
        <v>1058</v>
      </c>
      <c r="C153" s="45">
        <f>VLOOKUP(A153,'Method 1 Moving Averages'!A146:C1483,3,0)</f>
        <v>855.33333333333337</v>
      </c>
      <c r="D153" s="23">
        <f t="shared" si="184"/>
        <v>202.66666666666663</v>
      </c>
      <c r="E153" s="33">
        <f t="shared" si="185"/>
        <v>0.19155639571518585</v>
      </c>
      <c r="F153" s="25">
        <f>VLOOKUP(A153,'Method 2 OLS Regression'!H145:J1482,3)</f>
        <v>845.14261399999998</v>
      </c>
      <c r="G153" s="23">
        <f t="shared" si="276"/>
        <v>212.85738600000002</v>
      </c>
      <c r="H153" s="26">
        <f t="shared" si="277"/>
        <v>0.20118845557655957</v>
      </c>
      <c r="I153" s="43"/>
      <c r="J153" s="61">
        <f t="shared" si="272"/>
        <v>11</v>
      </c>
      <c r="K153" s="25">
        <f t="shared" si="181"/>
        <v>9</v>
      </c>
      <c r="L153" s="23">
        <f t="shared" si="186"/>
        <v>2</v>
      </c>
      <c r="M153" s="33">
        <f t="shared" si="187"/>
        <v>0.18181818181818182</v>
      </c>
      <c r="N153" s="25">
        <f t="shared" si="273"/>
        <v>9</v>
      </c>
      <c r="O153" s="23">
        <f t="shared" ref="O153" si="308">ABS(N153-$J153)</f>
        <v>2</v>
      </c>
      <c r="P153" s="26">
        <f t="shared" ref="P153" si="309">O153/$J153</f>
        <v>0.18181818181818182</v>
      </c>
    </row>
    <row r="154" spans="1:16" x14ac:dyDescent="0.2">
      <c r="A154" s="48">
        <v>40324</v>
      </c>
      <c r="B154" s="49">
        <f>VLOOKUP(A154,'Method 1 Moving Averages'!A148:B1484,2,0)</f>
        <v>983</v>
      </c>
      <c r="C154" s="45">
        <f>VLOOKUP(A154,'Method 1 Moving Averages'!A147:C1484,3,0)</f>
        <v>1107.6666666666667</v>
      </c>
      <c r="D154" s="23">
        <f t="shared" si="184"/>
        <v>124.66666666666674</v>
      </c>
      <c r="E154" s="33">
        <f t="shared" si="185"/>
        <v>0.12682265174635476</v>
      </c>
      <c r="F154" s="25">
        <f>VLOOKUP(A154,'Method 2 OLS Regression'!H146:J1483,3)</f>
        <v>845.294985</v>
      </c>
      <c r="G154" s="23">
        <f t="shared" si="276"/>
        <v>137.705015</v>
      </c>
      <c r="H154" s="26">
        <f t="shared" si="277"/>
        <v>0.14008648524923703</v>
      </c>
      <c r="I154" s="43"/>
      <c r="J154" s="61">
        <f t="shared" si="272"/>
        <v>10</v>
      </c>
      <c r="K154" s="25">
        <f t="shared" si="181"/>
        <v>12</v>
      </c>
      <c r="L154" s="23">
        <f t="shared" si="186"/>
        <v>2</v>
      </c>
      <c r="M154" s="33">
        <f t="shared" si="187"/>
        <v>0.2</v>
      </c>
      <c r="N154" s="25">
        <f t="shared" si="273"/>
        <v>9</v>
      </c>
      <c r="O154" s="23">
        <f t="shared" ref="O154" si="310">ABS(N154-$J154)</f>
        <v>1</v>
      </c>
      <c r="P154" s="26">
        <f t="shared" ref="P154" si="311">O154/$J154</f>
        <v>0.1</v>
      </c>
    </row>
    <row r="155" spans="1:16" x14ac:dyDescent="0.2">
      <c r="A155" s="48">
        <v>40325</v>
      </c>
      <c r="B155" s="49">
        <f>VLOOKUP(A155,'Method 1 Moving Averages'!A149:B1485,2,0)</f>
        <v>1112</v>
      </c>
      <c r="C155" s="45">
        <f>VLOOKUP(A155,'Method 1 Moving Averages'!A148:C1485,3,0)</f>
        <v>1211.3333333333333</v>
      </c>
      <c r="D155" s="23">
        <f t="shared" si="184"/>
        <v>99.333333333333258</v>
      </c>
      <c r="E155" s="33">
        <f t="shared" si="185"/>
        <v>8.9328537170263719E-2</v>
      </c>
      <c r="F155" s="25">
        <f>VLOOKUP(A155,'Method 2 OLS Regression'!H147:J1484,3)</f>
        <v>1050.57942</v>
      </c>
      <c r="G155" s="23">
        <f t="shared" si="276"/>
        <v>61.420579999999973</v>
      </c>
      <c r="H155" s="26">
        <f t="shared" si="277"/>
        <v>5.5234334532374078E-2</v>
      </c>
      <c r="I155" s="43"/>
      <c r="J155" s="61">
        <f t="shared" si="272"/>
        <v>12</v>
      </c>
      <c r="K155" s="25">
        <f t="shared" si="181"/>
        <v>13</v>
      </c>
      <c r="L155" s="23">
        <f t="shared" si="186"/>
        <v>1</v>
      </c>
      <c r="M155" s="33">
        <f t="shared" si="187"/>
        <v>8.3333333333333329E-2</v>
      </c>
      <c r="N155" s="25">
        <f t="shared" si="273"/>
        <v>11</v>
      </c>
      <c r="O155" s="23">
        <f t="shared" ref="O155" si="312">ABS(N155-$J155)</f>
        <v>1</v>
      </c>
      <c r="P155" s="26">
        <f t="shared" ref="P155" si="313">O155/$J155</f>
        <v>8.3333333333333329E-2</v>
      </c>
    </row>
    <row r="156" spans="1:16" x14ac:dyDescent="0.2">
      <c r="A156" s="48">
        <v>40326</v>
      </c>
      <c r="B156" s="49">
        <f>VLOOKUP(A156,'Method 1 Moving Averages'!A150:B1486,2,0)</f>
        <v>1402</v>
      </c>
      <c r="C156" s="45">
        <f>VLOOKUP(A156,'Method 1 Moving Averages'!A149:C1486,3,0)</f>
        <v>1250.6666666666667</v>
      </c>
      <c r="D156" s="23">
        <f t="shared" si="184"/>
        <v>151.33333333333326</v>
      </c>
      <c r="E156" s="33">
        <f t="shared" si="185"/>
        <v>0.10794103661436039</v>
      </c>
      <c r="F156" s="25">
        <f>VLOOKUP(A156,'Method 2 OLS Regression'!H148:J1485,3)</f>
        <v>1469.28433</v>
      </c>
      <c r="G156" s="23">
        <f t="shared" si="276"/>
        <v>67.284329999999954</v>
      </c>
      <c r="H156" s="26">
        <f t="shared" si="277"/>
        <v>4.7991676176890125E-2</v>
      </c>
      <c r="I156" s="43"/>
      <c r="J156" s="61">
        <f t="shared" si="272"/>
        <v>15</v>
      </c>
      <c r="K156" s="25">
        <f t="shared" si="181"/>
        <v>13</v>
      </c>
      <c r="L156" s="23">
        <f t="shared" si="186"/>
        <v>2</v>
      </c>
      <c r="M156" s="33">
        <f t="shared" si="187"/>
        <v>0.13333333333333333</v>
      </c>
      <c r="N156" s="25">
        <f t="shared" si="273"/>
        <v>15</v>
      </c>
      <c r="O156" s="23">
        <f t="shared" ref="O156" si="314">ABS(N156-$J156)</f>
        <v>0</v>
      </c>
      <c r="P156" s="26">
        <f t="shared" ref="P156" si="315">O156/$J156</f>
        <v>0</v>
      </c>
    </row>
    <row r="157" spans="1:16" x14ac:dyDescent="0.2">
      <c r="A157" s="48">
        <v>40327</v>
      </c>
      <c r="B157" s="49">
        <f>VLOOKUP(A157,'Method 1 Moving Averages'!A151:B1487,2,0)</f>
        <v>827</v>
      </c>
      <c r="C157" s="45">
        <f>VLOOKUP(A157,'Method 1 Moving Averages'!A150:C1487,3,0)</f>
        <v>842.66666666666663</v>
      </c>
      <c r="D157" s="23">
        <f t="shared" si="184"/>
        <v>15.666666666666629</v>
      </c>
      <c r="E157" s="33">
        <f t="shared" si="185"/>
        <v>1.8943974203949974E-2</v>
      </c>
      <c r="F157" s="25">
        <f>VLOOKUP(A157,'Method 2 OLS Regression'!H149:J1486,3)</f>
        <v>726.49973899999998</v>
      </c>
      <c r="G157" s="23">
        <f t="shared" si="276"/>
        <v>100.50026100000002</v>
      </c>
      <c r="H157" s="26">
        <f t="shared" si="277"/>
        <v>0.1215238948004837</v>
      </c>
      <c r="I157" s="43"/>
      <c r="J157" s="61">
        <f t="shared" si="272"/>
        <v>9</v>
      </c>
      <c r="K157" s="25">
        <f t="shared" si="181"/>
        <v>9</v>
      </c>
      <c r="L157" s="23">
        <f t="shared" si="186"/>
        <v>0</v>
      </c>
      <c r="M157" s="33">
        <f t="shared" si="187"/>
        <v>0</v>
      </c>
      <c r="N157" s="25">
        <f t="shared" si="273"/>
        <v>9</v>
      </c>
      <c r="O157" s="23">
        <f t="shared" ref="O157" si="316">ABS(N157-$J157)</f>
        <v>0</v>
      </c>
      <c r="P157" s="26">
        <f t="shared" ref="P157" si="317">O157/$J157</f>
        <v>0</v>
      </c>
    </row>
    <row r="158" spans="1:16" x14ac:dyDescent="0.2">
      <c r="A158" s="48">
        <v>40328</v>
      </c>
      <c r="B158" s="49">
        <f>VLOOKUP(A158,'Method 1 Moving Averages'!A152:B1488,2,0)</f>
        <v>934</v>
      </c>
      <c r="C158" s="45">
        <f>VLOOKUP(A158,'Method 1 Moving Averages'!A151:C1488,3,0)</f>
        <v>1268.3333333333333</v>
      </c>
      <c r="D158" s="23">
        <f t="shared" si="184"/>
        <v>334.33333333333326</v>
      </c>
      <c r="E158" s="33">
        <f t="shared" si="185"/>
        <v>0.35795860099928617</v>
      </c>
      <c r="F158" s="25">
        <f>VLOOKUP(A158,'Method 2 OLS Regression'!H150:J1487,3)</f>
        <v>1326.93875</v>
      </c>
      <c r="G158" s="23">
        <f t="shared" si="276"/>
        <v>392.93875000000003</v>
      </c>
      <c r="H158" s="26">
        <f t="shared" si="277"/>
        <v>0.42070529978586729</v>
      </c>
      <c r="I158" s="43"/>
      <c r="J158" s="61">
        <f t="shared" si="272"/>
        <v>10</v>
      </c>
      <c r="K158" s="25">
        <f t="shared" ref="K158:K221" si="318">MAX(ROUND(C158/12/8,0),9)</f>
        <v>13</v>
      </c>
      <c r="L158" s="23">
        <f t="shared" si="186"/>
        <v>3</v>
      </c>
      <c r="M158" s="33">
        <f t="shared" si="187"/>
        <v>0.3</v>
      </c>
      <c r="N158" s="25">
        <f t="shared" si="273"/>
        <v>14</v>
      </c>
      <c r="O158" s="23">
        <f t="shared" ref="O158" si="319">ABS(N158-$J158)</f>
        <v>4</v>
      </c>
      <c r="P158" s="26">
        <f t="shared" ref="P158" si="320">O158/$J158</f>
        <v>0.4</v>
      </c>
    </row>
    <row r="159" spans="1:16" x14ac:dyDescent="0.2">
      <c r="A159" s="48">
        <v>40329</v>
      </c>
      <c r="B159" s="49">
        <f>VLOOKUP(A159,'Method 1 Moving Averages'!A153:B1489,2,0)</f>
        <v>902</v>
      </c>
      <c r="C159" s="45">
        <f>VLOOKUP(A159,'Method 1 Moving Averages'!A152:C1489,3,0)</f>
        <v>960.66666666666663</v>
      </c>
      <c r="D159" s="23">
        <f t="shared" ref="D159:D222" si="321">ABS(C159-B159)</f>
        <v>58.666666666666629</v>
      </c>
      <c r="E159" s="33">
        <f t="shared" ref="E159:E222" si="322">D159/B159</f>
        <v>6.5040650406504016E-2</v>
      </c>
      <c r="F159" s="25">
        <f>VLOOKUP(A159,'Method 2 OLS Regression'!H151:J1488,3)</f>
        <v>1207.07312</v>
      </c>
      <c r="G159" s="23">
        <f t="shared" si="276"/>
        <v>305.07312000000002</v>
      </c>
      <c r="H159" s="26">
        <f t="shared" si="277"/>
        <v>0.33821853658536588</v>
      </c>
      <c r="I159" s="43"/>
      <c r="J159" s="61">
        <f t="shared" si="272"/>
        <v>9</v>
      </c>
      <c r="K159" s="25">
        <f t="shared" si="318"/>
        <v>10</v>
      </c>
      <c r="L159" s="23">
        <f t="shared" ref="L159:L222" si="323">ABS(K159-$J159)</f>
        <v>1</v>
      </c>
      <c r="M159" s="33">
        <f t="shared" ref="M159:M222" si="324">L159/$J159</f>
        <v>0.1111111111111111</v>
      </c>
      <c r="N159" s="25">
        <f t="shared" si="273"/>
        <v>13</v>
      </c>
      <c r="O159" s="23">
        <f t="shared" ref="O159" si="325">ABS(N159-$J159)</f>
        <v>4</v>
      </c>
      <c r="P159" s="26">
        <f t="shared" ref="P159" si="326">O159/$J159</f>
        <v>0.44444444444444442</v>
      </c>
    </row>
    <row r="160" spans="1:16" x14ac:dyDescent="0.2">
      <c r="A160" s="48">
        <v>40330</v>
      </c>
      <c r="B160" s="49">
        <f>VLOOKUP(A160,'Method 1 Moving Averages'!A154:B1490,2,0)</f>
        <v>1156</v>
      </c>
      <c r="C160" s="45">
        <f>VLOOKUP(A160,'Method 1 Moving Averages'!A153:C1490,3,0)</f>
        <v>979.66666666666663</v>
      </c>
      <c r="D160" s="23">
        <f t="shared" si="321"/>
        <v>176.33333333333337</v>
      </c>
      <c r="E160" s="33">
        <f t="shared" si="322"/>
        <v>0.15253748558246832</v>
      </c>
      <c r="F160" s="25">
        <f>VLOOKUP(A160,'Method 2 OLS Regression'!H152:J1489,3)</f>
        <v>918.768327</v>
      </c>
      <c r="G160" s="23">
        <f t="shared" si="276"/>
        <v>237.231673</v>
      </c>
      <c r="H160" s="26">
        <f t="shared" si="277"/>
        <v>0.20521771020761245</v>
      </c>
      <c r="I160" s="43"/>
      <c r="J160" s="61">
        <f t="shared" si="272"/>
        <v>12</v>
      </c>
      <c r="K160" s="25">
        <f t="shared" si="318"/>
        <v>10</v>
      </c>
      <c r="L160" s="23">
        <f t="shared" si="323"/>
        <v>2</v>
      </c>
      <c r="M160" s="33">
        <f t="shared" si="324"/>
        <v>0.16666666666666666</v>
      </c>
      <c r="N160" s="25">
        <f t="shared" si="273"/>
        <v>10</v>
      </c>
      <c r="O160" s="23">
        <f t="shared" ref="O160" si="327">ABS(N160-$J160)</f>
        <v>2</v>
      </c>
      <c r="P160" s="26">
        <f t="shared" ref="P160" si="328">O160/$J160</f>
        <v>0.16666666666666666</v>
      </c>
    </row>
    <row r="161" spans="1:16" x14ac:dyDescent="0.2">
      <c r="A161" s="48">
        <v>40331</v>
      </c>
      <c r="B161" s="49">
        <f>VLOOKUP(A161,'Method 1 Moving Averages'!A155:B1491,2,0)</f>
        <v>674</v>
      </c>
      <c r="C161" s="45">
        <f>VLOOKUP(A161,'Method 1 Moving Averages'!A154:C1491,3,0)</f>
        <v>1039</v>
      </c>
      <c r="D161" s="23">
        <f t="shared" si="321"/>
        <v>365</v>
      </c>
      <c r="E161" s="33">
        <f t="shared" si="322"/>
        <v>0.54154302670623145</v>
      </c>
      <c r="F161" s="25">
        <f>VLOOKUP(A161,'Method 2 OLS Regression'!H153:J1490,3)</f>
        <v>882.88456099999996</v>
      </c>
      <c r="G161" s="23">
        <f t="shared" si="276"/>
        <v>208.88456099999996</v>
      </c>
      <c r="H161" s="26">
        <f t="shared" si="277"/>
        <v>0.30991774629080115</v>
      </c>
      <c r="I161" s="43"/>
      <c r="J161" s="61">
        <f t="shared" si="272"/>
        <v>9</v>
      </c>
      <c r="K161" s="25">
        <f t="shared" si="318"/>
        <v>11</v>
      </c>
      <c r="L161" s="23">
        <f t="shared" si="323"/>
        <v>2</v>
      </c>
      <c r="M161" s="33">
        <f t="shared" si="324"/>
        <v>0.22222222222222221</v>
      </c>
      <c r="N161" s="25">
        <f t="shared" si="273"/>
        <v>9</v>
      </c>
      <c r="O161" s="23">
        <f t="shared" ref="O161" si="329">ABS(N161-$J161)</f>
        <v>0</v>
      </c>
      <c r="P161" s="26">
        <f t="shared" ref="P161" si="330">O161/$J161</f>
        <v>0</v>
      </c>
    </row>
    <row r="162" spans="1:16" x14ac:dyDescent="0.2">
      <c r="A162" s="48">
        <v>40332</v>
      </c>
      <c r="B162" s="49">
        <f>VLOOKUP(A162,'Method 1 Moving Averages'!A156:B1492,2,0)</f>
        <v>1246</v>
      </c>
      <c r="C162" s="45">
        <f>VLOOKUP(A162,'Method 1 Moving Averages'!A155:C1492,3,0)</f>
        <v>1233.6666666666667</v>
      </c>
      <c r="D162" s="23">
        <f t="shared" si="321"/>
        <v>12.333333333333258</v>
      </c>
      <c r="E162" s="33">
        <f t="shared" si="322"/>
        <v>9.898341359015456E-3</v>
      </c>
      <c r="F162" s="25">
        <f>VLOOKUP(A162,'Method 2 OLS Regression'!H154:J1491,3)</f>
        <v>983.44538</v>
      </c>
      <c r="G162" s="23">
        <f t="shared" si="276"/>
        <v>262.55462</v>
      </c>
      <c r="H162" s="26">
        <f t="shared" si="277"/>
        <v>0.21071799357945425</v>
      </c>
      <c r="I162" s="43"/>
      <c r="J162" s="61">
        <f t="shared" si="272"/>
        <v>13</v>
      </c>
      <c r="K162" s="25">
        <f t="shared" si="318"/>
        <v>13</v>
      </c>
      <c r="L162" s="23">
        <f t="shared" si="323"/>
        <v>0</v>
      </c>
      <c r="M162" s="33">
        <f t="shared" si="324"/>
        <v>0</v>
      </c>
      <c r="N162" s="25">
        <f t="shared" si="273"/>
        <v>10</v>
      </c>
      <c r="O162" s="23">
        <f t="shared" ref="O162" si="331">ABS(N162-$J162)</f>
        <v>3</v>
      </c>
      <c r="P162" s="26">
        <f t="shared" ref="P162" si="332">O162/$J162</f>
        <v>0.23076923076923078</v>
      </c>
    </row>
    <row r="163" spans="1:16" x14ac:dyDescent="0.2">
      <c r="A163" s="48">
        <v>40333</v>
      </c>
      <c r="B163" s="49">
        <f>VLOOKUP(A163,'Method 1 Moving Averages'!A157:B1493,2,0)</f>
        <v>1359</v>
      </c>
      <c r="C163" s="45">
        <f>VLOOKUP(A163,'Method 1 Moving Averages'!A156:C1493,3,0)</f>
        <v>1230</v>
      </c>
      <c r="D163" s="23">
        <f t="shared" si="321"/>
        <v>129</v>
      </c>
      <c r="E163" s="33">
        <f t="shared" si="322"/>
        <v>9.4922737306843266E-2</v>
      </c>
      <c r="F163" s="25">
        <f>VLOOKUP(A163,'Method 2 OLS Regression'!H155:J1492,3)</f>
        <v>1310.64114</v>
      </c>
      <c r="G163" s="23">
        <f t="shared" si="276"/>
        <v>48.35886000000005</v>
      </c>
      <c r="H163" s="26">
        <f t="shared" si="277"/>
        <v>3.5584150110375315E-2</v>
      </c>
      <c r="I163" s="43"/>
      <c r="J163" s="61">
        <f t="shared" si="272"/>
        <v>14</v>
      </c>
      <c r="K163" s="25">
        <f t="shared" si="318"/>
        <v>13</v>
      </c>
      <c r="L163" s="23">
        <f t="shared" si="323"/>
        <v>1</v>
      </c>
      <c r="M163" s="33">
        <f t="shared" si="324"/>
        <v>7.1428571428571425E-2</v>
      </c>
      <c r="N163" s="25">
        <f t="shared" si="273"/>
        <v>14</v>
      </c>
      <c r="O163" s="23">
        <f t="shared" ref="O163" si="333">ABS(N163-$J163)</f>
        <v>0</v>
      </c>
      <c r="P163" s="26">
        <f t="shared" ref="P163" si="334">O163/$J163</f>
        <v>0</v>
      </c>
    </row>
    <row r="164" spans="1:16" x14ac:dyDescent="0.2">
      <c r="A164" s="48">
        <v>40334</v>
      </c>
      <c r="B164" s="49">
        <f>VLOOKUP(A164,'Method 1 Moving Averages'!A158:B1494,2,0)</f>
        <v>761</v>
      </c>
      <c r="C164" s="45">
        <f>VLOOKUP(A164,'Method 1 Moving Averages'!A157:C1494,3,0)</f>
        <v>856.33333333333337</v>
      </c>
      <c r="D164" s="23">
        <f t="shared" si="321"/>
        <v>95.333333333333371</v>
      </c>
      <c r="E164" s="33">
        <f t="shared" si="322"/>
        <v>0.12527376259307932</v>
      </c>
      <c r="F164" s="25">
        <f>VLOOKUP(A164,'Method 2 OLS Regression'!H156:J1493,3)</f>
        <v>758.13801799999999</v>
      </c>
      <c r="G164" s="23">
        <f t="shared" si="276"/>
        <v>2.8619820000000118</v>
      </c>
      <c r="H164" s="26">
        <f t="shared" si="277"/>
        <v>3.7608173455979132E-3</v>
      </c>
      <c r="I164" s="43"/>
      <c r="J164" s="61">
        <f t="shared" si="272"/>
        <v>9</v>
      </c>
      <c r="K164" s="25">
        <f t="shared" si="318"/>
        <v>9</v>
      </c>
      <c r="L164" s="23">
        <f t="shared" si="323"/>
        <v>0</v>
      </c>
      <c r="M164" s="33">
        <f t="shared" si="324"/>
        <v>0</v>
      </c>
      <c r="N164" s="25">
        <f t="shared" si="273"/>
        <v>9</v>
      </c>
      <c r="O164" s="23">
        <f t="shared" ref="O164" si="335">ABS(N164-$J164)</f>
        <v>0</v>
      </c>
      <c r="P164" s="26">
        <f t="shared" ref="P164" si="336">O164/$J164</f>
        <v>0</v>
      </c>
    </row>
    <row r="165" spans="1:16" x14ac:dyDescent="0.2">
      <c r="A165" s="48">
        <v>40335</v>
      </c>
      <c r="B165" s="49">
        <f>VLOOKUP(A165,'Method 1 Moving Averages'!A159:B1495,2,0)</f>
        <v>1534</v>
      </c>
      <c r="C165" s="45">
        <f>VLOOKUP(A165,'Method 1 Moving Averages'!A158:C1495,3,0)</f>
        <v>1210.6666666666667</v>
      </c>
      <c r="D165" s="23">
        <f t="shared" si="321"/>
        <v>323.33333333333326</v>
      </c>
      <c r="E165" s="33">
        <f t="shared" si="322"/>
        <v>0.21077792264232936</v>
      </c>
      <c r="F165" s="25">
        <f>VLOOKUP(A165,'Method 2 OLS Regression'!H157:J1494,3)</f>
        <v>1207.0189399999999</v>
      </c>
      <c r="G165" s="23">
        <f t="shared" si="276"/>
        <v>326.98106000000007</v>
      </c>
      <c r="H165" s="26">
        <f t="shared" si="277"/>
        <v>0.21315584093872234</v>
      </c>
      <c r="I165" s="43"/>
      <c r="J165" s="61">
        <f t="shared" si="272"/>
        <v>16</v>
      </c>
      <c r="K165" s="25">
        <f t="shared" si="318"/>
        <v>13</v>
      </c>
      <c r="L165" s="23">
        <f t="shared" si="323"/>
        <v>3</v>
      </c>
      <c r="M165" s="33">
        <f t="shared" si="324"/>
        <v>0.1875</v>
      </c>
      <c r="N165" s="25">
        <f t="shared" si="273"/>
        <v>13</v>
      </c>
      <c r="O165" s="23">
        <f t="shared" ref="O165" si="337">ABS(N165-$J165)</f>
        <v>3</v>
      </c>
      <c r="P165" s="26">
        <f t="shared" ref="P165" si="338">O165/$J165</f>
        <v>0.1875</v>
      </c>
    </row>
    <row r="166" spans="1:16" x14ac:dyDescent="0.2">
      <c r="A166" s="48">
        <v>40336</v>
      </c>
      <c r="B166" s="49">
        <f>VLOOKUP(A166,'Method 1 Moving Averages'!A160:B1496,2,0)</f>
        <v>714</v>
      </c>
      <c r="C166" s="45">
        <f>VLOOKUP(A166,'Method 1 Moving Averages'!A159:C1496,3,0)</f>
        <v>879</v>
      </c>
      <c r="D166" s="23">
        <f t="shared" si="321"/>
        <v>165</v>
      </c>
      <c r="E166" s="33">
        <f t="shared" si="322"/>
        <v>0.23109243697478993</v>
      </c>
      <c r="F166" s="25">
        <f>VLOOKUP(A166,'Method 2 OLS Regression'!H158:J1495,3)</f>
        <v>858.766526</v>
      </c>
      <c r="G166" s="23">
        <f t="shared" si="276"/>
        <v>144.766526</v>
      </c>
      <c r="H166" s="26">
        <f t="shared" si="277"/>
        <v>0.2027542380952381</v>
      </c>
      <c r="I166" s="43"/>
      <c r="J166" s="61">
        <f t="shared" si="272"/>
        <v>9</v>
      </c>
      <c r="K166" s="25">
        <f t="shared" si="318"/>
        <v>9</v>
      </c>
      <c r="L166" s="23">
        <f t="shared" si="323"/>
        <v>0</v>
      </c>
      <c r="M166" s="33">
        <f t="shared" si="324"/>
        <v>0</v>
      </c>
      <c r="N166" s="25">
        <f t="shared" si="273"/>
        <v>9</v>
      </c>
      <c r="O166" s="23">
        <f t="shared" ref="O166" si="339">ABS(N166-$J166)</f>
        <v>0</v>
      </c>
      <c r="P166" s="26">
        <f t="shared" ref="P166" si="340">O166/$J166</f>
        <v>0</v>
      </c>
    </row>
    <row r="167" spans="1:16" x14ac:dyDescent="0.2">
      <c r="A167" s="48">
        <v>40337</v>
      </c>
      <c r="B167" s="49">
        <f>VLOOKUP(A167,'Method 1 Moving Averages'!A161:B1497,2,0)</f>
        <v>1142</v>
      </c>
      <c r="C167" s="45">
        <f>VLOOKUP(A167,'Method 1 Moving Averages'!A160:C1497,3,0)</f>
        <v>995</v>
      </c>
      <c r="D167" s="23">
        <f t="shared" si="321"/>
        <v>147</v>
      </c>
      <c r="E167" s="33">
        <f t="shared" si="322"/>
        <v>0.1287215411558669</v>
      </c>
      <c r="F167" s="25">
        <f>VLOOKUP(A167,'Method 2 OLS Regression'!H159:J1496,3)</f>
        <v>715.51995699999998</v>
      </c>
      <c r="G167" s="23">
        <f t="shared" si="276"/>
        <v>426.48004300000002</v>
      </c>
      <c r="H167" s="26">
        <f t="shared" si="277"/>
        <v>0.37345012521891419</v>
      </c>
      <c r="I167" s="43"/>
      <c r="J167" s="61">
        <f t="shared" si="272"/>
        <v>12</v>
      </c>
      <c r="K167" s="25">
        <f t="shared" si="318"/>
        <v>10</v>
      </c>
      <c r="L167" s="23">
        <f t="shared" si="323"/>
        <v>2</v>
      </c>
      <c r="M167" s="33">
        <f t="shared" si="324"/>
        <v>0.16666666666666666</v>
      </c>
      <c r="N167" s="25">
        <f t="shared" si="273"/>
        <v>9</v>
      </c>
      <c r="O167" s="23">
        <f t="shared" ref="O167" si="341">ABS(N167-$J167)</f>
        <v>3</v>
      </c>
      <c r="P167" s="26">
        <f t="shared" ref="P167" si="342">O167/$J167</f>
        <v>0.25</v>
      </c>
    </row>
    <row r="168" spans="1:16" x14ac:dyDescent="0.2">
      <c r="A168" s="48">
        <v>40338</v>
      </c>
      <c r="B168" s="49">
        <f>VLOOKUP(A168,'Method 1 Moving Averages'!A162:B1498,2,0)</f>
        <v>974</v>
      </c>
      <c r="C168" s="45">
        <f>VLOOKUP(A168,'Method 1 Moving Averages'!A161:C1498,3,0)</f>
        <v>988</v>
      </c>
      <c r="D168" s="23">
        <f t="shared" si="321"/>
        <v>14</v>
      </c>
      <c r="E168" s="33">
        <f t="shared" si="322"/>
        <v>1.4373716632443531E-2</v>
      </c>
      <c r="F168" s="25">
        <f>VLOOKUP(A168,'Method 2 OLS Regression'!H160:J1497,3)</f>
        <v>842.36798899999997</v>
      </c>
      <c r="G168" s="23">
        <f t="shared" si="276"/>
        <v>131.63201100000003</v>
      </c>
      <c r="H168" s="26">
        <f t="shared" si="277"/>
        <v>0.13514580184804931</v>
      </c>
      <c r="I168" s="43"/>
      <c r="J168" s="61">
        <f t="shared" si="272"/>
        <v>10</v>
      </c>
      <c r="K168" s="25">
        <f t="shared" si="318"/>
        <v>10</v>
      </c>
      <c r="L168" s="23">
        <f t="shared" si="323"/>
        <v>0</v>
      </c>
      <c r="M168" s="33">
        <f t="shared" si="324"/>
        <v>0</v>
      </c>
      <c r="N168" s="25">
        <f t="shared" si="273"/>
        <v>9</v>
      </c>
      <c r="O168" s="23">
        <f t="shared" ref="O168" si="343">ABS(N168-$J168)</f>
        <v>1</v>
      </c>
      <c r="P168" s="26">
        <f t="shared" ref="P168" si="344">O168/$J168</f>
        <v>0.1</v>
      </c>
    </row>
    <row r="169" spans="1:16" x14ac:dyDescent="0.2">
      <c r="A169" s="48">
        <v>40339</v>
      </c>
      <c r="B169" s="49">
        <f>VLOOKUP(A169,'Method 1 Moving Averages'!A163:B1499,2,0)</f>
        <v>776</v>
      </c>
      <c r="C169" s="45">
        <f>VLOOKUP(A169,'Method 1 Moving Averages'!A162:C1499,3,0)</f>
        <v>1268.6666666666667</v>
      </c>
      <c r="D169" s="23">
        <f t="shared" si="321"/>
        <v>492.66666666666674</v>
      </c>
      <c r="E169" s="33">
        <f t="shared" si="322"/>
        <v>0.63487972508591073</v>
      </c>
      <c r="F169" s="25">
        <f>VLOOKUP(A169,'Method 2 OLS Regression'!H161:J1498,3)</f>
        <v>903.80675299999996</v>
      </c>
      <c r="G169" s="23">
        <f t="shared" si="276"/>
        <v>127.80675299999996</v>
      </c>
      <c r="H169" s="26">
        <f t="shared" si="277"/>
        <v>0.16469942396907211</v>
      </c>
      <c r="I169" s="43"/>
      <c r="J169" s="61">
        <f t="shared" si="272"/>
        <v>9</v>
      </c>
      <c r="K169" s="25">
        <f t="shared" si="318"/>
        <v>13</v>
      </c>
      <c r="L169" s="23">
        <f t="shared" si="323"/>
        <v>4</v>
      </c>
      <c r="M169" s="33">
        <f t="shared" si="324"/>
        <v>0.44444444444444442</v>
      </c>
      <c r="N169" s="25">
        <f t="shared" si="273"/>
        <v>9</v>
      </c>
      <c r="O169" s="23">
        <f t="shared" ref="O169" si="345">ABS(N169-$J169)</f>
        <v>0</v>
      </c>
      <c r="P169" s="26">
        <f t="shared" ref="P169" si="346">O169/$J169</f>
        <v>0</v>
      </c>
    </row>
    <row r="170" spans="1:16" x14ac:dyDescent="0.2">
      <c r="A170" s="48">
        <v>40340</v>
      </c>
      <c r="B170" s="49">
        <f>VLOOKUP(A170,'Method 1 Moving Averages'!A164:B1500,2,0)</f>
        <v>1701</v>
      </c>
      <c r="C170" s="45">
        <f>VLOOKUP(A170,'Method 1 Moving Averages'!A163:C1500,3,0)</f>
        <v>1292.6666666666667</v>
      </c>
      <c r="D170" s="23">
        <f t="shared" si="321"/>
        <v>408.33333333333326</v>
      </c>
      <c r="E170" s="33">
        <f t="shared" si="322"/>
        <v>0.24005486968449927</v>
      </c>
      <c r="F170" s="25">
        <f>VLOOKUP(A170,'Method 2 OLS Regression'!H162:J1499,3)</f>
        <v>1354.0271700000001</v>
      </c>
      <c r="G170" s="23">
        <f t="shared" si="276"/>
        <v>346.97282999999993</v>
      </c>
      <c r="H170" s="26">
        <f t="shared" si="277"/>
        <v>0.20398167548500878</v>
      </c>
      <c r="I170" s="43"/>
      <c r="J170" s="61">
        <f t="shared" si="272"/>
        <v>18</v>
      </c>
      <c r="K170" s="25">
        <f t="shared" si="318"/>
        <v>13</v>
      </c>
      <c r="L170" s="23">
        <f t="shared" si="323"/>
        <v>5</v>
      </c>
      <c r="M170" s="33">
        <f t="shared" si="324"/>
        <v>0.27777777777777779</v>
      </c>
      <c r="N170" s="25">
        <f t="shared" si="273"/>
        <v>14</v>
      </c>
      <c r="O170" s="23">
        <f t="shared" ref="O170" si="347">ABS(N170-$J170)</f>
        <v>4</v>
      </c>
      <c r="P170" s="26">
        <f t="shared" ref="P170" si="348">O170/$J170</f>
        <v>0.22222222222222221</v>
      </c>
    </row>
    <row r="171" spans="1:16" x14ac:dyDescent="0.2">
      <c r="A171" s="48">
        <v>40341</v>
      </c>
      <c r="B171" s="49">
        <f>VLOOKUP(A171,'Method 1 Moving Averages'!A165:B1501,2,0)</f>
        <v>827</v>
      </c>
      <c r="C171" s="45">
        <f>VLOOKUP(A171,'Method 1 Moving Averages'!A164:C1501,3,0)</f>
        <v>858</v>
      </c>
      <c r="D171" s="23">
        <f t="shared" si="321"/>
        <v>31</v>
      </c>
      <c r="E171" s="33">
        <f t="shared" si="322"/>
        <v>3.7484885126964934E-2</v>
      </c>
      <c r="F171" s="25">
        <f>VLOOKUP(A171,'Method 2 OLS Regression'!H163:J1500,3)</f>
        <v>835.01567399999999</v>
      </c>
      <c r="G171" s="23">
        <f t="shared" si="276"/>
        <v>8.01567399999999</v>
      </c>
      <c r="H171" s="26">
        <f t="shared" si="277"/>
        <v>9.6924715840386814E-3</v>
      </c>
      <c r="I171" s="43"/>
      <c r="J171" s="61">
        <f t="shared" si="272"/>
        <v>9</v>
      </c>
      <c r="K171" s="25">
        <f t="shared" si="318"/>
        <v>9</v>
      </c>
      <c r="L171" s="23">
        <f t="shared" si="323"/>
        <v>0</v>
      </c>
      <c r="M171" s="33">
        <f t="shared" si="324"/>
        <v>0</v>
      </c>
      <c r="N171" s="25">
        <f t="shared" si="273"/>
        <v>9</v>
      </c>
      <c r="O171" s="23">
        <f t="shared" ref="O171" si="349">ABS(N171-$J171)</f>
        <v>0</v>
      </c>
      <c r="P171" s="26">
        <f t="shared" ref="P171" si="350">O171/$J171</f>
        <v>0</v>
      </c>
    </row>
    <row r="172" spans="1:16" x14ac:dyDescent="0.2">
      <c r="A172" s="48">
        <v>40342</v>
      </c>
      <c r="B172" s="49">
        <f>VLOOKUP(A172,'Method 1 Moving Averages'!A166:B1502,2,0)</f>
        <v>1000</v>
      </c>
      <c r="C172" s="45">
        <f>VLOOKUP(A172,'Method 1 Moving Averages'!A165:C1502,3,0)</f>
        <v>1265.6666666666667</v>
      </c>
      <c r="D172" s="23">
        <f t="shared" si="321"/>
        <v>265.66666666666674</v>
      </c>
      <c r="E172" s="33">
        <f t="shared" si="322"/>
        <v>0.26566666666666672</v>
      </c>
      <c r="F172" s="25">
        <f>VLOOKUP(A172,'Method 2 OLS Regression'!H164:J1501,3)</f>
        <v>1277.9920999999999</v>
      </c>
      <c r="G172" s="23">
        <f t="shared" si="276"/>
        <v>277.99209999999994</v>
      </c>
      <c r="H172" s="26">
        <f t="shared" si="277"/>
        <v>0.27799209999999996</v>
      </c>
      <c r="I172" s="43"/>
      <c r="J172" s="61">
        <f t="shared" si="272"/>
        <v>10</v>
      </c>
      <c r="K172" s="25">
        <f t="shared" si="318"/>
        <v>13</v>
      </c>
      <c r="L172" s="23">
        <f t="shared" si="323"/>
        <v>3</v>
      </c>
      <c r="M172" s="33">
        <f t="shared" si="324"/>
        <v>0.3</v>
      </c>
      <c r="N172" s="25">
        <f t="shared" si="273"/>
        <v>13</v>
      </c>
      <c r="O172" s="23">
        <f t="shared" ref="O172" si="351">ABS(N172-$J172)</f>
        <v>3</v>
      </c>
      <c r="P172" s="26">
        <f t="shared" ref="P172" si="352">O172/$J172</f>
        <v>0.3</v>
      </c>
    </row>
    <row r="173" spans="1:16" x14ac:dyDescent="0.2">
      <c r="A173" s="48">
        <v>40343</v>
      </c>
      <c r="B173" s="49">
        <f>VLOOKUP(A173,'Method 1 Moving Averages'!A167:B1503,2,0)</f>
        <v>977</v>
      </c>
      <c r="C173" s="45">
        <f>VLOOKUP(A173,'Method 1 Moving Averages'!A166:C1503,3,0)</f>
        <v>867.66666666666663</v>
      </c>
      <c r="D173" s="23">
        <f t="shared" si="321"/>
        <v>109.33333333333337</v>
      </c>
      <c r="E173" s="33">
        <f t="shared" si="322"/>
        <v>0.11190719890822248</v>
      </c>
      <c r="F173" s="25">
        <f>VLOOKUP(A173,'Method 2 OLS Regression'!H165:J1502,3)</f>
        <v>1032.37734</v>
      </c>
      <c r="G173" s="23">
        <f t="shared" si="276"/>
        <v>55.377340000000004</v>
      </c>
      <c r="H173" s="26">
        <f t="shared" si="277"/>
        <v>5.6681003070624361E-2</v>
      </c>
      <c r="I173" s="43"/>
      <c r="J173" s="61">
        <f t="shared" si="272"/>
        <v>10</v>
      </c>
      <c r="K173" s="25">
        <f t="shared" si="318"/>
        <v>9</v>
      </c>
      <c r="L173" s="23">
        <f t="shared" si="323"/>
        <v>1</v>
      </c>
      <c r="M173" s="33">
        <f t="shared" si="324"/>
        <v>0.1</v>
      </c>
      <c r="N173" s="25">
        <f t="shared" si="273"/>
        <v>11</v>
      </c>
      <c r="O173" s="23">
        <f t="shared" ref="O173" si="353">ABS(N173-$J173)</f>
        <v>1</v>
      </c>
      <c r="P173" s="26">
        <f t="shared" ref="P173" si="354">O173/$J173</f>
        <v>0.1</v>
      </c>
    </row>
    <row r="174" spans="1:16" x14ac:dyDescent="0.2">
      <c r="A174" s="48">
        <v>40344</v>
      </c>
      <c r="B174" s="49">
        <f>VLOOKUP(A174,'Method 1 Moving Averages'!A168:B1504,2,0)</f>
        <v>907</v>
      </c>
      <c r="C174" s="45">
        <f>VLOOKUP(A174,'Method 1 Moving Averages'!A167:C1504,3,0)</f>
        <v>1118.6666666666667</v>
      </c>
      <c r="D174" s="23">
        <f t="shared" si="321"/>
        <v>211.66666666666674</v>
      </c>
      <c r="E174" s="33">
        <f t="shared" si="322"/>
        <v>0.23337008452774724</v>
      </c>
      <c r="F174" s="25">
        <f>VLOOKUP(A174,'Method 2 OLS Regression'!H166:J1503,3)</f>
        <v>928.02668600000004</v>
      </c>
      <c r="G174" s="23">
        <f t="shared" si="276"/>
        <v>21.026686000000041</v>
      </c>
      <c r="H174" s="26">
        <f t="shared" si="277"/>
        <v>2.3182674751929481E-2</v>
      </c>
      <c r="I174" s="43"/>
      <c r="J174" s="61">
        <f t="shared" si="272"/>
        <v>9</v>
      </c>
      <c r="K174" s="25">
        <f t="shared" si="318"/>
        <v>12</v>
      </c>
      <c r="L174" s="23">
        <f t="shared" si="323"/>
        <v>3</v>
      </c>
      <c r="M174" s="33">
        <f t="shared" si="324"/>
        <v>0.33333333333333331</v>
      </c>
      <c r="N174" s="25">
        <f t="shared" si="273"/>
        <v>10</v>
      </c>
      <c r="O174" s="23">
        <f t="shared" ref="O174" si="355">ABS(N174-$J174)</f>
        <v>1</v>
      </c>
      <c r="P174" s="26">
        <f t="shared" ref="P174" si="356">O174/$J174</f>
        <v>0.1111111111111111</v>
      </c>
    </row>
    <row r="175" spans="1:16" x14ac:dyDescent="0.2">
      <c r="A175" s="48">
        <v>40345</v>
      </c>
      <c r="B175" s="49">
        <f>VLOOKUP(A175,'Method 1 Moving Averages'!A169:B1505,2,0)</f>
        <v>901</v>
      </c>
      <c r="C175" s="45">
        <f>VLOOKUP(A175,'Method 1 Moving Averages'!A168:C1505,3,0)</f>
        <v>877</v>
      </c>
      <c r="D175" s="23">
        <f t="shared" si="321"/>
        <v>24</v>
      </c>
      <c r="E175" s="33">
        <f t="shared" si="322"/>
        <v>2.6637069922308545E-2</v>
      </c>
      <c r="F175" s="25">
        <f>VLOOKUP(A175,'Method 2 OLS Regression'!H167:J1504,3)</f>
        <v>822.88018599999998</v>
      </c>
      <c r="G175" s="23">
        <f t="shared" si="276"/>
        <v>78.119814000000019</v>
      </c>
      <c r="H175" s="26">
        <f t="shared" si="277"/>
        <v>8.6703456159822445E-2</v>
      </c>
      <c r="I175" s="43"/>
      <c r="J175" s="61">
        <f t="shared" si="272"/>
        <v>9</v>
      </c>
      <c r="K175" s="25">
        <f t="shared" si="318"/>
        <v>9</v>
      </c>
      <c r="L175" s="23">
        <f t="shared" si="323"/>
        <v>0</v>
      </c>
      <c r="M175" s="33">
        <f t="shared" si="324"/>
        <v>0</v>
      </c>
      <c r="N175" s="25">
        <f t="shared" si="273"/>
        <v>9</v>
      </c>
      <c r="O175" s="23">
        <f t="shared" ref="O175" si="357">ABS(N175-$J175)</f>
        <v>0</v>
      </c>
      <c r="P175" s="26">
        <f t="shared" ref="P175" si="358">O175/$J175</f>
        <v>0</v>
      </c>
    </row>
    <row r="176" spans="1:16" x14ac:dyDescent="0.2">
      <c r="A176" s="48">
        <v>40346</v>
      </c>
      <c r="B176" s="49">
        <f>VLOOKUP(A176,'Method 1 Moving Averages'!A170:B1506,2,0)</f>
        <v>1384</v>
      </c>
      <c r="C176" s="45">
        <f>VLOOKUP(A176,'Method 1 Moving Averages'!A169:C1506,3,0)</f>
        <v>1044.6666666666667</v>
      </c>
      <c r="D176" s="23">
        <f t="shared" si="321"/>
        <v>339.33333333333326</v>
      </c>
      <c r="E176" s="33">
        <f t="shared" si="322"/>
        <v>0.24518304431599225</v>
      </c>
      <c r="F176" s="25">
        <f>VLOOKUP(A176,'Method 2 OLS Regression'!H168:J1505,3)</f>
        <v>964.51911099999995</v>
      </c>
      <c r="G176" s="23">
        <f t="shared" si="276"/>
        <v>419.48088900000005</v>
      </c>
      <c r="H176" s="26">
        <f t="shared" si="277"/>
        <v>0.30309312789017345</v>
      </c>
      <c r="I176" s="43"/>
      <c r="J176" s="61">
        <f t="shared" si="272"/>
        <v>14</v>
      </c>
      <c r="K176" s="25">
        <f t="shared" si="318"/>
        <v>11</v>
      </c>
      <c r="L176" s="23">
        <f t="shared" si="323"/>
        <v>3</v>
      </c>
      <c r="M176" s="33">
        <f t="shared" si="324"/>
        <v>0.21428571428571427</v>
      </c>
      <c r="N176" s="25">
        <f t="shared" si="273"/>
        <v>10</v>
      </c>
      <c r="O176" s="23">
        <f t="shared" ref="O176" si="359">ABS(N176-$J176)</f>
        <v>4</v>
      </c>
      <c r="P176" s="26">
        <f t="shared" ref="P176" si="360">O176/$J176</f>
        <v>0.2857142857142857</v>
      </c>
    </row>
    <row r="177" spans="1:16" x14ac:dyDescent="0.2">
      <c r="A177" s="48">
        <v>40347</v>
      </c>
      <c r="B177" s="49">
        <f>VLOOKUP(A177,'Method 1 Moving Averages'!A171:B1507,2,0)</f>
        <v>1316</v>
      </c>
      <c r="C177" s="45">
        <f>VLOOKUP(A177,'Method 1 Moving Averages'!A170:C1507,3,0)</f>
        <v>1487.3333333333333</v>
      </c>
      <c r="D177" s="23">
        <f t="shared" si="321"/>
        <v>171.33333333333326</v>
      </c>
      <c r="E177" s="33">
        <f t="shared" si="322"/>
        <v>0.130192502532928</v>
      </c>
      <c r="F177" s="25">
        <f>VLOOKUP(A177,'Method 2 OLS Regression'!H169:J1506,3)</f>
        <v>1393.56078</v>
      </c>
      <c r="G177" s="23">
        <f t="shared" si="276"/>
        <v>77.560780000000022</v>
      </c>
      <c r="H177" s="26">
        <f t="shared" si="277"/>
        <v>5.893676291793315E-2</v>
      </c>
      <c r="I177" s="43"/>
      <c r="J177" s="61">
        <f t="shared" si="272"/>
        <v>14</v>
      </c>
      <c r="K177" s="25">
        <f t="shared" si="318"/>
        <v>15</v>
      </c>
      <c r="L177" s="23">
        <f t="shared" si="323"/>
        <v>1</v>
      </c>
      <c r="M177" s="33">
        <f t="shared" si="324"/>
        <v>7.1428571428571425E-2</v>
      </c>
      <c r="N177" s="25">
        <f t="shared" si="273"/>
        <v>15</v>
      </c>
      <c r="O177" s="23">
        <f t="shared" ref="O177" si="361">ABS(N177-$J177)</f>
        <v>1</v>
      </c>
      <c r="P177" s="26">
        <f t="shared" ref="P177" si="362">O177/$J177</f>
        <v>7.1428571428571425E-2</v>
      </c>
    </row>
    <row r="178" spans="1:16" x14ac:dyDescent="0.2">
      <c r="A178" s="48">
        <v>40348</v>
      </c>
      <c r="B178" s="49">
        <f>VLOOKUP(A178,'Method 1 Moving Averages'!A172:B1508,2,0)</f>
        <v>655</v>
      </c>
      <c r="C178" s="45">
        <f>VLOOKUP(A178,'Method 1 Moving Averages'!A171:C1508,3,0)</f>
        <v>805</v>
      </c>
      <c r="D178" s="23">
        <f t="shared" si="321"/>
        <v>150</v>
      </c>
      <c r="E178" s="33">
        <f t="shared" si="322"/>
        <v>0.22900763358778625</v>
      </c>
      <c r="F178" s="25">
        <f>VLOOKUP(A178,'Method 2 OLS Regression'!H170:J1507,3)</f>
        <v>812.15166599999998</v>
      </c>
      <c r="G178" s="23">
        <f t="shared" si="276"/>
        <v>157.15166599999998</v>
      </c>
      <c r="H178" s="26">
        <f t="shared" si="277"/>
        <v>0.23992620763358774</v>
      </c>
      <c r="I178" s="43"/>
      <c r="J178" s="61">
        <f t="shared" si="272"/>
        <v>9</v>
      </c>
      <c r="K178" s="25">
        <f t="shared" si="318"/>
        <v>9</v>
      </c>
      <c r="L178" s="23">
        <f t="shared" si="323"/>
        <v>0</v>
      </c>
      <c r="M178" s="33">
        <f t="shared" si="324"/>
        <v>0</v>
      </c>
      <c r="N178" s="25">
        <f t="shared" si="273"/>
        <v>9</v>
      </c>
      <c r="O178" s="23">
        <f t="shared" ref="O178" si="363">ABS(N178-$J178)</f>
        <v>0</v>
      </c>
      <c r="P178" s="26">
        <f t="shared" ref="P178" si="364">O178/$J178</f>
        <v>0</v>
      </c>
    </row>
    <row r="179" spans="1:16" x14ac:dyDescent="0.2">
      <c r="A179" s="48">
        <v>40349</v>
      </c>
      <c r="B179" s="49">
        <f>VLOOKUP(A179,'Method 1 Moving Averages'!A173:B1509,2,0)</f>
        <v>1286</v>
      </c>
      <c r="C179" s="45">
        <f>VLOOKUP(A179,'Method 1 Moving Averages'!A172:C1509,3,0)</f>
        <v>1156</v>
      </c>
      <c r="D179" s="23">
        <f t="shared" si="321"/>
        <v>130</v>
      </c>
      <c r="E179" s="33">
        <f t="shared" si="322"/>
        <v>0.10108864696734059</v>
      </c>
      <c r="F179" s="25">
        <f>VLOOKUP(A179,'Method 2 OLS Regression'!H171:J1508,3)</f>
        <v>1258.99164</v>
      </c>
      <c r="G179" s="23">
        <f t="shared" si="276"/>
        <v>27.008360000000039</v>
      </c>
      <c r="H179" s="26">
        <f t="shared" si="277"/>
        <v>2.1001835147744976E-2</v>
      </c>
      <c r="I179" s="43"/>
      <c r="J179" s="61">
        <f t="shared" si="272"/>
        <v>13</v>
      </c>
      <c r="K179" s="25">
        <f t="shared" si="318"/>
        <v>12</v>
      </c>
      <c r="L179" s="23">
        <f t="shared" si="323"/>
        <v>1</v>
      </c>
      <c r="M179" s="33">
        <f t="shared" si="324"/>
        <v>7.6923076923076927E-2</v>
      </c>
      <c r="N179" s="25">
        <f t="shared" si="273"/>
        <v>13</v>
      </c>
      <c r="O179" s="23">
        <f t="shared" ref="O179" si="365">ABS(N179-$J179)</f>
        <v>0</v>
      </c>
      <c r="P179" s="26">
        <f t="shared" ref="P179" si="366">O179/$J179</f>
        <v>0</v>
      </c>
    </row>
    <row r="180" spans="1:16" x14ac:dyDescent="0.2">
      <c r="A180" s="48">
        <v>40350</v>
      </c>
      <c r="B180" s="49">
        <f>VLOOKUP(A180,'Method 1 Moving Averages'!A174:B1510,2,0)</f>
        <v>1346</v>
      </c>
      <c r="C180" s="45">
        <f>VLOOKUP(A180,'Method 1 Moving Averages'!A173:C1510,3,0)</f>
        <v>864.33333333333337</v>
      </c>
      <c r="D180" s="23">
        <f t="shared" si="321"/>
        <v>481.66666666666663</v>
      </c>
      <c r="E180" s="33">
        <f t="shared" si="322"/>
        <v>0.35785042100049524</v>
      </c>
      <c r="F180" s="25">
        <f>VLOOKUP(A180,'Method 2 OLS Regression'!H172:J1509,3)</f>
        <v>1135.78208</v>
      </c>
      <c r="G180" s="23">
        <f t="shared" si="276"/>
        <v>210.21792000000005</v>
      </c>
      <c r="H180" s="26">
        <f t="shared" si="277"/>
        <v>0.15617973254086184</v>
      </c>
      <c r="I180" s="43"/>
      <c r="J180" s="61">
        <f t="shared" si="272"/>
        <v>14</v>
      </c>
      <c r="K180" s="25">
        <f t="shared" si="318"/>
        <v>9</v>
      </c>
      <c r="L180" s="23">
        <f t="shared" si="323"/>
        <v>5</v>
      </c>
      <c r="M180" s="33">
        <f t="shared" si="324"/>
        <v>0.35714285714285715</v>
      </c>
      <c r="N180" s="25">
        <f t="shared" si="273"/>
        <v>12</v>
      </c>
      <c r="O180" s="23">
        <f t="shared" ref="O180" si="367">ABS(N180-$J180)</f>
        <v>2</v>
      </c>
      <c r="P180" s="26">
        <f t="shared" ref="P180" si="368">O180/$J180</f>
        <v>0.14285714285714285</v>
      </c>
    </row>
    <row r="181" spans="1:16" x14ac:dyDescent="0.2">
      <c r="A181" s="48">
        <v>40351</v>
      </c>
      <c r="B181" s="49">
        <f>VLOOKUP(A181,'Method 1 Moving Averages'!A175:B1511,2,0)</f>
        <v>919</v>
      </c>
      <c r="C181" s="45">
        <f>VLOOKUP(A181,'Method 1 Moving Averages'!A174:C1511,3,0)</f>
        <v>1068.3333333333333</v>
      </c>
      <c r="D181" s="23">
        <f t="shared" si="321"/>
        <v>149.33333333333326</v>
      </c>
      <c r="E181" s="33">
        <f t="shared" si="322"/>
        <v>0.16249546608632565</v>
      </c>
      <c r="F181" s="25">
        <f>VLOOKUP(A181,'Method 2 OLS Regression'!H173:J1510,3)</f>
        <v>953.84518500000001</v>
      </c>
      <c r="G181" s="23">
        <f t="shared" si="276"/>
        <v>34.845185000000015</v>
      </c>
      <c r="H181" s="26">
        <f t="shared" si="277"/>
        <v>3.7916414581066392E-2</v>
      </c>
      <c r="I181" s="43"/>
      <c r="J181" s="61">
        <f t="shared" si="272"/>
        <v>10</v>
      </c>
      <c r="K181" s="25">
        <f t="shared" si="318"/>
        <v>11</v>
      </c>
      <c r="L181" s="23">
        <f t="shared" si="323"/>
        <v>1</v>
      </c>
      <c r="M181" s="33">
        <f t="shared" si="324"/>
        <v>0.1</v>
      </c>
      <c r="N181" s="25">
        <f t="shared" si="273"/>
        <v>10</v>
      </c>
      <c r="O181" s="23">
        <f t="shared" ref="O181" si="369">ABS(N181-$J181)</f>
        <v>0</v>
      </c>
      <c r="P181" s="26">
        <f t="shared" ref="P181" si="370">O181/$J181</f>
        <v>0</v>
      </c>
    </row>
    <row r="182" spans="1:16" x14ac:dyDescent="0.2">
      <c r="A182" s="48">
        <v>40352</v>
      </c>
      <c r="B182" s="49">
        <f>VLOOKUP(A182,'Method 1 Moving Averages'!A176:B1512,2,0)</f>
        <v>1104</v>
      </c>
      <c r="C182" s="45">
        <f>VLOOKUP(A182,'Method 1 Moving Averages'!A175:C1512,3,0)</f>
        <v>849.66666666666663</v>
      </c>
      <c r="D182" s="23">
        <f t="shared" si="321"/>
        <v>254.33333333333337</v>
      </c>
      <c r="E182" s="33">
        <f t="shared" si="322"/>
        <v>0.23037439613526572</v>
      </c>
      <c r="F182" s="25">
        <f>VLOOKUP(A182,'Method 2 OLS Regression'!H174:J1511,3)</f>
        <v>1013.7338999999999</v>
      </c>
      <c r="G182" s="23">
        <f t="shared" si="276"/>
        <v>90.266100000000051</v>
      </c>
      <c r="H182" s="26">
        <f t="shared" si="277"/>
        <v>8.1762771739130477E-2</v>
      </c>
      <c r="I182" s="43"/>
      <c r="J182" s="61">
        <f t="shared" si="272"/>
        <v>12</v>
      </c>
      <c r="K182" s="25">
        <f t="shared" si="318"/>
        <v>9</v>
      </c>
      <c r="L182" s="23">
        <f t="shared" si="323"/>
        <v>3</v>
      </c>
      <c r="M182" s="33">
        <f t="shared" si="324"/>
        <v>0.25</v>
      </c>
      <c r="N182" s="25">
        <f t="shared" si="273"/>
        <v>11</v>
      </c>
      <c r="O182" s="23">
        <f t="shared" ref="O182" si="371">ABS(N182-$J182)</f>
        <v>1</v>
      </c>
      <c r="P182" s="26">
        <f t="shared" ref="P182" si="372">O182/$J182</f>
        <v>8.3333333333333329E-2</v>
      </c>
    </row>
    <row r="183" spans="1:16" x14ac:dyDescent="0.2">
      <c r="A183" s="48">
        <v>40353</v>
      </c>
      <c r="B183" s="49">
        <f>VLOOKUP(A183,'Method 1 Moving Averages'!A177:B1513,2,0)</f>
        <v>1132</v>
      </c>
      <c r="C183" s="45">
        <f>VLOOKUP(A183,'Method 1 Moving Averages'!A176:C1513,3,0)</f>
        <v>1135.3333333333333</v>
      </c>
      <c r="D183" s="23">
        <f t="shared" si="321"/>
        <v>3.3333333333332575</v>
      </c>
      <c r="E183" s="33">
        <f t="shared" si="322"/>
        <v>2.9446407538279659E-3</v>
      </c>
      <c r="F183" s="25">
        <f>VLOOKUP(A183,'Method 2 OLS Regression'!H175:J1512,3)</f>
        <v>1025.0835199999999</v>
      </c>
      <c r="G183" s="23">
        <f t="shared" si="276"/>
        <v>106.91648000000009</v>
      </c>
      <c r="H183" s="26">
        <f t="shared" si="277"/>
        <v>9.4449187279152025E-2</v>
      </c>
      <c r="I183" s="43"/>
      <c r="J183" s="61">
        <f t="shared" si="272"/>
        <v>12</v>
      </c>
      <c r="K183" s="25">
        <f t="shared" si="318"/>
        <v>12</v>
      </c>
      <c r="L183" s="23">
        <f t="shared" si="323"/>
        <v>0</v>
      </c>
      <c r="M183" s="33">
        <f t="shared" si="324"/>
        <v>0</v>
      </c>
      <c r="N183" s="25">
        <f t="shared" si="273"/>
        <v>11</v>
      </c>
      <c r="O183" s="23">
        <f t="shared" ref="O183" si="373">ABS(N183-$J183)</f>
        <v>1</v>
      </c>
      <c r="P183" s="26">
        <f t="shared" ref="P183" si="374">O183/$J183</f>
        <v>8.3333333333333329E-2</v>
      </c>
    </row>
    <row r="184" spans="1:16" x14ac:dyDescent="0.2">
      <c r="A184" s="48">
        <v>40354</v>
      </c>
      <c r="B184" s="49">
        <f>VLOOKUP(A184,'Method 1 Moving Averages'!A178:B1514,2,0)</f>
        <v>920</v>
      </c>
      <c r="C184" s="45">
        <f>VLOOKUP(A184,'Method 1 Moving Averages'!A177:C1514,3,0)</f>
        <v>1458.6666666666667</v>
      </c>
      <c r="D184" s="23">
        <f t="shared" si="321"/>
        <v>538.66666666666674</v>
      </c>
      <c r="E184" s="33">
        <f t="shared" si="322"/>
        <v>0.58550724637681173</v>
      </c>
      <c r="F184" s="25">
        <f>VLOOKUP(A184,'Method 2 OLS Regression'!H176:J1513,3)</f>
        <v>1312.73981</v>
      </c>
      <c r="G184" s="23">
        <f t="shared" si="276"/>
        <v>392.73981000000003</v>
      </c>
      <c r="H184" s="26">
        <f t="shared" si="277"/>
        <v>0.42689109782608697</v>
      </c>
      <c r="I184" s="43"/>
      <c r="J184" s="61">
        <f t="shared" si="272"/>
        <v>10</v>
      </c>
      <c r="K184" s="25">
        <f t="shared" si="318"/>
        <v>15</v>
      </c>
      <c r="L184" s="23">
        <f t="shared" si="323"/>
        <v>5</v>
      </c>
      <c r="M184" s="33">
        <f t="shared" si="324"/>
        <v>0.5</v>
      </c>
      <c r="N184" s="25">
        <f t="shared" si="273"/>
        <v>14</v>
      </c>
      <c r="O184" s="23">
        <f t="shared" ref="O184" si="375">ABS(N184-$J184)</f>
        <v>4</v>
      </c>
      <c r="P184" s="26">
        <f t="shared" ref="P184" si="376">O184/$J184</f>
        <v>0.4</v>
      </c>
    </row>
    <row r="185" spans="1:16" x14ac:dyDescent="0.2">
      <c r="A185" s="48">
        <v>40355</v>
      </c>
      <c r="B185" s="49">
        <f>VLOOKUP(A185,'Method 1 Moving Averages'!A179:B1515,2,0)</f>
        <v>688</v>
      </c>
      <c r="C185" s="45">
        <f>VLOOKUP(A185,'Method 1 Moving Averages'!A178:C1515,3,0)</f>
        <v>747.66666666666663</v>
      </c>
      <c r="D185" s="23">
        <f t="shared" si="321"/>
        <v>59.666666666666629</v>
      </c>
      <c r="E185" s="33">
        <f t="shared" si="322"/>
        <v>8.6724806201550333E-2</v>
      </c>
      <c r="F185" s="25">
        <f>VLOOKUP(A185,'Method 2 OLS Regression'!H177:J1514,3)</f>
        <v>781.32296599999995</v>
      </c>
      <c r="G185" s="23">
        <f t="shared" si="276"/>
        <v>93.322965999999951</v>
      </c>
      <c r="H185" s="26">
        <f t="shared" si="277"/>
        <v>0.13564384593023249</v>
      </c>
      <c r="I185" s="43"/>
      <c r="J185" s="61">
        <f t="shared" si="272"/>
        <v>9</v>
      </c>
      <c r="K185" s="25">
        <f t="shared" si="318"/>
        <v>9</v>
      </c>
      <c r="L185" s="23">
        <f t="shared" si="323"/>
        <v>0</v>
      </c>
      <c r="M185" s="33">
        <f t="shared" si="324"/>
        <v>0</v>
      </c>
      <c r="N185" s="25">
        <f t="shared" si="273"/>
        <v>9</v>
      </c>
      <c r="O185" s="23">
        <f t="shared" ref="O185" si="377">ABS(N185-$J185)</f>
        <v>0</v>
      </c>
      <c r="P185" s="26">
        <f t="shared" ref="P185" si="378">O185/$J185</f>
        <v>0</v>
      </c>
    </row>
    <row r="186" spans="1:16" x14ac:dyDescent="0.2">
      <c r="A186" s="48">
        <v>40356</v>
      </c>
      <c r="B186" s="49">
        <f>VLOOKUP(A186,'Method 1 Moving Averages'!A180:B1516,2,0)</f>
        <v>1313</v>
      </c>
      <c r="C186" s="45">
        <f>VLOOKUP(A186,'Method 1 Moving Averages'!A179:C1516,3,0)</f>
        <v>1273.3333333333333</v>
      </c>
      <c r="D186" s="23">
        <f t="shared" si="321"/>
        <v>39.666666666666742</v>
      </c>
      <c r="E186" s="33">
        <f t="shared" si="322"/>
        <v>3.0210713379030269E-2</v>
      </c>
      <c r="F186" s="25">
        <f>VLOOKUP(A186,'Method 2 OLS Regression'!H178:J1515,3)</f>
        <v>1315.4075800000001</v>
      </c>
      <c r="G186" s="23">
        <f t="shared" si="276"/>
        <v>2.4075800000000527</v>
      </c>
      <c r="H186" s="26">
        <f t="shared" si="277"/>
        <v>1.8336481340442137E-3</v>
      </c>
      <c r="I186" s="43"/>
      <c r="J186" s="61">
        <f t="shared" si="272"/>
        <v>14</v>
      </c>
      <c r="K186" s="25">
        <f t="shared" si="318"/>
        <v>13</v>
      </c>
      <c r="L186" s="23">
        <f t="shared" si="323"/>
        <v>1</v>
      </c>
      <c r="M186" s="33">
        <f t="shared" si="324"/>
        <v>7.1428571428571425E-2</v>
      </c>
      <c r="N186" s="25">
        <f t="shared" si="273"/>
        <v>14</v>
      </c>
      <c r="O186" s="23">
        <f t="shared" ref="O186" si="379">ABS(N186-$J186)</f>
        <v>0</v>
      </c>
      <c r="P186" s="26">
        <f t="shared" ref="P186" si="380">O186/$J186</f>
        <v>0</v>
      </c>
    </row>
    <row r="187" spans="1:16" x14ac:dyDescent="0.2">
      <c r="A187" s="48">
        <v>40357</v>
      </c>
      <c r="B187" s="49">
        <f>VLOOKUP(A187,'Method 1 Moving Averages'!A181:B1517,2,0)</f>
        <v>1040</v>
      </c>
      <c r="C187" s="45">
        <f>VLOOKUP(A187,'Method 1 Moving Averages'!A180:C1517,3,0)</f>
        <v>1012.3333333333334</v>
      </c>
      <c r="D187" s="23">
        <f t="shared" si="321"/>
        <v>27.666666666666629</v>
      </c>
      <c r="E187" s="33">
        <f t="shared" si="322"/>
        <v>2.6602564102564067E-2</v>
      </c>
      <c r="F187" s="25">
        <f>VLOOKUP(A187,'Method 2 OLS Regression'!H179:J1516,3)</f>
        <v>1137.28467</v>
      </c>
      <c r="G187" s="23">
        <f t="shared" si="276"/>
        <v>97.284670000000006</v>
      </c>
      <c r="H187" s="26">
        <f t="shared" si="277"/>
        <v>9.3542951923076934E-2</v>
      </c>
      <c r="I187" s="43"/>
      <c r="J187" s="61">
        <f t="shared" si="272"/>
        <v>11</v>
      </c>
      <c r="K187" s="25">
        <f t="shared" si="318"/>
        <v>11</v>
      </c>
      <c r="L187" s="23">
        <f t="shared" si="323"/>
        <v>0</v>
      </c>
      <c r="M187" s="33">
        <f t="shared" si="324"/>
        <v>0</v>
      </c>
      <c r="N187" s="25">
        <f t="shared" si="273"/>
        <v>12</v>
      </c>
      <c r="O187" s="23">
        <f t="shared" ref="O187" si="381">ABS(N187-$J187)</f>
        <v>1</v>
      </c>
      <c r="P187" s="26">
        <f t="shared" ref="P187" si="382">O187/$J187</f>
        <v>9.0909090909090912E-2</v>
      </c>
    </row>
    <row r="188" spans="1:16" x14ac:dyDescent="0.2">
      <c r="A188" s="48">
        <v>40358</v>
      </c>
      <c r="B188" s="49">
        <f>VLOOKUP(A188,'Method 1 Moving Averages'!A182:B1518,2,0)</f>
        <v>860</v>
      </c>
      <c r="C188" s="45">
        <f>VLOOKUP(A188,'Method 1 Moving Averages'!A181:C1518,3,0)</f>
        <v>989.33333333333337</v>
      </c>
      <c r="D188" s="23">
        <f t="shared" si="321"/>
        <v>129.33333333333337</v>
      </c>
      <c r="E188" s="33">
        <f t="shared" si="322"/>
        <v>0.15038759689922485</v>
      </c>
      <c r="F188" s="25">
        <f>VLOOKUP(A188,'Method 2 OLS Regression'!H180:J1517,3)</f>
        <v>875.99514299999998</v>
      </c>
      <c r="G188" s="23">
        <f t="shared" si="276"/>
        <v>15.995142999999985</v>
      </c>
      <c r="H188" s="26">
        <f t="shared" si="277"/>
        <v>1.8599003488372075E-2</v>
      </c>
      <c r="I188" s="43"/>
      <c r="J188" s="61">
        <f t="shared" si="272"/>
        <v>9</v>
      </c>
      <c r="K188" s="25">
        <f t="shared" si="318"/>
        <v>10</v>
      </c>
      <c r="L188" s="23">
        <f t="shared" si="323"/>
        <v>1</v>
      </c>
      <c r="M188" s="33">
        <f t="shared" si="324"/>
        <v>0.1111111111111111</v>
      </c>
      <c r="N188" s="25">
        <f t="shared" si="273"/>
        <v>9</v>
      </c>
      <c r="O188" s="23">
        <f t="shared" ref="O188" si="383">ABS(N188-$J188)</f>
        <v>0</v>
      </c>
      <c r="P188" s="26">
        <f t="shared" ref="P188" si="384">O188/$J188</f>
        <v>0</v>
      </c>
    </row>
    <row r="189" spans="1:16" x14ac:dyDescent="0.2">
      <c r="A189" s="48">
        <v>40359</v>
      </c>
      <c r="B189" s="49">
        <f>VLOOKUP(A189,'Method 1 Moving Averages'!A183:B1519,2,0)</f>
        <v>912</v>
      </c>
      <c r="C189" s="45">
        <f>VLOOKUP(A189,'Method 1 Moving Averages'!A182:C1519,3,0)</f>
        <v>993</v>
      </c>
      <c r="D189" s="23">
        <f t="shared" si="321"/>
        <v>81</v>
      </c>
      <c r="E189" s="33">
        <f t="shared" si="322"/>
        <v>8.8815789473684209E-2</v>
      </c>
      <c r="F189" s="25">
        <f>VLOOKUP(A189,'Method 2 OLS Regression'!H181:J1518,3)</f>
        <v>886.78574000000003</v>
      </c>
      <c r="G189" s="23">
        <f t="shared" si="276"/>
        <v>25.214259999999967</v>
      </c>
      <c r="H189" s="26">
        <f t="shared" si="277"/>
        <v>2.7647214912280667E-2</v>
      </c>
      <c r="I189" s="43"/>
      <c r="J189" s="61">
        <f t="shared" si="272"/>
        <v>10</v>
      </c>
      <c r="K189" s="25">
        <f t="shared" si="318"/>
        <v>10</v>
      </c>
      <c r="L189" s="23">
        <f t="shared" si="323"/>
        <v>0</v>
      </c>
      <c r="M189" s="33">
        <f t="shared" si="324"/>
        <v>0</v>
      </c>
      <c r="N189" s="25">
        <f t="shared" si="273"/>
        <v>9</v>
      </c>
      <c r="O189" s="23">
        <f t="shared" ref="O189" si="385">ABS(N189-$J189)</f>
        <v>1</v>
      </c>
      <c r="P189" s="26">
        <f t="shared" ref="P189" si="386">O189/$J189</f>
        <v>0.1</v>
      </c>
    </row>
    <row r="190" spans="1:16" x14ac:dyDescent="0.2">
      <c r="A190" s="48">
        <v>40360</v>
      </c>
      <c r="B190" s="49">
        <f>VLOOKUP(A190,'Method 1 Moving Averages'!A184:B1520,2,0)</f>
        <v>1147</v>
      </c>
      <c r="C190" s="45">
        <f>VLOOKUP(A190,'Method 1 Moving Averages'!A183:C1520,3,0)</f>
        <v>1097.3333333333333</v>
      </c>
      <c r="D190" s="23">
        <f t="shared" si="321"/>
        <v>49.666666666666742</v>
      </c>
      <c r="E190" s="33">
        <f t="shared" si="322"/>
        <v>4.3301365882011111E-2</v>
      </c>
      <c r="F190" s="25">
        <f>VLOOKUP(A190,'Method 2 OLS Regression'!H182:J1519,3)</f>
        <v>1059.62428</v>
      </c>
      <c r="G190" s="23">
        <f t="shared" si="276"/>
        <v>87.375720000000001</v>
      </c>
      <c r="H190" s="26">
        <f t="shared" si="277"/>
        <v>7.6177611159546646E-2</v>
      </c>
      <c r="I190" s="43"/>
      <c r="J190" s="61">
        <f t="shared" si="272"/>
        <v>12</v>
      </c>
      <c r="K190" s="25">
        <f t="shared" si="318"/>
        <v>11</v>
      </c>
      <c r="L190" s="23">
        <f t="shared" si="323"/>
        <v>1</v>
      </c>
      <c r="M190" s="33">
        <f t="shared" si="324"/>
        <v>8.3333333333333329E-2</v>
      </c>
      <c r="N190" s="25">
        <f t="shared" si="273"/>
        <v>11</v>
      </c>
      <c r="O190" s="23">
        <f t="shared" ref="O190" si="387">ABS(N190-$J190)</f>
        <v>1</v>
      </c>
      <c r="P190" s="26">
        <f t="shared" ref="P190" si="388">O190/$J190</f>
        <v>8.3333333333333329E-2</v>
      </c>
    </row>
    <row r="191" spans="1:16" x14ac:dyDescent="0.2">
      <c r="A191" s="48">
        <v>40361</v>
      </c>
      <c r="B191" s="49">
        <f>VLOOKUP(A191,'Method 1 Moving Averages'!A185:B1521,2,0)</f>
        <v>1339</v>
      </c>
      <c r="C191" s="45">
        <f>VLOOKUP(A191,'Method 1 Moving Averages'!A184:C1521,3,0)</f>
        <v>1312.3333333333333</v>
      </c>
      <c r="D191" s="23">
        <f t="shared" si="321"/>
        <v>26.666666666666742</v>
      </c>
      <c r="E191" s="33">
        <f t="shared" si="322"/>
        <v>1.9915359721185022E-2</v>
      </c>
      <c r="F191" s="25">
        <f>VLOOKUP(A191,'Method 2 OLS Regression'!H183:J1520,3)</f>
        <v>1369.89401</v>
      </c>
      <c r="G191" s="23">
        <f t="shared" si="276"/>
        <v>30.89400999999998</v>
      </c>
      <c r="H191" s="26">
        <f t="shared" si="277"/>
        <v>2.3072449589245692E-2</v>
      </c>
      <c r="I191" s="43"/>
      <c r="J191" s="61">
        <f t="shared" si="272"/>
        <v>14</v>
      </c>
      <c r="K191" s="25">
        <f t="shared" si="318"/>
        <v>14</v>
      </c>
      <c r="L191" s="23">
        <f t="shared" si="323"/>
        <v>0</v>
      </c>
      <c r="M191" s="33">
        <f t="shared" si="324"/>
        <v>0</v>
      </c>
      <c r="N191" s="25">
        <f t="shared" si="273"/>
        <v>14</v>
      </c>
      <c r="O191" s="23">
        <f t="shared" ref="O191" si="389">ABS(N191-$J191)</f>
        <v>0</v>
      </c>
      <c r="P191" s="26">
        <f t="shared" ref="P191" si="390">O191/$J191</f>
        <v>0</v>
      </c>
    </row>
    <row r="192" spans="1:16" x14ac:dyDescent="0.2">
      <c r="A192" s="48">
        <v>40362</v>
      </c>
      <c r="B192" s="49">
        <f>VLOOKUP(A192,'Method 1 Moving Averages'!A186:B1522,2,0)</f>
        <v>807</v>
      </c>
      <c r="C192" s="45">
        <f>VLOOKUP(A192,'Method 1 Moving Averages'!A185:C1522,3,0)</f>
        <v>723.33333333333337</v>
      </c>
      <c r="D192" s="23">
        <f t="shared" si="321"/>
        <v>83.666666666666629</v>
      </c>
      <c r="E192" s="33">
        <f t="shared" si="322"/>
        <v>0.10367616687319285</v>
      </c>
      <c r="F192" s="25">
        <f>VLOOKUP(A192,'Method 2 OLS Regression'!H184:J1521,3)</f>
        <v>643.21707800000001</v>
      </c>
      <c r="G192" s="23">
        <f t="shared" si="276"/>
        <v>163.78292199999999</v>
      </c>
      <c r="H192" s="26">
        <f t="shared" si="277"/>
        <v>0.2029528153655514</v>
      </c>
      <c r="I192" s="43"/>
      <c r="J192" s="61">
        <f t="shared" si="272"/>
        <v>9</v>
      </c>
      <c r="K192" s="25">
        <f t="shared" si="318"/>
        <v>9</v>
      </c>
      <c r="L192" s="23">
        <f t="shared" si="323"/>
        <v>0</v>
      </c>
      <c r="M192" s="33">
        <f t="shared" si="324"/>
        <v>0</v>
      </c>
      <c r="N192" s="25">
        <f t="shared" si="273"/>
        <v>9</v>
      </c>
      <c r="O192" s="23">
        <f t="shared" ref="O192" si="391">ABS(N192-$J192)</f>
        <v>0</v>
      </c>
      <c r="P192" s="26">
        <f t="shared" ref="P192" si="392">O192/$J192</f>
        <v>0</v>
      </c>
    </row>
    <row r="193" spans="1:16" x14ac:dyDescent="0.2">
      <c r="A193" s="48">
        <v>40363</v>
      </c>
      <c r="B193" s="49">
        <f>VLOOKUP(A193,'Method 1 Moving Averages'!A187:B1523,2,0)</f>
        <v>770</v>
      </c>
      <c r="C193" s="45">
        <f>VLOOKUP(A193,'Method 1 Moving Averages'!A186:C1523,3,0)</f>
        <v>1199.6666666666667</v>
      </c>
      <c r="D193" s="23">
        <f t="shared" si="321"/>
        <v>429.66666666666674</v>
      </c>
      <c r="E193" s="33">
        <f t="shared" si="322"/>
        <v>0.55800865800865806</v>
      </c>
      <c r="F193" s="25">
        <f>VLOOKUP(A193,'Method 2 OLS Regression'!H185:J1522,3)</f>
        <v>939.94268799999998</v>
      </c>
      <c r="G193" s="23">
        <f t="shared" si="276"/>
        <v>169.94268799999998</v>
      </c>
      <c r="H193" s="26">
        <f t="shared" si="277"/>
        <v>0.22070478961038958</v>
      </c>
      <c r="I193" s="43"/>
      <c r="J193" s="61">
        <f t="shared" si="272"/>
        <v>9</v>
      </c>
      <c r="K193" s="25">
        <f t="shared" si="318"/>
        <v>12</v>
      </c>
      <c r="L193" s="23">
        <f t="shared" si="323"/>
        <v>3</v>
      </c>
      <c r="M193" s="33">
        <f t="shared" si="324"/>
        <v>0.33333333333333331</v>
      </c>
      <c r="N193" s="25">
        <f t="shared" si="273"/>
        <v>10</v>
      </c>
      <c r="O193" s="23">
        <f t="shared" ref="O193" si="393">ABS(N193-$J193)</f>
        <v>1</v>
      </c>
      <c r="P193" s="26">
        <f t="shared" ref="P193" si="394">O193/$J193</f>
        <v>0.1111111111111111</v>
      </c>
    </row>
    <row r="194" spans="1:16" x14ac:dyDescent="0.2">
      <c r="A194" s="48">
        <v>40364</v>
      </c>
      <c r="B194" s="49">
        <f>VLOOKUP(A194,'Method 1 Moving Averages'!A188:B1524,2,0)</f>
        <v>1340</v>
      </c>
      <c r="C194" s="45">
        <f>VLOOKUP(A194,'Method 1 Moving Averages'!A187:C1524,3,0)</f>
        <v>1121</v>
      </c>
      <c r="D194" s="23">
        <f t="shared" si="321"/>
        <v>219</v>
      </c>
      <c r="E194" s="33">
        <f t="shared" si="322"/>
        <v>0.16343283582089552</v>
      </c>
      <c r="F194" s="25">
        <f>VLOOKUP(A194,'Method 2 OLS Regression'!H186:J1523,3)</f>
        <v>996.14218600000004</v>
      </c>
      <c r="G194" s="23">
        <f t="shared" si="276"/>
        <v>343.85781399999996</v>
      </c>
      <c r="H194" s="26">
        <f t="shared" si="277"/>
        <v>0.25661030895522385</v>
      </c>
      <c r="I194" s="43"/>
      <c r="J194" s="61">
        <f t="shared" si="272"/>
        <v>14</v>
      </c>
      <c r="K194" s="25">
        <f t="shared" si="318"/>
        <v>12</v>
      </c>
      <c r="L194" s="23">
        <f t="shared" si="323"/>
        <v>2</v>
      </c>
      <c r="M194" s="33">
        <f t="shared" si="324"/>
        <v>0.14285714285714285</v>
      </c>
      <c r="N194" s="25">
        <f t="shared" si="273"/>
        <v>10</v>
      </c>
      <c r="O194" s="23">
        <f t="shared" ref="O194" si="395">ABS(N194-$J194)</f>
        <v>4</v>
      </c>
      <c r="P194" s="26">
        <f t="shared" ref="P194" si="396">O194/$J194</f>
        <v>0.2857142857142857</v>
      </c>
    </row>
    <row r="195" spans="1:16" x14ac:dyDescent="0.2">
      <c r="A195" s="48">
        <v>40365</v>
      </c>
      <c r="B195" s="49">
        <f>VLOOKUP(A195,'Method 1 Moving Averages'!A189:B1525,2,0)</f>
        <v>777</v>
      </c>
      <c r="C195" s="45">
        <f>VLOOKUP(A195,'Method 1 Moving Averages'!A188:C1525,3,0)</f>
        <v>895.33333333333337</v>
      </c>
      <c r="D195" s="23">
        <f t="shared" si="321"/>
        <v>118.33333333333337</v>
      </c>
      <c r="E195" s="33">
        <f t="shared" si="322"/>
        <v>0.15229515229515234</v>
      </c>
      <c r="F195" s="25">
        <f>VLOOKUP(A195,'Method 2 OLS Regression'!H187:J1524,3)</f>
        <v>932.96054100000003</v>
      </c>
      <c r="G195" s="23">
        <f t="shared" si="276"/>
        <v>155.96054100000003</v>
      </c>
      <c r="H195" s="26">
        <f t="shared" si="277"/>
        <v>0.20072141698841703</v>
      </c>
      <c r="I195" s="43"/>
      <c r="J195" s="61">
        <f t="shared" si="272"/>
        <v>9</v>
      </c>
      <c r="K195" s="25">
        <f t="shared" si="318"/>
        <v>9</v>
      </c>
      <c r="L195" s="23">
        <f t="shared" si="323"/>
        <v>0</v>
      </c>
      <c r="M195" s="33">
        <f t="shared" si="324"/>
        <v>0</v>
      </c>
      <c r="N195" s="25">
        <f t="shared" si="273"/>
        <v>10</v>
      </c>
      <c r="O195" s="23">
        <f t="shared" ref="O195" si="397">ABS(N195-$J195)</f>
        <v>1</v>
      </c>
      <c r="P195" s="26">
        <f t="shared" ref="P195" si="398">O195/$J195</f>
        <v>0.1111111111111111</v>
      </c>
    </row>
    <row r="196" spans="1:16" x14ac:dyDescent="0.2">
      <c r="A196" s="48">
        <v>40366</v>
      </c>
      <c r="B196" s="49">
        <f>VLOOKUP(A196,'Method 1 Moving Averages'!A190:B1526,2,0)</f>
        <v>957</v>
      </c>
      <c r="C196" s="45">
        <f>VLOOKUP(A196,'Method 1 Moving Averages'!A189:C1526,3,0)</f>
        <v>972.33333333333337</v>
      </c>
      <c r="D196" s="23">
        <f t="shared" si="321"/>
        <v>15.333333333333371</v>
      </c>
      <c r="E196" s="33">
        <f t="shared" si="322"/>
        <v>1.6022291884360891E-2</v>
      </c>
      <c r="F196" s="25">
        <f>VLOOKUP(A196,'Method 2 OLS Regression'!H188:J1525,3)</f>
        <v>1015.71881</v>
      </c>
      <c r="G196" s="23">
        <f t="shared" si="276"/>
        <v>58.718809999999962</v>
      </c>
      <c r="H196" s="26">
        <f t="shared" si="277"/>
        <v>6.1357168234064743E-2</v>
      </c>
      <c r="I196" s="43"/>
      <c r="J196" s="61">
        <f t="shared" si="272"/>
        <v>10</v>
      </c>
      <c r="K196" s="25">
        <f t="shared" si="318"/>
        <v>10</v>
      </c>
      <c r="L196" s="23">
        <f t="shared" si="323"/>
        <v>0</v>
      </c>
      <c r="M196" s="33">
        <f t="shared" si="324"/>
        <v>0</v>
      </c>
      <c r="N196" s="25">
        <f t="shared" si="273"/>
        <v>11</v>
      </c>
      <c r="O196" s="23">
        <f t="shared" ref="O196" si="399">ABS(N196-$J196)</f>
        <v>1</v>
      </c>
      <c r="P196" s="26">
        <f t="shared" ref="P196" si="400">O196/$J196</f>
        <v>0.1</v>
      </c>
    </row>
    <row r="197" spans="1:16" x14ac:dyDescent="0.2">
      <c r="A197" s="48">
        <v>40367</v>
      </c>
      <c r="B197" s="49">
        <f>VLOOKUP(A197,'Method 1 Moving Averages'!A191:B1527,2,0)</f>
        <v>1305</v>
      </c>
      <c r="C197" s="45">
        <f>VLOOKUP(A197,'Method 1 Moving Averages'!A190:C1527,3,0)</f>
        <v>1221</v>
      </c>
      <c r="D197" s="23">
        <f t="shared" si="321"/>
        <v>84</v>
      </c>
      <c r="E197" s="33">
        <f t="shared" si="322"/>
        <v>6.4367816091954022E-2</v>
      </c>
      <c r="F197" s="25">
        <f>VLOOKUP(A197,'Method 2 OLS Regression'!H189:J1526,3)</f>
        <v>1168.4757999999999</v>
      </c>
      <c r="G197" s="23">
        <f t="shared" si="276"/>
        <v>136.52420000000006</v>
      </c>
      <c r="H197" s="26">
        <f t="shared" si="277"/>
        <v>0.10461624521072801</v>
      </c>
      <c r="I197" s="43"/>
      <c r="J197" s="61">
        <f t="shared" si="272"/>
        <v>14</v>
      </c>
      <c r="K197" s="25">
        <f t="shared" si="318"/>
        <v>13</v>
      </c>
      <c r="L197" s="23">
        <f t="shared" si="323"/>
        <v>1</v>
      </c>
      <c r="M197" s="33">
        <f t="shared" si="324"/>
        <v>7.1428571428571425E-2</v>
      </c>
      <c r="N197" s="25">
        <f t="shared" si="273"/>
        <v>12</v>
      </c>
      <c r="O197" s="23">
        <f t="shared" ref="O197" si="401">ABS(N197-$J197)</f>
        <v>2</v>
      </c>
      <c r="P197" s="26">
        <f t="shared" ref="P197" si="402">O197/$J197</f>
        <v>0.14285714285714285</v>
      </c>
    </row>
    <row r="198" spans="1:16" x14ac:dyDescent="0.2">
      <c r="A198" s="48">
        <v>40368</v>
      </c>
      <c r="B198" s="49">
        <f>VLOOKUP(A198,'Method 1 Moving Averages'!A192:B1528,2,0)</f>
        <v>1207</v>
      </c>
      <c r="C198" s="45">
        <f>VLOOKUP(A198,'Method 1 Moving Averages'!A191:C1528,3,0)</f>
        <v>1191.6666666666667</v>
      </c>
      <c r="D198" s="23">
        <f t="shared" si="321"/>
        <v>15.333333333333258</v>
      </c>
      <c r="E198" s="33">
        <f t="shared" si="322"/>
        <v>1.2703673018503113E-2</v>
      </c>
      <c r="F198" s="25">
        <f>VLOOKUP(A198,'Method 2 OLS Regression'!H190:J1527,3)</f>
        <v>1422.43615</v>
      </c>
      <c r="G198" s="23">
        <f t="shared" si="276"/>
        <v>215.43615</v>
      </c>
      <c r="H198" s="26">
        <f t="shared" si="277"/>
        <v>0.17848893951946976</v>
      </c>
      <c r="I198" s="43"/>
      <c r="J198" s="61">
        <f t="shared" si="272"/>
        <v>13</v>
      </c>
      <c r="K198" s="25">
        <f t="shared" si="318"/>
        <v>12</v>
      </c>
      <c r="L198" s="23">
        <f t="shared" si="323"/>
        <v>1</v>
      </c>
      <c r="M198" s="33">
        <f t="shared" si="324"/>
        <v>7.6923076923076927E-2</v>
      </c>
      <c r="N198" s="25">
        <f t="shared" si="273"/>
        <v>15</v>
      </c>
      <c r="O198" s="23">
        <f t="shared" ref="O198" si="403">ABS(N198-$J198)</f>
        <v>2</v>
      </c>
      <c r="P198" s="26">
        <f t="shared" ref="P198" si="404">O198/$J198</f>
        <v>0.15384615384615385</v>
      </c>
    </row>
    <row r="199" spans="1:16" x14ac:dyDescent="0.2">
      <c r="A199" s="48">
        <v>40369</v>
      </c>
      <c r="B199" s="49">
        <f>VLOOKUP(A199,'Method 1 Moving Averages'!A193:B1529,2,0)</f>
        <v>710</v>
      </c>
      <c r="C199" s="45">
        <f>VLOOKUP(A199,'Method 1 Moving Averages'!A192:C1529,3,0)</f>
        <v>716.66666666666663</v>
      </c>
      <c r="D199" s="23">
        <f t="shared" si="321"/>
        <v>6.6666666666666288</v>
      </c>
      <c r="E199" s="33">
        <f t="shared" si="322"/>
        <v>9.3896713615022939E-3</v>
      </c>
      <c r="F199" s="25">
        <f>VLOOKUP(A199,'Method 2 OLS Regression'!H191:J1528,3)</f>
        <v>868.77506700000004</v>
      </c>
      <c r="G199" s="23">
        <f t="shared" si="276"/>
        <v>158.77506700000004</v>
      </c>
      <c r="H199" s="26">
        <f t="shared" si="277"/>
        <v>0.22362685492957751</v>
      </c>
      <c r="I199" s="43"/>
      <c r="J199" s="61">
        <f t="shared" si="272"/>
        <v>9</v>
      </c>
      <c r="K199" s="25">
        <f t="shared" si="318"/>
        <v>9</v>
      </c>
      <c r="L199" s="23">
        <f t="shared" si="323"/>
        <v>0</v>
      </c>
      <c r="M199" s="33">
        <f t="shared" si="324"/>
        <v>0</v>
      </c>
      <c r="N199" s="25">
        <f t="shared" si="273"/>
        <v>9</v>
      </c>
      <c r="O199" s="23">
        <f t="shared" ref="O199" si="405">ABS(N199-$J199)</f>
        <v>0</v>
      </c>
      <c r="P199" s="26">
        <f t="shared" ref="P199" si="406">O199/$J199</f>
        <v>0</v>
      </c>
    </row>
    <row r="200" spans="1:16" x14ac:dyDescent="0.2">
      <c r="A200" s="48">
        <v>40370</v>
      </c>
      <c r="B200" s="49">
        <f>VLOOKUP(A200,'Method 1 Moving Averages'!A194:B1530,2,0)</f>
        <v>1108</v>
      </c>
      <c r="C200" s="45">
        <f>VLOOKUP(A200,'Method 1 Moving Averages'!A193:C1530,3,0)</f>
        <v>1123</v>
      </c>
      <c r="D200" s="23">
        <f t="shared" si="321"/>
        <v>15</v>
      </c>
      <c r="E200" s="33">
        <f t="shared" si="322"/>
        <v>1.3537906137184115E-2</v>
      </c>
      <c r="F200" s="25">
        <f>VLOOKUP(A200,'Method 2 OLS Regression'!H192:J1529,3)</f>
        <v>1351.04591</v>
      </c>
      <c r="G200" s="23">
        <f t="shared" si="276"/>
        <v>243.04591000000005</v>
      </c>
      <c r="H200" s="26">
        <f t="shared" si="277"/>
        <v>0.21935551444043325</v>
      </c>
      <c r="I200" s="43"/>
      <c r="J200" s="61">
        <f t="shared" si="272"/>
        <v>12</v>
      </c>
      <c r="K200" s="25">
        <f t="shared" si="318"/>
        <v>12</v>
      </c>
      <c r="L200" s="23">
        <f t="shared" si="323"/>
        <v>0</v>
      </c>
      <c r="M200" s="33">
        <f t="shared" si="324"/>
        <v>0</v>
      </c>
      <c r="N200" s="25">
        <f t="shared" si="273"/>
        <v>14</v>
      </c>
      <c r="O200" s="23">
        <f t="shared" ref="O200" si="407">ABS(N200-$J200)</f>
        <v>2</v>
      </c>
      <c r="P200" s="26">
        <f t="shared" ref="P200" si="408">O200/$J200</f>
        <v>0.16666666666666666</v>
      </c>
    </row>
    <row r="201" spans="1:16" x14ac:dyDescent="0.2">
      <c r="A201" s="48">
        <v>40371</v>
      </c>
      <c r="B201" s="49">
        <f>VLOOKUP(A201,'Method 1 Moving Averages'!A195:B1531,2,0)</f>
        <v>1214</v>
      </c>
      <c r="C201" s="45">
        <f>VLOOKUP(A201,'Method 1 Moving Averages'!A194:C1531,3,0)</f>
        <v>1242</v>
      </c>
      <c r="D201" s="23">
        <f t="shared" si="321"/>
        <v>28</v>
      </c>
      <c r="E201" s="33">
        <f t="shared" si="322"/>
        <v>2.3064250411861616E-2</v>
      </c>
      <c r="F201" s="25">
        <f>VLOOKUP(A201,'Method 2 OLS Regression'!H193:J1530,3)</f>
        <v>1076.5258899999999</v>
      </c>
      <c r="G201" s="23">
        <f t="shared" si="276"/>
        <v>137.47411000000011</v>
      </c>
      <c r="H201" s="26">
        <f t="shared" si="277"/>
        <v>0.11324061779242184</v>
      </c>
      <c r="I201" s="43"/>
      <c r="J201" s="61">
        <f t="shared" ref="J201:J264" si="409">MAX(ROUND(B201/12/8,0),9)</f>
        <v>13</v>
      </c>
      <c r="K201" s="25">
        <f t="shared" si="318"/>
        <v>13</v>
      </c>
      <c r="L201" s="23">
        <f t="shared" si="323"/>
        <v>0</v>
      </c>
      <c r="M201" s="33">
        <f t="shared" si="324"/>
        <v>0</v>
      </c>
      <c r="N201" s="25">
        <f t="shared" ref="N201:N264" si="410">MAX(ROUND(F201/12/8,0),9)</f>
        <v>11</v>
      </c>
      <c r="O201" s="23">
        <f t="shared" ref="O201" si="411">ABS(N201-$J201)</f>
        <v>2</v>
      </c>
      <c r="P201" s="26">
        <f t="shared" ref="P201" si="412">O201/$J201</f>
        <v>0.15384615384615385</v>
      </c>
    </row>
    <row r="202" spans="1:16" x14ac:dyDescent="0.2">
      <c r="A202" s="48">
        <v>40372</v>
      </c>
      <c r="B202" s="49">
        <f>VLOOKUP(A202,'Method 1 Moving Averages'!A196:B1532,2,0)</f>
        <v>445</v>
      </c>
      <c r="C202" s="45">
        <f>VLOOKUP(A202,'Method 1 Moving Averages'!A195:C1532,3,0)</f>
        <v>852</v>
      </c>
      <c r="D202" s="23">
        <f t="shared" si="321"/>
        <v>407</v>
      </c>
      <c r="E202" s="33">
        <f t="shared" si="322"/>
        <v>0.91460674157303368</v>
      </c>
      <c r="F202" s="25">
        <f>VLOOKUP(A202,'Method 2 OLS Regression'!H194:J1531,3)</f>
        <v>846.876758</v>
      </c>
      <c r="G202" s="23">
        <f t="shared" ref="G202:G265" si="413">ABS(F202-B202)</f>
        <v>401.876758</v>
      </c>
      <c r="H202" s="26">
        <f t="shared" ref="H202:H265" si="414">G202/B202</f>
        <v>0.9030938382022472</v>
      </c>
      <c r="I202" s="43"/>
      <c r="J202" s="61">
        <f t="shared" si="409"/>
        <v>9</v>
      </c>
      <c r="K202" s="25">
        <f t="shared" si="318"/>
        <v>9</v>
      </c>
      <c r="L202" s="23">
        <f t="shared" si="323"/>
        <v>0</v>
      </c>
      <c r="M202" s="33">
        <f t="shared" si="324"/>
        <v>0</v>
      </c>
      <c r="N202" s="25">
        <f t="shared" si="410"/>
        <v>9</v>
      </c>
      <c r="O202" s="23">
        <f t="shared" ref="O202" si="415">ABS(N202-$J202)</f>
        <v>0</v>
      </c>
      <c r="P202" s="26">
        <f t="shared" ref="P202" si="416">O202/$J202</f>
        <v>0</v>
      </c>
    </row>
    <row r="203" spans="1:16" x14ac:dyDescent="0.2">
      <c r="A203" s="48">
        <v>40373</v>
      </c>
      <c r="B203" s="49">
        <f>VLOOKUP(A203,'Method 1 Moving Averages'!A197:B1533,2,0)</f>
        <v>689</v>
      </c>
      <c r="C203" s="45">
        <f>VLOOKUP(A203,'Method 1 Moving Averages'!A196:C1533,3,0)</f>
        <v>991</v>
      </c>
      <c r="D203" s="23">
        <f t="shared" si="321"/>
        <v>302</v>
      </c>
      <c r="E203" s="33">
        <f t="shared" si="322"/>
        <v>0.43831640058055155</v>
      </c>
      <c r="F203" s="25">
        <f>VLOOKUP(A203,'Method 2 OLS Regression'!H195:J1532,3)</f>
        <v>804.80008799999996</v>
      </c>
      <c r="G203" s="23">
        <f t="shared" si="413"/>
        <v>115.80008799999996</v>
      </c>
      <c r="H203" s="26">
        <f t="shared" si="414"/>
        <v>0.16806979390420895</v>
      </c>
      <c r="I203" s="43"/>
      <c r="J203" s="61">
        <f t="shared" si="409"/>
        <v>9</v>
      </c>
      <c r="K203" s="25">
        <f t="shared" si="318"/>
        <v>10</v>
      </c>
      <c r="L203" s="23">
        <f t="shared" si="323"/>
        <v>1</v>
      </c>
      <c r="M203" s="33">
        <f t="shared" si="324"/>
        <v>0.1111111111111111</v>
      </c>
      <c r="N203" s="25">
        <f t="shared" si="410"/>
        <v>9</v>
      </c>
      <c r="O203" s="23">
        <f t="shared" ref="O203" si="417">ABS(N203-$J203)</f>
        <v>0</v>
      </c>
      <c r="P203" s="26">
        <f t="shared" ref="P203" si="418">O203/$J203</f>
        <v>0</v>
      </c>
    </row>
    <row r="204" spans="1:16" x14ac:dyDescent="0.2">
      <c r="A204" s="48">
        <v>40374</v>
      </c>
      <c r="B204" s="49">
        <f>VLOOKUP(A204,'Method 1 Moving Averages'!A198:B1534,2,0)</f>
        <v>794</v>
      </c>
      <c r="C204" s="45">
        <f>VLOOKUP(A204,'Method 1 Moving Averages'!A197:C1534,3,0)</f>
        <v>1194.6666666666667</v>
      </c>
      <c r="D204" s="23">
        <f t="shared" si="321"/>
        <v>400.66666666666674</v>
      </c>
      <c r="E204" s="33">
        <f t="shared" si="322"/>
        <v>0.50461796809403869</v>
      </c>
      <c r="F204" s="25">
        <f>VLOOKUP(A204,'Method 2 OLS Regression'!H196:J1533,3)</f>
        <v>967.74489300000005</v>
      </c>
      <c r="G204" s="23">
        <f t="shared" si="413"/>
        <v>173.74489300000005</v>
      </c>
      <c r="H204" s="26">
        <f t="shared" si="414"/>
        <v>0.21882228337531492</v>
      </c>
      <c r="I204" s="43"/>
      <c r="J204" s="61">
        <f t="shared" si="409"/>
        <v>9</v>
      </c>
      <c r="K204" s="25">
        <f t="shared" si="318"/>
        <v>12</v>
      </c>
      <c r="L204" s="23">
        <f t="shared" si="323"/>
        <v>3</v>
      </c>
      <c r="M204" s="33">
        <f t="shared" si="324"/>
        <v>0.33333333333333331</v>
      </c>
      <c r="N204" s="25">
        <f t="shared" si="410"/>
        <v>10</v>
      </c>
      <c r="O204" s="23">
        <f t="shared" ref="O204" si="419">ABS(N204-$J204)</f>
        <v>1</v>
      </c>
      <c r="P204" s="26">
        <f t="shared" ref="P204" si="420">O204/$J204</f>
        <v>0.1111111111111111</v>
      </c>
    </row>
    <row r="205" spans="1:16" x14ac:dyDescent="0.2">
      <c r="A205" s="48">
        <v>40375</v>
      </c>
      <c r="B205" s="49">
        <f>VLOOKUP(A205,'Method 1 Moving Averages'!A199:B1535,2,0)</f>
        <v>3067</v>
      </c>
      <c r="C205" s="45">
        <f>VLOOKUP(A205,'Method 1 Moving Averages'!A198:C1535,3,0)</f>
        <v>1155.3333333333333</v>
      </c>
      <c r="D205" s="23">
        <f t="shared" si="321"/>
        <v>1911.6666666666667</v>
      </c>
      <c r="E205" s="33">
        <f t="shared" si="322"/>
        <v>0.62330181502010651</v>
      </c>
      <c r="F205" s="25">
        <f>VLOOKUP(A205,'Method 2 OLS Regression'!H197:J1534,3)</f>
        <v>1246.85376</v>
      </c>
      <c r="G205" s="23">
        <f t="shared" si="413"/>
        <v>1820.14624</v>
      </c>
      <c r="H205" s="26">
        <f t="shared" si="414"/>
        <v>0.59346144114770139</v>
      </c>
      <c r="I205" s="43"/>
      <c r="J205" s="61">
        <f t="shared" si="409"/>
        <v>32</v>
      </c>
      <c r="K205" s="25">
        <f t="shared" si="318"/>
        <v>12</v>
      </c>
      <c r="L205" s="23">
        <f t="shared" si="323"/>
        <v>20</v>
      </c>
      <c r="M205" s="33">
        <f t="shared" si="324"/>
        <v>0.625</v>
      </c>
      <c r="N205" s="25">
        <f t="shared" si="410"/>
        <v>13</v>
      </c>
      <c r="O205" s="23">
        <f t="shared" ref="O205" si="421">ABS(N205-$J205)</f>
        <v>19</v>
      </c>
      <c r="P205" s="26">
        <f t="shared" ref="P205" si="422">O205/$J205</f>
        <v>0.59375</v>
      </c>
    </row>
    <row r="206" spans="1:16" x14ac:dyDescent="0.2">
      <c r="A206" s="48">
        <v>40376</v>
      </c>
      <c r="B206" s="49">
        <f>VLOOKUP(A206,'Method 1 Moving Averages'!A200:B1536,2,0)</f>
        <v>482</v>
      </c>
      <c r="C206" s="45">
        <f>VLOOKUP(A206,'Method 1 Moving Averages'!A199:C1536,3,0)</f>
        <v>735</v>
      </c>
      <c r="D206" s="23">
        <f t="shared" si="321"/>
        <v>253</v>
      </c>
      <c r="E206" s="33">
        <f t="shared" si="322"/>
        <v>0.524896265560166</v>
      </c>
      <c r="F206" s="25">
        <f>VLOOKUP(A206,'Method 2 OLS Regression'!H198:J1535,3)</f>
        <v>677.56697499999996</v>
      </c>
      <c r="G206" s="23">
        <f t="shared" si="413"/>
        <v>195.56697499999996</v>
      </c>
      <c r="H206" s="26">
        <f t="shared" si="414"/>
        <v>0.40574061203319495</v>
      </c>
      <c r="I206" s="43"/>
      <c r="J206" s="61">
        <f t="shared" si="409"/>
        <v>9</v>
      </c>
      <c r="K206" s="25">
        <f t="shared" si="318"/>
        <v>9</v>
      </c>
      <c r="L206" s="23">
        <f t="shared" si="323"/>
        <v>0</v>
      </c>
      <c r="M206" s="33">
        <f t="shared" si="324"/>
        <v>0</v>
      </c>
      <c r="N206" s="25">
        <f t="shared" si="410"/>
        <v>9</v>
      </c>
      <c r="O206" s="23">
        <f t="shared" ref="O206" si="423">ABS(N206-$J206)</f>
        <v>0</v>
      </c>
      <c r="P206" s="26">
        <f t="shared" ref="P206" si="424">O206/$J206</f>
        <v>0</v>
      </c>
    </row>
    <row r="207" spans="1:16" x14ac:dyDescent="0.2">
      <c r="A207" s="48">
        <v>40377</v>
      </c>
      <c r="B207" s="49">
        <f>VLOOKUP(A207,'Method 1 Moving Averages'!A201:B1537,2,0)</f>
        <v>1919</v>
      </c>
      <c r="C207" s="45">
        <f>VLOOKUP(A207,'Method 1 Moving Averages'!A200:C1537,3,0)</f>
        <v>1063.6666666666667</v>
      </c>
      <c r="D207" s="23">
        <f t="shared" si="321"/>
        <v>855.33333333333326</v>
      </c>
      <c r="E207" s="33">
        <f t="shared" si="322"/>
        <v>0.44571825603612991</v>
      </c>
      <c r="F207" s="25">
        <f>VLOOKUP(A207,'Method 2 OLS Regression'!H199:J1536,3)</f>
        <v>1190.91023</v>
      </c>
      <c r="G207" s="23">
        <f t="shared" si="413"/>
        <v>728.08977000000004</v>
      </c>
      <c r="H207" s="26">
        <f t="shared" si="414"/>
        <v>0.37941103178738927</v>
      </c>
      <c r="I207" s="43"/>
      <c r="J207" s="61">
        <f t="shared" si="409"/>
        <v>20</v>
      </c>
      <c r="K207" s="25">
        <f t="shared" si="318"/>
        <v>11</v>
      </c>
      <c r="L207" s="23">
        <f t="shared" si="323"/>
        <v>9</v>
      </c>
      <c r="M207" s="33">
        <f t="shared" si="324"/>
        <v>0.45</v>
      </c>
      <c r="N207" s="25">
        <f t="shared" si="410"/>
        <v>12</v>
      </c>
      <c r="O207" s="23">
        <f t="shared" ref="O207" si="425">ABS(N207-$J207)</f>
        <v>8</v>
      </c>
      <c r="P207" s="26">
        <f t="shared" ref="P207" si="426">O207/$J207</f>
        <v>0.4</v>
      </c>
    </row>
    <row r="208" spans="1:16" x14ac:dyDescent="0.2">
      <c r="A208" s="48">
        <v>40378</v>
      </c>
      <c r="B208" s="49">
        <f>VLOOKUP(A208,'Method 1 Moving Averages'!A202:B1538,2,0)</f>
        <v>1369</v>
      </c>
      <c r="C208" s="45">
        <f>VLOOKUP(A208,'Method 1 Moving Averages'!A201:C1538,3,0)</f>
        <v>1198</v>
      </c>
      <c r="D208" s="23">
        <f t="shared" si="321"/>
        <v>171</v>
      </c>
      <c r="E208" s="33">
        <f t="shared" si="322"/>
        <v>0.12490869247626005</v>
      </c>
      <c r="F208" s="25">
        <f>VLOOKUP(A208,'Method 2 OLS Regression'!H200:J1537,3)</f>
        <v>1007.3663</v>
      </c>
      <c r="G208" s="23">
        <f t="shared" si="413"/>
        <v>361.63369999999998</v>
      </c>
      <c r="H208" s="26">
        <f t="shared" si="414"/>
        <v>0.2641590211833455</v>
      </c>
      <c r="I208" s="43"/>
      <c r="J208" s="61">
        <f t="shared" si="409"/>
        <v>14</v>
      </c>
      <c r="K208" s="25">
        <f t="shared" si="318"/>
        <v>12</v>
      </c>
      <c r="L208" s="23">
        <f t="shared" si="323"/>
        <v>2</v>
      </c>
      <c r="M208" s="33">
        <f t="shared" si="324"/>
        <v>0.14285714285714285</v>
      </c>
      <c r="N208" s="25">
        <f t="shared" si="410"/>
        <v>10</v>
      </c>
      <c r="O208" s="23">
        <f t="shared" ref="O208" si="427">ABS(N208-$J208)</f>
        <v>4</v>
      </c>
      <c r="P208" s="26">
        <f t="shared" ref="P208" si="428">O208/$J208</f>
        <v>0.2857142857142857</v>
      </c>
    </row>
    <row r="209" spans="1:16" x14ac:dyDescent="0.2">
      <c r="A209" s="48">
        <v>40379</v>
      </c>
      <c r="B209" s="49">
        <f>VLOOKUP(A209,'Method 1 Moving Averages'!A203:B1539,2,0)</f>
        <v>520</v>
      </c>
      <c r="C209" s="45">
        <f>VLOOKUP(A209,'Method 1 Moving Averages'!A202:C1539,3,0)</f>
        <v>694</v>
      </c>
      <c r="D209" s="23">
        <f t="shared" si="321"/>
        <v>174</v>
      </c>
      <c r="E209" s="33">
        <f t="shared" si="322"/>
        <v>0.33461538461538459</v>
      </c>
      <c r="F209" s="25">
        <f>VLOOKUP(A209,'Method 2 OLS Regression'!H201:J1538,3)</f>
        <v>816.52481</v>
      </c>
      <c r="G209" s="23">
        <f t="shared" si="413"/>
        <v>296.52481</v>
      </c>
      <c r="H209" s="26">
        <f t="shared" si="414"/>
        <v>0.57024001923076928</v>
      </c>
      <c r="I209" s="43"/>
      <c r="J209" s="61">
        <f t="shared" si="409"/>
        <v>9</v>
      </c>
      <c r="K209" s="25">
        <f t="shared" si="318"/>
        <v>9</v>
      </c>
      <c r="L209" s="23">
        <f t="shared" si="323"/>
        <v>0</v>
      </c>
      <c r="M209" s="33">
        <f t="shared" si="324"/>
        <v>0</v>
      </c>
      <c r="N209" s="25">
        <f t="shared" si="410"/>
        <v>9</v>
      </c>
      <c r="O209" s="23">
        <f t="shared" ref="O209" si="429">ABS(N209-$J209)</f>
        <v>0</v>
      </c>
      <c r="P209" s="26">
        <f t="shared" ref="P209" si="430">O209/$J209</f>
        <v>0</v>
      </c>
    </row>
    <row r="210" spans="1:16" x14ac:dyDescent="0.2">
      <c r="A210" s="48">
        <v>40380</v>
      </c>
      <c r="B210" s="49">
        <f>VLOOKUP(A210,'Method 1 Moving Averages'!A204:B1540,2,0)</f>
        <v>562</v>
      </c>
      <c r="C210" s="45">
        <f>VLOOKUP(A210,'Method 1 Moving Averages'!A203:C1540,3,0)</f>
        <v>852.66666666666663</v>
      </c>
      <c r="D210" s="23">
        <f t="shared" si="321"/>
        <v>290.66666666666663</v>
      </c>
      <c r="E210" s="33">
        <f t="shared" si="322"/>
        <v>0.51720047449584805</v>
      </c>
      <c r="F210" s="25">
        <f>VLOOKUP(A210,'Method 2 OLS Regression'!H202:J1539,3)</f>
        <v>856.98860000000002</v>
      </c>
      <c r="G210" s="23">
        <f t="shared" si="413"/>
        <v>294.98860000000002</v>
      </c>
      <c r="H210" s="26">
        <f t="shared" si="414"/>
        <v>0.52489074733096086</v>
      </c>
      <c r="I210" s="43"/>
      <c r="J210" s="61">
        <f t="shared" si="409"/>
        <v>9</v>
      </c>
      <c r="K210" s="25">
        <f t="shared" si="318"/>
        <v>9</v>
      </c>
      <c r="L210" s="23">
        <f t="shared" si="323"/>
        <v>0</v>
      </c>
      <c r="M210" s="33">
        <f t="shared" si="324"/>
        <v>0</v>
      </c>
      <c r="N210" s="25">
        <f t="shared" si="410"/>
        <v>9</v>
      </c>
      <c r="O210" s="23">
        <f t="shared" ref="O210" si="431">ABS(N210-$J210)</f>
        <v>0</v>
      </c>
      <c r="P210" s="26">
        <f t="shared" ref="P210" si="432">O210/$J210</f>
        <v>0</v>
      </c>
    </row>
    <row r="211" spans="1:16" x14ac:dyDescent="0.2">
      <c r="A211" s="48">
        <v>40381</v>
      </c>
      <c r="B211" s="49">
        <f>VLOOKUP(A211,'Method 1 Moving Averages'!A205:B1541,2,0)</f>
        <v>1095</v>
      </c>
      <c r="C211" s="45">
        <f>VLOOKUP(A211,'Method 1 Moving Averages'!A204:C1541,3,0)</f>
        <v>1082</v>
      </c>
      <c r="D211" s="23">
        <f t="shared" si="321"/>
        <v>13</v>
      </c>
      <c r="E211" s="33">
        <f t="shared" si="322"/>
        <v>1.1872146118721462E-2</v>
      </c>
      <c r="F211" s="25">
        <f>VLOOKUP(A211,'Method 2 OLS Regression'!H203:J1540,3)</f>
        <v>1019.8291</v>
      </c>
      <c r="G211" s="23">
        <f t="shared" si="413"/>
        <v>75.170899999999961</v>
      </c>
      <c r="H211" s="26">
        <f t="shared" si="414"/>
        <v>6.8649223744292207E-2</v>
      </c>
      <c r="I211" s="43"/>
      <c r="J211" s="61">
        <f t="shared" si="409"/>
        <v>11</v>
      </c>
      <c r="K211" s="25">
        <f t="shared" si="318"/>
        <v>11</v>
      </c>
      <c r="L211" s="23">
        <f t="shared" si="323"/>
        <v>0</v>
      </c>
      <c r="M211" s="33">
        <f t="shared" si="324"/>
        <v>0</v>
      </c>
      <c r="N211" s="25">
        <f t="shared" si="410"/>
        <v>11</v>
      </c>
      <c r="O211" s="23">
        <f t="shared" ref="O211" si="433">ABS(N211-$J211)</f>
        <v>0</v>
      </c>
      <c r="P211" s="26">
        <f t="shared" ref="P211" si="434">O211/$J211</f>
        <v>0</v>
      </c>
    </row>
    <row r="212" spans="1:16" x14ac:dyDescent="0.2">
      <c r="A212" s="48">
        <v>40382</v>
      </c>
      <c r="B212" s="49">
        <f>VLOOKUP(A212,'Method 1 Moving Averages'!A206:B1542,2,0)</f>
        <v>1574</v>
      </c>
      <c r="C212" s="45">
        <f>VLOOKUP(A212,'Method 1 Moving Averages'!A205:C1542,3,0)</f>
        <v>1871</v>
      </c>
      <c r="D212" s="23">
        <f t="shared" si="321"/>
        <v>297</v>
      </c>
      <c r="E212" s="33">
        <f t="shared" si="322"/>
        <v>0.18869123252858958</v>
      </c>
      <c r="F212" s="25">
        <f>VLOOKUP(A212,'Method 2 OLS Regression'!H204:J1541,3)</f>
        <v>1427.9353100000001</v>
      </c>
      <c r="G212" s="23">
        <f t="shared" si="413"/>
        <v>146.06468999999993</v>
      </c>
      <c r="H212" s="26">
        <f t="shared" si="414"/>
        <v>9.2798405336721679E-2</v>
      </c>
      <c r="I212" s="43"/>
      <c r="J212" s="61">
        <f t="shared" si="409"/>
        <v>16</v>
      </c>
      <c r="K212" s="25">
        <f t="shared" si="318"/>
        <v>19</v>
      </c>
      <c r="L212" s="23">
        <f t="shared" si="323"/>
        <v>3</v>
      </c>
      <c r="M212" s="33">
        <f t="shared" si="324"/>
        <v>0.1875</v>
      </c>
      <c r="N212" s="25">
        <f t="shared" si="410"/>
        <v>15</v>
      </c>
      <c r="O212" s="23">
        <f t="shared" ref="O212" si="435">ABS(N212-$J212)</f>
        <v>1</v>
      </c>
      <c r="P212" s="26">
        <f t="shared" ref="P212" si="436">O212/$J212</f>
        <v>6.25E-2</v>
      </c>
    </row>
    <row r="213" spans="1:16" x14ac:dyDescent="0.2">
      <c r="A213" s="48">
        <v>40383</v>
      </c>
      <c r="B213" s="49">
        <f>VLOOKUP(A213,'Method 1 Moving Averages'!A207:B1543,2,0)</f>
        <v>658</v>
      </c>
      <c r="C213" s="45">
        <f>VLOOKUP(A213,'Method 1 Moving Averages'!A206:C1543,3,0)</f>
        <v>666.33333333333337</v>
      </c>
      <c r="D213" s="23">
        <f t="shared" si="321"/>
        <v>8.3333333333333712</v>
      </c>
      <c r="E213" s="33">
        <f t="shared" si="322"/>
        <v>1.2664640324214851E-2</v>
      </c>
      <c r="F213" s="25">
        <f>VLOOKUP(A213,'Method 2 OLS Regression'!H205:J1542,3)</f>
        <v>833.80495199999996</v>
      </c>
      <c r="G213" s="23">
        <f t="shared" si="413"/>
        <v>175.80495199999996</v>
      </c>
      <c r="H213" s="26">
        <f t="shared" si="414"/>
        <v>0.26718077811550145</v>
      </c>
      <c r="I213" s="43"/>
      <c r="J213" s="61">
        <f t="shared" si="409"/>
        <v>9</v>
      </c>
      <c r="K213" s="25">
        <f t="shared" si="318"/>
        <v>9</v>
      </c>
      <c r="L213" s="23">
        <f t="shared" si="323"/>
        <v>0</v>
      </c>
      <c r="M213" s="33">
        <f t="shared" si="324"/>
        <v>0</v>
      </c>
      <c r="N213" s="25">
        <f t="shared" si="410"/>
        <v>9</v>
      </c>
      <c r="O213" s="23">
        <f t="shared" ref="O213" si="437">ABS(N213-$J213)</f>
        <v>0</v>
      </c>
      <c r="P213" s="26">
        <f t="shared" ref="P213" si="438">O213/$J213</f>
        <v>0</v>
      </c>
    </row>
    <row r="214" spans="1:16" x14ac:dyDescent="0.2">
      <c r="A214" s="48">
        <v>40384</v>
      </c>
      <c r="B214" s="49">
        <f>VLOOKUP(A214,'Method 1 Moving Averages'!A208:B1544,2,0)</f>
        <v>1103</v>
      </c>
      <c r="C214" s="45">
        <f>VLOOKUP(A214,'Method 1 Moving Averages'!A207:C1544,3,0)</f>
        <v>1265.6666666666667</v>
      </c>
      <c r="D214" s="23">
        <f t="shared" si="321"/>
        <v>162.66666666666674</v>
      </c>
      <c r="E214" s="33">
        <f t="shared" si="322"/>
        <v>0.1474765790268964</v>
      </c>
      <c r="F214" s="25">
        <f>VLOOKUP(A214,'Method 2 OLS Regression'!H206:J1543,3)</f>
        <v>1330.1062899999999</v>
      </c>
      <c r="G214" s="23">
        <f t="shared" si="413"/>
        <v>227.10628999999994</v>
      </c>
      <c r="H214" s="26">
        <f t="shared" si="414"/>
        <v>0.20589872166817766</v>
      </c>
      <c r="I214" s="43"/>
      <c r="J214" s="61">
        <f t="shared" si="409"/>
        <v>11</v>
      </c>
      <c r="K214" s="25">
        <f t="shared" si="318"/>
        <v>13</v>
      </c>
      <c r="L214" s="23">
        <f t="shared" si="323"/>
        <v>2</v>
      </c>
      <c r="M214" s="33">
        <f t="shared" si="324"/>
        <v>0.18181818181818182</v>
      </c>
      <c r="N214" s="25">
        <f t="shared" si="410"/>
        <v>14</v>
      </c>
      <c r="O214" s="23">
        <f t="shared" ref="O214" si="439">ABS(N214-$J214)</f>
        <v>3</v>
      </c>
      <c r="P214" s="26">
        <f t="shared" ref="P214" si="440">O214/$J214</f>
        <v>0.27272727272727271</v>
      </c>
    </row>
    <row r="215" spans="1:16" x14ac:dyDescent="0.2">
      <c r="A215" s="48">
        <v>40385</v>
      </c>
      <c r="B215" s="49">
        <f>VLOOKUP(A215,'Method 1 Moving Averages'!A209:B1545,2,0)</f>
        <v>629</v>
      </c>
      <c r="C215" s="45">
        <f>VLOOKUP(A215,'Method 1 Moving Averages'!A208:C1545,3,0)</f>
        <v>1307.6666666666667</v>
      </c>
      <c r="D215" s="23">
        <f t="shared" si="321"/>
        <v>678.66666666666674</v>
      </c>
      <c r="E215" s="33">
        <f t="shared" si="322"/>
        <v>1.078961314255432</v>
      </c>
      <c r="F215" s="25">
        <f>VLOOKUP(A215,'Method 2 OLS Regression'!H207:J1544,3)</f>
        <v>931.16441299999997</v>
      </c>
      <c r="G215" s="23">
        <f t="shared" si="413"/>
        <v>302.16441299999997</v>
      </c>
      <c r="H215" s="26">
        <f t="shared" si="414"/>
        <v>0.48038857392686801</v>
      </c>
      <c r="I215" s="43"/>
      <c r="J215" s="61">
        <f t="shared" si="409"/>
        <v>9</v>
      </c>
      <c r="K215" s="25">
        <f t="shared" si="318"/>
        <v>14</v>
      </c>
      <c r="L215" s="23">
        <f t="shared" si="323"/>
        <v>5</v>
      </c>
      <c r="M215" s="33">
        <f t="shared" si="324"/>
        <v>0.55555555555555558</v>
      </c>
      <c r="N215" s="25">
        <f t="shared" si="410"/>
        <v>10</v>
      </c>
      <c r="O215" s="23">
        <f t="shared" ref="O215" si="441">ABS(N215-$J215)</f>
        <v>1</v>
      </c>
      <c r="P215" s="26">
        <f t="shared" ref="P215" si="442">O215/$J215</f>
        <v>0.1111111111111111</v>
      </c>
    </row>
    <row r="216" spans="1:16" x14ac:dyDescent="0.2">
      <c r="A216" s="48">
        <v>40386</v>
      </c>
      <c r="B216" s="49">
        <f>VLOOKUP(A216,'Method 1 Moving Averages'!A210:B1546,2,0)</f>
        <v>1407</v>
      </c>
      <c r="C216" s="45">
        <f>VLOOKUP(A216,'Method 1 Moving Averages'!A209:C1546,3,0)</f>
        <v>580.66666666666663</v>
      </c>
      <c r="D216" s="23">
        <f t="shared" si="321"/>
        <v>826.33333333333337</v>
      </c>
      <c r="E216" s="33">
        <f t="shared" si="322"/>
        <v>0.58730158730158732</v>
      </c>
      <c r="F216" s="25">
        <f>VLOOKUP(A216,'Method 2 OLS Regression'!H208:J1545,3)</f>
        <v>872.90326200000004</v>
      </c>
      <c r="G216" s="23">
        <f t="shared" si="413"/>
        <v>534.09673799999996</v>
      </c>
      <c r="H216" s="26">
        <f t="shared" si="414"/>
        <v>0.37959967164179104</v>
      </c>
      <c r="I216" s="43"/>
      <c r="J216" s="61">
        <f t="shared" si="409"/>
        <v>15</v>
      </c>
      <c r="K216" s="25">
        <f t="shared" si="318"/>
        <v>9</v>
      </c>
      <c r="L216" s="23">
        <f t="shared" si="323"/>
        <v>6</v>
      </c>
      <c r="M216" s="33">
        <f t="shared" si="324"/>
        <v>0.4</v>
      </c>
      <c r="N216" s="25">
        <f t="shared" si="410"/>
        <v>9</v>
      </c>
      <c r="O216" s="23">
        <f t="shared" ref="O216" si="443">ABS(N216-$J216)</f>
        <v>6</v>
      </c>
      <c r="P216" s="26">
        <f t="shared" ref="P216" si="444">O216/$J216</f>
        <v>0.4</v>
      </c>
    </row>
    <row r="217" spans="1:16" x14ac:dyDescent="0.2">
      <c r="A217" s="48">
        <v>40387</v>
      </c>
      <c r="B217" s="49">
        <f>VLOOKUP(A217,'Method 1 Moving Averages'!A211:B1547,2,0)</f>
        <v>568</v>
      </c>
      <c r="C217" s="45">
        <f>VLOOKUP(A217,'Method 1 Moving Averages'!A210:C1547,3,0)</f>
        <v>736</v>
      </c>
      <c r="D217" s="23">
        <f t="shared" si="321"/>
        <v>168</v>
      </c>
      <c r="E217" s="33">
        <f t="shared" si="322"/>
        <v>0.29577464788732394</v>
      </c>
      <c r="F217" s="25">
        <f>VLOOKUP(A217,'Method 2 OLS Regression'!H209:J1546,3)</f>
        <v>896.28713900000002</v>
      </c>
      <c r="G217" s="23">
        <f t="shared" si="413"/>
        <v>328.28713900000002</v>
      </c>
      <c r="H217" s="26">
        <f t="shared" si="414"/>
        <v>0.57797031514084507</v>
      </c>
      <c r="I217" s="43"/>
      <c r="J217" s="61">
        <f t="shared" si="409"/>
        <v>9</v>
      </c>
      <c r="K217" s="25">
        <f t="shared" si="318"/>
        <v>9</v>
      </c>
      <c r="L217" s="23">
        <f t="shared" si="323"/>
        <v>0</v>
      </c>
      <c r="M217" s="33">
        <f t="shared" si="324"/>
        <v>0</v>
      </c>
      <c r="N217" s="25">
        <f t="shared" si="410"/>
        <v>9</v>
      </c>
      <c r="O217" s="23">
        <f t="shared" ref="O217" si="445">ABS(N217-$J217)</f>
        <v>0</v>
      </c>
      <c r="P217" s="26">
        <f t="shared" ref="P217" si="446">O217/$J217</f>
        <v>0</v>
      </c>
    </row>
    <row r="218" spans="1:16" x14ac:dyDescent="0.2">
      <c r="A218" s="48">
        <v>40388</v>
      </c>
      <c r="B218" s="49">
        <f>VLOOKUP(A218,'Method 1 Moving Averages'!A212:B1548,2,0)</f>
        <v>975</v>
      </c>
      <c r="C218" s="45">
        <f>VLOOKUP(A218,'Method 1 Moving Averages'!A211:C1548,3,0)</f>
        <v>1064.6666666666667</v>
      </c>
      <c r="D218" s="23">
        <f t="shared" si="321"/>
        <v>89.666666666666742</v>
      </c>
      <c r="E218" s="33">
        <f t="shared" si="322"/>
        <v>9.196581196581205E-2</v>
      </c>
      <c r="F218" s="25">
        <f>VLOOKUP(A218,'Method 2 OLS Regression'!H210:J1547,3)</f>
        <v>1018.43173</v>
      </c>
      <c r="G218" s="23">
        <f t="shared" si="413"/>
        <v>43.431730000000016</v>
      </c>
      <c r="H218" s="26">
        <f t="shared" si="414"/>
        <v>4.4545364102564121E-2</v>
      </c>
      <c r="I218" s="43"/>
      <c r="J218" s="61">
        <f t="shared" si="409"/>
        <v>10</v>
      </c>
      <c r="K218" s="25">
        <f t="shared" si="318"/>
        <v>11</v>
      </c>
      <c r="L218" s="23">
        <f t="shared" si="323"/>
        <v>1</v>
      </c>
      <c r="M218" s="33">
        <f t="shared" si="324"/>
        <v>0.1</v>
      </c>
      <c r="N218" s="25">
        <f t="shared" si="410"/>
        <v>11</v>
      </c>
      <c r="O218" s="23">
        <f t="shared" ref="O218" si="447">ABS(N218-$J218)</f>
        <v>1</v>
      </c>
      <c r="P218" s="26">
        <f t="shared" ref="P218" si="448">O218/$J218</f>
        <v>0.1</v>
      </c>
    </row>
    <row r="219" spans="1:16" x14ac:dyDescent="0.2">
      <c r="A219" s="48">
        <v>40389</v>
      </c>
      <c r="B219" s="49">
        <f>VLOOKUP(A219,'Method 1 Moving Averages'!A213:B1549,2,0)</f>
        <v>1251</v>
      </c>
      <c r="C219" s="45">
        <f>VLOOKUP(A219,'Method 1 Moving Averages'!A212:C1549,3,0)</f>
        <v>1949.3333333333333</v>
      </c>
      <c r="D219" s="23">
        <f t="shared" si="321"/>
        <v>698.33333333333326</v>
      </c>
      <c r="E219" s="33">
        <f t="shared" si="322"/>
        <v>0.5582200905941912</v>
      </c>
      <c r="F219" s="25">
        <f>VLOOKUP(A219,'Method 2 OLS Regression'!H211:J1548,3)</f>
        <v>1340.6666700000001</v>
      </c>
      <c r="G219" s="23">
        <f t="shared" si="413"/>
        <v>89.666670000000067</v>
      </c>
      <c r="H219" s="26">
        <f t="shared" si="414"/>
        <v>7.1675995203836981E-2</v>
      </c>
      <c r="I219" s="43"/>
      <c r="J219" s="61">
        <f t="shared" si="409"/>
        <v>13</v>
      </c>
      <c r="K219" s="25">
        <f t="shared" si="318"/>
        <v>20</v>
      </c>
      <c r="L219" s="23">
        <f t="shared" si="323"/>
        <v>7</v>
      </c>
      <c r="M219" s="33">
        <f t="shared" si="324"/>
        <v>0.53846153846153844</v>
      </c>
      <c r="N219" s="25">
        <f t="shared" si="410"/>
        <v>14</v>
      </c>
      <c r="O219" s="23">
        <f t="shared" ref="O219" si="449">ABS(N219-$J219)</f>
        <v>1</v>
      </c>
      <c r="P219" s="26">
        <f t="shared" ref="P219" si="450">O219/$J219</f>
        <v>7.6923076923076927E-2</v>
      </c>
    </row>
    <row r="220" spans="1:16" x14ac:dyDescent="0.2">
      <c r="A220" s="48">
        <v>40390</v>
      </c>
      <c r="B220" s="49">
        <f>VLOOKUP(A220,'Method 1 Moving Averages'!A214:B1550,2,0)</f>
        <v>535</v>
      </c>
      <c r="C220" s="45">
        <f>VLOOKUP(A220,'Method 1 Moving Averages'!A213:C1550,3,0)</f>
        <v>616.66666666666663</v>
      </c>
      <c r="D220" s="23">
        <f t="shared" si="321"/>
        <v>81.666666666666629</v>
      </c>
      <c r="E220" s="33">
        <f t="shared" si="322"/>
        <v>0.15264797507788155</v>
      </c>
      <c r="F220" s="25">
        <f>VLOOKUP(A220,'Method 2 OLS Regression'!H212:J1549,3)</f>
        <v>754.76659900000004</v>
      </c>
      <c r="G220" s="23">
        <f t="shared" si="413"/>
        <v>219.76659900000004</v>
      </c>
      <c r="H220" s="26">
        <f t="shared" si="414"/>
        <v>0.41077868971962622</v>
      </c>
      <c r="I220" s="43"/>
      <c r="J220" s="61">
        <f t="shared" si="409"/>
        <v>9</v>
      </c>
      <c r="K220" s="25">
        <f t="shared" si="318"/>
        <v>9</v>
      </c>
      <c r="L220" s="23">
        <f t="shared" si="323"/>
        <v>0</v>
      </c>
      <c r="M220" s="33">
        <f t="shared" si="324"/>
        <v>0</v>
      </c>
      <c r="N220" s="25">
        <f t="shared" si="410"/>
        <v>9</v>
      </c>
      <c r="O220" s="23">
        <f t="shared" ref="O220" si="451">ABS(N220-$J220)</f>
        <v>0</v>
      </c>
      <c r="P220" s="26">
        <f t="shared" ref="P220" si="452">O220/$J220</f>
        <v>0</v>
      </c>
    </row>
    <row r="221" spans="1:16" x14ac:dyDescent="0.2">
      <c r="A221" s="48">
        <v>40391</v>
      </c>
      <c r="B221" s="49">
        <f>VLOOKUP(A221,'Method 1 Moving Averages'!A215:B1551,2,0)</f>
        <v>1513</v>
      </c>
      <c r="C221" s="45">
        <f>VLOOKUP(A221,'Method 1 Moving Averages'!A214:C1551,3,0)</f>
        <v>1376.6666666666667</v>
      </c>
      <c r="D221" s="23">
        <f t="shared" si="321"/>
        <v>136.33333333333326</v>
      </c>
      <c r="E221" s="33">
        <f t="shared" si="322"/>
        <v>9.0107953293676976E-2</v>
      </c>
      <c r="F221" s="25">
        <f>VLOOKUP(A221,'Method 2 OLS Regression'!H213:J1550,3)</f>
        <v>1488.6687099999999</v>
      </c>
      <c r="G221" s="23">
        <f t="shared" si="413"/>
        <v>24.331290000000081</v>
      </c>
      <c r="H221" s="26">
        <f t="shared" si="414"/>
        <v>1.6081487111698666E-2</v>
      </c>
      <c r="I221" s="43"/>
      <c r="J221" s="61">
        <f t="shared" si="409"/>
        <v>16</v>
      </c>
      <c r="K221" s="25">
        <f t="shared" si="318"/>
        <v>14</v>
      </c>
      <c r="L221" s="23">
        <f t="shared" si="323"/>
        <v>2</v>
      </c>
      <c r="M221" s="33">
        <f t="shared" si="324"/>
        <v>0.125</v>
      </c>
      <c r="N221" s="25">
        <f t="shared" si="410"/>
        <v>16</v>
      </c>
      <c r="O221" s="23">
        <f t="shared" ref="O221" si="453">ABS(N221-$J221)</f>
        <v>0</v>
      </c>
      <c r="P221" s="26">
        <f t="shared" ref="P221" si="454">O221/$J221</f>
        <v>0</v>
      </c>
    </row>
    <row r="222" spans="1:16" x14ac:dyDescent="0.2">
      <c r="A222" s="48">
        <v>40392</v>
      </c>
      <c r="B222" s="49">
        <f>VLOOKUP(A222,'Method 1 Moving Averages'!A216:B1552,2,0)</f>
        <v>1140</v>
      </c>
      <c r="C222" s="45">
        <f>VLOOKUP(A222,'Method 1 Moving Averages'!A215:C1552,3,0)</f>
        <v>1070.6666666666667</v>
      </c>
      <c r="D222" s="23">
        <f t="shared" si="321"/>
        <v>69.333333333333258</v>
      </c>
      <c r="E222" s="33">
        <f t="shared" si="322"/>
        <v>6.0818713450292335E-2</v>
      </c>
      <c r="F222" s="25">
        <f>VLOOKUP(A222,'Method 2 OLS Regression'!H214:J1551,3)</f>
        <v>1071.0435399999999</v>
      </c>
      <c r="G222" s="23">
        <f t="shared" si="413"/>
        <v>68.956460000000106</v>
      </c>
      <c r="H222" s="26">
        <f t="shared" si="414"/>
        <v>6.0488122807017639E-2</v>
      </c>
      <c r="I222" s="43"/>
      <c r="J222" s="61">
        <f t="shared" si="409"/>
        <v>12</v>
      </c>
      <c r="K222" s="25">
        <f t="shared" ref="K222:K285" si="455">MAX(ROUND(C222/12/8,0),9)</f>
        <v>11</v>
      </c>
      <c r="L222" s="23">
        <f t="shared" si="323"/>
        <v>1</v>
      </c>
      <c r="M222" s="33">
        <f t="shared" si="324"/>
        <v>8.3333333333333329E-2</v>
      </c>
      <c r="N222" s="25">
        <f t="shared" si="410"/>
        <v>11</v>
      </c>
      <c r="O222" s="23">
        <f t="shared" ref="O222" si="456">ABS(N222-$J222)</f>
        <v>1</v>
      </c>
      <c r="P222" s="26">
        <f t="shared" ref="P222" si="457">O222/$J222</f>
        <v>8.3333333333333329E-2</v>
      </c>
    </row>
    <row r="223" spans="1:16" x14ac:dyDescent="0.2">
      <c r="A223" s="48">
        <v>40393</v>
      </c>
      <c r="B223" s="49">
        <f>VLOOKUP(A223,'Method 1 Moving Averages'!A217:B1553,2,0)</f>
        <v>981</v>
      </c>
      <c r="C223" s="45">
        <f>VLOOKUP(A223,'Method 1 Moving Averages'!A216:C1553,3,0)</f>
        <v>790.66666666666663</v>
      </c>
      <c r="D223" s="23">
        <f t="shared" ref="D223:D286" si="458">ABS(C223-B223)</f>
        <v>190.33333333333337</v>
      </c>
      <c r="E223" s="33">
        <f t="shared" ref="E223:E286" si="459">D223/B223</f>
        <v>0.19401970778117572</v>
      </c>
      <c r="F223" s="25">
        <f>VLOOKUP(A223,'Method 2 OLS Regression'!H215:J1552,3)</f>
        <v>943.61224300000003</v>
      </c>
      <c r="G223" s="23">
        <f t="shared" si="413"/>
        <v>37.387756999999965</v>
      </c>
      <c r="H223" s="26">
        <f t="shared" si="414"/>
        <v>3.8111882772680905E-2</v>
      </c>
      <c r="I223" s="43"/>
      <c r="J223" s="61">
        <f t="shared" si="409"/>
        <v>10</v>
      </c>
      <c r="K223" s="25">
        <f t="shared" si="455"/>
        <v>9</v>
      </c>
      <c r="L223" s="23">
        <f t="shared" ref="L223:L286" si="460">ABS(K223-$J223)</f>
        <v>1</v>
      </c>
      <c r="M223" s="33">
        <f t="shared" ref="M223:M286" si="461">L223/$J223</f>
        <v>0.1</v>
      </c>
      <c r="N223" s="25">
        <f t="shared" si="410"/>
        <v>10</v>
      </c>
      <c r="O223" s="23">
        <f t="shared" ref="O223" si="462">ABS(N223-$J223)</f>
        <v>0</v>
      </c>
      <c r="P223" s="26">
        <f t="shared" ref="P223" si="463">O223/$J223</f>
        <v>0</v>
      </c>
    </row>
    <row r="224" spans="1:16" x14ac:dyDescent="0.2">
      <c r="A224" s="48">
        <v>40394</v>
      </c>
      <c r="B224" s="49">
        <f>VLOOKUP(A224,'Method 1 Moving Averages'!A218:B1554,2,0)</f>
        <v>943</v>
      </c>
      <c r="C224" s="45">
        <f>VLOOKUP(A224,'Method 1 Moving Averages'!A217:C1554,3,0)</f>
        <v>606.33333333333337</v>
      </c>
      <c r="D224" s="23">
        <f t="shared" si="458"/>
        <v>336.66666666666663</v>
      </c>
      <c r="E224" s="33">
        <f t="shared" si="459"/>
        <v>0.3570166136443973</v>
      </c>
      <c r="F224" s="25">
        <f>VLOOKUP(A224,'Method 2 OLS Regression'!H216:J1553,3)</f>
        <v>957.62221199999999</v>
      </c>
      <c r="G224" s="23">
        <f t="shared" si="413"/>
        <v>14.62221199999999</v>
      </c>
      <c r="H224" s="26">
        <f t="shared" si="414"/>
        <v>1.5506057264050891E-2</v>
      </c>
      <c r="I224" s="43"/>
      <c r="J224" s="61">
        <f t="shared" si="409"/>
        <v>10</v>
      </c>
      <c r="K224" s="25">
        <f t="shared" si="455"/>
        <v>9</v>
      </c>
      <c r="L224" s="23">
        <f t="shared" si="460"/>
        <v>1</v>
      </c>
      <c r="M224" s="33">
        <f t="shared" si="461"/>
        <v>0.1</v>
      </c>
      <c r="N224" s="25">
        <f t="shared" si="410"/>
        <v>10</v>
      </c>
      <c r="O224" s="23">
        <f t="shared" ref="O224" si="464">ABS(N224-$J224)</f>
        <v>0</v>
      </c>
      <c r="P224" s="26">
        <f t="shared" ref="P224" si="465">O224/$J224</f>
        <v>0</v>
      </c>
    </row>
    <row r="225" spans="1:16" x14ac:dyDescent="0.2">
      <c r="A225" s="48">
        <v>40395</v>
      </c>
      <c r="B225" s="49">
        <f>VLOOKUP(A225,'Method 1 Moving Averages'!A219:B1555,2,0)</f>
        <v>1279</v>
      </c>
      <c r="C225" s="45">
        <f>VLOOKUP(A225,'Method 1 Moving Averages'!A218:C1555,3,0)</f>
        <v>954.66666666666663</v>
      </c>
      <c r="D225" s="23">
        <f t="shared" si="458"/>
        <v>324.33333333333337</v>
      </c>
      <c r="E225" s="33">
        <f t="shared" si="459"/>
        <v>0.25358352879854057</v>
      </c>
      <c r="F225" s="25">
        <f>VLOOKUP(A225,'Method 2 OLS Regression'!H217:J1554,3)</f>
        <v>1085.7257500000001</v>
      </c>
      <c r="G225" s="23">
        <f t="shared" si="413"/>
        <v>193.27424999999994</v>
      </c>
      <c r="H225" s="26">
        <f t="shared" si="414"/>
        <v>0.15111356528537914</v>
      </c>
      <c r="I225" s="43"/>
      <c r="J225" s="61">
        <f t="shared" si="409"/>
        <v>13</v>
      </c>
      <c r="K225" s="25">
        <f t="shared" si="455"/>
        <v>10</v>
      </c>
      <c r="L225" s="23">
        <f t="shared" si="460"/>
        <v>3</v>
      </c>
      <c r="M225" s="33">
        <f t="shared" si="461"/>
        <v>0.23076923076923078</v>
      </c>
      <c r="N225" s="25">
        <f t="shared" si="410"/>
        <v>11</v>
      </c>
      <c r="O225" s="23">
        <f t="shared" ref="O225" si="466">ABS(N225-$J225)</f>
        <v>2</v>
      </c>
      <c r="P225" s="26">
        <f t="shared" ref="P225" si="467">O225/$J225</f>
        <v>0.15384615384615385</v>
      </c>
    </row>
    <row r="226" spans="1:16" x14ac:dyDescent="0.2">
      <c r="A226" s="48">
        <v>40396</v>
      </c>
      <c r="B226" s="49">
        <f>VLOOKUP(A226,'Method 1 Moving Averages'!A220:B1556,2,0)</f>
        <v>1202</v>
      </c>
      <c r="C226" s="45">
        <f>VLOOKUP(A226,'Method 1 Moving Averages'!A219:C1556,3,0)</f>
        <v>1964</v>
      </c>
      <c r="D226" s="23">
        <f t="shared" si="458"/>
        <v>762</v>
      </c>
      <c r="E226" s="33">
        <f t="shared" si="459"/>
        <v>0.63394342762063227</v>
      </c>
      <c r="F226" s="25">
        <f>VLOOKUP(A226,'Method 2 OLS Regression'!H218:J1555,3)</f>
        <v>1407.34941</v>
      </c>
      <c r="G226" s="23">
        <f t="shared" si="413"/>
        <v>205.34941000000003</v>
      </c>
      <c r="H226" s="26">
        <f t="shared" si="414"/>
        <v>0.17083977537437606</v>
      </c>
      <c r="I226" s="43"/>
      <c r="J226" s="61">
        <f t="shared" si="409"/>
        <v>13</v>
      </c>
      <c r="K226" s="25">
        <f t="shared" si="455"/>
        <v>20</v>
      </c>
      <c r="L226" s="23">
        <f t="shared" si="460"/>
        <v>7</v>
      </c>
      <c r="M226" s="33">
        <f t="shared" si="461"/>
        <v>0.53846153846153844</v>
      </c>
      <c r="N226" s="25">
        <f t="shared" si="410"/>
        <v>15</v>
      </c>
      <c r="O226" s="23">
        <f t="shared" ref="O226" si="468">ABS(N226-$J226)</f>
        <v>2</v>
      </c>
      <c r="P226" s="26">
        <f t="shared" ref="P226" si="469">O226/$J226</f>
        <v>0.15384615384615385</v>
      </c>
    </row>
    <row r="227" spans="1:16" x14ac:dyDescent="0.2">
      <c r="A227" s="48">
        <v>40397</v>
      </c>
      <c r="B227" s="49">
        <f>VLOOKUP(A227,'Method 1 Moving Averages'!A221:B1557,2,0)</f>
        <v>642</v>
      </c>
      <c r="C227" s="45">
        <f>VLOOKUP(A227,'Method 1 Moving Averages'!A220:C1557,3,0)</f>
        <v>558.33333333333337</v>
      </c>
      <c r="D227" s="23">
        <f t="shared" si="458"/>
        <v>83.666666666666629</v>
      </c>
      <c r="E227" s="33">
        <f t="shared" si="459"/>
        <v>0.13032191069574242</v>
      </c>
      <c r="F227" s="25">
        <f>VLOOKUP(A227,'Method 2 OLS Regression'!H219:J1556,3)</f>
        <v>881.17006200000003</v>
      </c>
      <c r="G227" s="23">
        <f t="shared" si="413"/>
        <v>239.17006200000003</v>
      </c>
      <c r="H227" s="26">
        <f t="shared" si="414"/>
        <v>0.37253903738317762</v>
      </c>
      <c r="I227" s="43"/>
      <c r="J227" s="61">
        <f t="shared" si="409"/>
        <v>9</v>
      </c>
      <c r="K227" s="25">
        <f t="shared" si="455"/>
        <v>9</v>
      </c>
      <c r="L227" s="23">
        <f t="shared" si="460"/>
        <v>0</v>
      </c>
      <c r="M227" s="33">
        <f t="shared" si="461"/>
        <v>0</v>
      </c>
      <c r="N227" s="25">
        <f t="shared" si="410"/>
        <v>9</v>
      </c>
      <c r="O227" s="23">
        <f t="shared" ref="O227" si="470">ABS(N227-$J227)</f>
        <v>0</v>
      </c>
      <c r="P227" s="26">
        <f t="shared" ref="P227" si="471">O227/$J227</f>
        <v>0</v>
      </c>
    </row>
    <row r="228" spans="1:16" x14ac:dyDescent="0.2">
      <c r="A228" s="48">
        <v>40398</v>
      </c>
      <c r="B228" s="49">
        <f>VLOOKUP(A228,'Method 1 Moving Averages'!A222:B1558,2,0)</f>
        <v>1265</v>
      </c>
      <c r="C228" s="45">
        <f>VLOOKUP(A228,'Method 1 Moving Averages'!A221:C1558,3,0)</f>
        <v>1511.6666666666667</v>
      </c>
      <c r="D228" s="23">
        <f t="shared" si="458"/>
        <v>246.66666666666674</v>
      </c>
      <c r="E228" s="33">
        <f t="shared" si="459"/>
        <v>0.19499341238471679</v>
      </c>
      <c r="F228" s="25">
        <f>VLOOKUP(A228,'Method 2 OLS Regression'!H220:J1557,3)</f>
        <v>1390.25325</v>
      </c>
      <c r="G228" s="23">
        <f t="shared" si="413"/>
        <v>125.25324999999998</v>
      </c>
      <c r="H228" s="26">
        <f t="shared" si="414"/>
        <v>9.9014426877470335E-2</v>
      </c>
      <c r="I228" s="43"/>
      <c r="J228" s="61">
        <f t="shared" si="409"/>
        <v>13</v>
      </c>
      <c r="K228" s="25">
        <f t="shared" si="455"/>
        <v>16</v>
      </c>
      <c r="L228" s="23">
        <f t="shared" si="460"/>
        <v>3</v>
      </c>
      <c r="M228" s="33">
        <f t="shared" si="461"/>
        <v>0.23076923076923078</v>
      </c>
      <c r="N228" s="25">
        <f t="shared" si="410"/>
        <v>14</v>
      </c>
      <c r="O228" s="23">
        <f t="shared" ref="O228" si="472">ABS(N228-$J228)</f>
        <v>1</v>
      </c>
      <c r="P228" s="26">
        <f t="shared" ref="P228" si="473">O228/$J228</f>
        <v>7.6923076923076927E-2</v>
      </c>
    </row>
    <row r="229" spans="1:16" x14ac:dyDescent="0.2">
      <c r="A229" s="48">
        <v>40399</v>
      </c>
      <c r="B229" s="49">
        <f>VLOOKUP(A229,'Method 1 Moving Averages'!A223:B1559,2,0)</f>
        <v>1265</v>
      </c>
      <c r="C229" s="45">
        <f>VLOOKUP(A229,'Method 1 Moving Averages'!A222:C1559,3,0)</f>
        <v>1046</v>
      </c>
      <c r="D229" s="23">
        <f t="shared" si="458"/>
        <v>219</v>
      </c>
      <c r="E229" s="33">
        <f t="shared" si="459"/>
        <v>0.17312252964426877</v>
      </c>
      <c r="F229" s="25">
        <f>VLOOKUP(A229,'Method 2 OLS Regression'!H221:J1558,3)</f>
        <v>998.94305699999995</v>
      </c>
      <c r="G229" s="23">
        <f t="shared" si="413"/>
        <v>266.05694300000005</v>
      </c>
      <c r="H229" s="26">
        <f t="shared" si="414"/>
        <v>0.21032169407114629</v>
      </c>
      <c r="I229" s="43"/>
      <c r="J229" s="61">
        <f t="shared" si="409"/>
        <v>13</v>
      </c>
      <c r="K229" s="25">
        <f t="shared" si="455"/>
        <v>11</v>
      </c>
      <c r="L229" s="23">
        <f t="shared" si="460"/>
        <v>2</v>
      </c>
      <c r="M229" s="33">
        <f t="shared" si="461"/>
        <v>0.15384615384615385</v>
      </c>
      <c r="N229" s="25">
        <f t="shared" si="410"/>
        <v>10</v>
      </c>
      <c r="O229" s="23">
        <f t="shared" ref="O229" si="474">ABS(N229-$J229)</f>
        <v>3</v>
      </c>
      <c r="P229" s="26">
        <f t="shared" ref="P229" si="475">O229/$J229</f>
        <v>0.23076923076923078</v>
      </c>
    </row>
    <row r="230" spans="1:16" x14ac:dyDescent="0.2">
      <c r="A230" s="48">
        <v>40400</v>
      </c>
      <c r="B230" s="49">
        <f>VLOOKUP(A230,'Method 1 Moving Averages'!A224:B1560,2,0)</f>
        <v>556</v>
      </c>
      <c r="C230" s="45">
        <f>VLOOKUP(A230,'Method 1 Moving Averages'!A223:C1560,3,0)</f>
        <v>969.33333333333337</v>
      </c>
      <c r="D230" s="23">
        <f t="shared" si="458"/>
        <v>413.33333333333337</v>
      </c>
      <c r="E230" s="33">
        <f t="shared" si="459"/>
        <v>0.74340527577937654</v>
      </c>
      <c r="F230" s="25">
        <f>VLOOKUP(A230,'Method 2 OLS Regression'!H222:J1559,3)</f>
        <v>790.27873799999998</v>
      </c>
      <c r="G230" s="23">
        <f t="shared" si="413"/>
        <v>234.27873799999998</v>
      </c>
      <c r="H230" s="26">
        <f t="shared" si="414"/>
        <v>0.42136463669064744</v>
      </c>
      <c r="I230" s="43"/>
      <c r="J230" s="61">
        <f t="shared" si="409"/>
        <v>9</v>
      </c>
      <c r="K230" s="25">
        <f t="shared" si="455"/>
        <v>10</v>
      </c>
      <c r="L230" s="23">
        <f t="shared" si="460"/>
        <v>1</v>
      </c>
      <c r="M230" s="33">
        <f t="shared" si="461"/>
        <v>0.1111111111111111</v>
      </c>
      <c r="N230" s="25">
        <f t="shared" si="410"/>
        <v>9</v>
      </c>
      <c r="O230" s="23">
        <f t="shared" ref="O230" si="476">ABS(N230-$J230)</f>
        <v>0</v>
      </c>
      <c r="P230" s="26">
        <f t="shared" ref="P230" si="477">O230/$J230</f>
        <v>0</v>
      </c>
    </row>
    <row r="231" spans="1:16" x14ac:dyDescent="0.2">
      <c r="A231" s="48">
        <v>40401</v>
      </c>
      <c r="B231" s="49">
        <f>VLOOKUP(A231,'Method 1 Moving Averages'!A225:B1561,2,0)</f>
        <v>599</v>
      </c>
      <c r="C231" s="45">
        <f>VLOOKUP(A231,'Method 1 Moving Averages'!A224:C1561,3,0)</f>
        <v>691</v>
      </c>
      <c r="D231" s="23">
        <f t="shared" si="458"/>
        <v>92</v>
      </c>
      <c r="E231" s="33">
        <f t="shared" si="459"/>
        <v>0.15358931552587646</v>
      </c>
      <c r="F231" s="25">
        <f>VLOOKUP(A231,'Method 2 OLS Regression'!H223:J1560,3)</f>
        <v>886.09367699999996</v>
      </c>
      <c r="G231" s="23">
        <f t="shared" si="413"/>
        <v>287.09367699999996</v>
      </c>
      <c r="H231" s="26">
        <f t="shared" si="414"/>
        <v>0.47928827545909841</v>
      </c>
      <c r="I231" s="43"/>
      <c r="J231" s="61">
        <f t="shared" si="409"/>
        <v>9</v>
      </c>
      <c r="K231" s="25">
        <f t="shared" si="455"/>
        <v>9</v>
      </c>
      <c r="L231" s="23">
        <f t="shared" si="460"/>
        <v>0</v>
      </c>
      <c r="M231" s="33">
        <f t="shared" si="461"/>
        <v>0</v>
      </c>
      <c r="N231" s="25">
        <f t="shared" si="410"/>
        <v>9</v>
      </c>
      <c r="O231" s="23">
        <f t="shared" ref="O231" si="478">ABS(N231-$J231)</f>
        <v>0</v>
      </c>
      <c r="P231" s="26">
        <f t="shared" ref="P231" si="479">O231/$J231</f>
        <v>0</v>
      </c>
    </row>
    <row r="232" spans="1:16" x14ac:dyDescent="0.2">
      <c r="A232" s="48">
        <v>40402</v>
      </c>
      <c r="B232" s="49">
        <f>VLOOKUP(A232,'Method 1 Moving Averages'!A226:B1562,2,0)</f>
        <v>1064</v>
      </c>
      <c r="C232" s="45">
        <f>VLOOKUP(A232,'Method 1 Moving Averages'!A225:C1562,3,0)</f>
        <v>1116.3333333333333</v>
      </c>
      <c r="D232" s="23">
        <f t="shared" si="458"/>
        <v>52.333333333333258</v>
      </c>
      <c r="E232" s="33">
        <f t="shared" si="459"/>
        <v>4.9185463659147798E-2</v>
      </c>
      <c r="F232" s="25">
        <f>VLOOKUP(A232,'Method 2 OLS Regression'!H224:J1561,3)</f>
        <v>995.37264000000005</v>
      </c>
      <c r="G232" s="23">
        <f t="shared" si="413"/>
        <v>68.627359999999953</v>
      </c>
      <c r="H232" s="26">
        <f t="shared" si="414"/>
        <v>6.4499398496240562E-2</v>
      </c>
      <c r="I232" s="43"/>
      <c r="J232" s="61">
        <f t="shared" si="409"/>
        <v>11</v>
      </c>
      <c r="K232" s="25">
        <f t="shared" si="455"/>
        <v>12</v>
      </c>
      <c r="L232" s="23">
        <f t="shared" si="460"/>
        <v>1</v>
      </c>
      <c r="M232" s="33">
        <f t="shared" si="461"/>
        <v>9.0909090909090912E-2</v>
      </c>
      <c r="N232" s="25">
        <f t="shared" si="410"/>
        <v>10</v>
      </c>
      <c r="O232" s="23">
        <f t="shared" ref="O232" si="480">ABS(N232-$J232)</f>
        <v>1</v>
      </c>
      <c r="P232" s="26">
        <f t="shared" ref="P232" si="481">O232/$J232</f>
        <v>9.0909090909090912E-2</v>
      </c>
    </row>
    <row r="233" spans="1:16" x14ac:dyDescent="0.2">
      <c r="A233" s="48">
        <v>40403</v>
      </c>
      <c r="B233" s="49">
        <f>VLOOKUP(A233,'Method 1 Moving Averages'!A227:B1563,2,0)</f>
        <v>1862</v>
      </c>
      <c r="C233" s="45">
        <f>VLOOKUP(A233,'Method 1 Moving Averages'!A226:C1563,3,0)</f>
        <v>1342.3333333333333</v>
      </c>
      <c r="D233" s="23">
        <f t="shared" si="458"/>
        <v>519.66666666666674</v>
      </c>
      <c r="E233" s="33">
        <f t="shared" si="459"/>
        <v>0.27909058360186184</v>
      </c>
      <c r="F233" s="25">
        <f>VLOOKUP(A233,'Method 2 OLS Regression'!H225:J1562,3)</f>
        <v>1463.15301</v>
      </c>
      <c r="G233" s="23">
        <f t="shared" si="413"/>
        <v>398.84699000000001</v>
      </c>
      <c r="H233" s="26">
        <f t="shared" si="414"/>
        <v>0.21420353920515575</v>
      </c>
      <c r="I233" s="43"/>
      <c r="J233" s="61">
        <f t="shared" si="409"/>
        <v>19</v>
      </c>
      <c r="K233" s="25">
        <f t="shared" si="455"/>
        <v>14</v>
      </c>
      <c r="L233" s="23">
        <f t="shared" si="460"/>
        <v>5</v>
      </c>
      <c r="M233" s="33">
        <f t="shared" si="461"/>
        <v>0.26315789473684209</v>
      </c>
      <c r="N233" s="25">
        <f t="shared" si="410"/>
        <v>15</v>
      </c>
      <c r="O233" s="23">
        <f t="shared" ref="O233" si="482">ABS(N233-$J233)</f>
        <v>4</v>
      </c>
      <c r="P233" s="26">
        <f t="shared" ref="P233" si="483">O233/$J233</f>
        <v>0.21052631578947367</v>
      </c>
    </row>
    <row r="234" spans="1:16" x14ac:dyDescent="0.2">
      <c r="A234" s="48">
        <v>40404</v>
      </c>
      <c r="B234" s="49">
        <f>VLOOKUP(A234,'Method 1 Moving Averages'!A228:B1564,2,0)</f>
        <v>742</v>
      </c>
      <c r="C234" s="45">
        <f>VLOOKUP(A234,'Method 1 Moving Averages'!A227:C1564,3,0)</f>
        <v>611.66666666666663</v>
      </c>
      <c r="D234" s="23">
        <f t="shared" si="458"/>
        <v>130.33333333333337</v>
      </c>
      <c r="E234" s="33">
        <f t="shared" si="459"/>
        <v>0.17565139263252477</v>
      </c>
      <c r="F234" s="25">
        <f>VLOOKUP(A234,'Method 2 OLS Regression'!H226:J1563,3)</f>
        <v>898.48761000000002</v>
      </c>
      <c r="G234" s="23">
        <f t="shared" si="413"/>
        <v>156.48761000000002</v>
      </c>
      <c r="H234" s="26">
        <f t="shared" si="414"/>
        <v>0.21089974393531</v>
      </c>
      <c r="I234" s="43"/>
      <c r="J234" s="61">
        <f t="shared" si="409"/>
        <v>9</v>
      </c>
      <c r="K234" s="25">
        <f t="shared" si="455"/>
        <v>9</v>
      </c>
      <c r="L234" s="23">
        <f t="shared" si="460"/>
        <v>0</v>
      </c>
      <c r="M234" s="33">
        <f t="shared" si="461"/>
        <v>0</v>
      </c>
      <c r="N234" s="25">
        <f t="shared" si="410"/>
        <v>9</v>
      </c>
      <c r="O234" s="23">
        <f t="shared" ref="O234" si="484">ABS(N234-$J234)</f>
        <v>0</v>
      </c>
      <c r="P234" s="26">
        <f t="shared" ref="P234" si="485">O234/$J234</f>
        <v>0</v>
      </c>
    </row>
    <row r="235" spans="1:16" x14ac:dyDescent="0.2">
      <c r="A235" s="48">
        <v>40405</v>
      </c>
      <c r="B235" s="49">
        <f>VLOOKUP(A235,'Method 1 Moving Averages'!A229:B1565,2,0)</f>
        <v>1570</v>
      </c>
      <c r="C235" s="45">
        <f>VLOOKUP(A235,'Method 1 Moving Averages'!A228:C1565,3,0)</f>
        <v>1293.6666666666667</v>
      </c>
      <c r="D235" s="23">
        <f t="shared" si="458"/>
        <v>276.33333333333326</v>
      </c>
      <c r="E235" s="33">
        <f t="shared" si="459"/>
        <v>0.17600849256900208</v>
      </c>
      <c r="F235" s="25">
        <f>VLOOKUP(A235,'Method 2 OLS Regression'!H227:J1564,3)</f>
        <v>1564.89528</v>
      </c>
      <c r="G235" s="23">
        <f t="shared" si="413"/>
        <v>5.104720000000043</v>
      </c>
      <c r="H235" s="26">
        <f t="shared" si="414"/>
        <v>3.2514140127388809E-3</v>
      </c>
      <c r="I235" s="43"/>
      <c r="J235" s="61">
        <f t="shared" si="409"/>
        <v>16</v>
      </c>
      <c r="K235" s="25">
        <f t="shared" si="455"/>
        <v>13</v>
      </c>
      <c r="L235" s="23">
        <f t="shared" si="460"/>
        <v>3</v>
      </c>
      <c r="M235" s="33">
        <f t="shared" si="461"/>
        <v>0.1875</v>
      </c>
      <c r="N235" s="25">
        <f t="shared" si="410"/>
        <v>16</v>
      </c>
      <c r="O235" s="23">
        <f t="shared" ref="O235" si="486">ABS(N235-$J235)</f>
        <v>0</v>
      </c>
      <c r="P235" s="26">
        <f t="shared" ref="P235" si="487">O235/$J235</f>
        <v>0</v>
      </c>
    </row>
    <row r="236" spans="1:16" x14ac:dyDescent="0.2">
      <c r="A236" s="48">
        <v>40406</v>
      </c>
      <c r="B236" s="49">
        <f>VLOOKUP(A236,'Method 1 Moving Averages'!A230:B1566,2,0)</f>
        <v>1187</v>
      </c>
      <c r="C236" s="45">
        <f>VLOOKUP(A236,'Method 1 Moving Averages'!A229:C1566,3,0)</f>
        <v>1011.3333333333334</v>
      </c>
      <c r="D236" s="23">
        <f t="shared" si="458"/>
        <v>175.66666666666663</v>
      </c>
      <c r="E236" s="33">
        <f t="shared" si="459"/>
        <v>0.14799213704015723</v>
      </c>
      <c r="F236" s="25">
        <f>VLOOKUP(A236,'Method 2 OLS Regression'!H228:J1565,3)</f>
        <v>1151.5679399999999</v>
      </c>
      <c r="G236" s="23">
        <f t="shared" si="413"/>
        <v>35.432060000000092</v>
      </c>
      <c r="H236" s="26">
        <f t="shared" si="414"/>
        <v>2.9850092670598224E-2</v>
      </c>
      <c r="I236" s="43"/>
      <c r="J236" s="61">
        <f t="shared" si="409"/>
        <v>12</v>
      </c>
      <c r="K236" s="25">
        <f t="shared" si="455"/>
        <v>11</v>
      </c>
      <c r="L236" s="23">
        <f t="shared" si="460"/>
        <v>1</v>
      </c>
      <c r="M236" s="33">
        <f t="shared" si="461"/>
        <v>8.3333333333333329E-2</v>
      </c>
      <c r="N236" s="25">
        <f t="shared" si="410"/>
        <v>12</v>
      </c>
      <c r="O236" s="23">
        <f t="shared" ref="O236" si="488">ABS(N236-$J236)</f>
        <v>0</v>
      </c>
      <c r="P236" s="26">
        <f t="shared" ref="P236" si="489">O236/$J236</f>
        <v>0</v>
      </c>
    </row>
    <row r="237" spans="1:16" x14ac:dyDescent="0.2">
      <c r="A237" s="48">
        <v>40407</v>
      </c>
      <c r="B237" s="49">
        <f>VLOOKUP(A237,'Method 1 Moving Averages'!A231:B1567,2,0)</f>
        <v>1197</v>
      </c>
      <c r="C237" s="45">
        <f>VLOOKUP(A237,'Method 1 Moving Averages'!A230:C1567,3,0)</f>
        <v>981.33333333333337</v>
      </c>
      <c r="D237" s="23">
        <f t="shared" si="458"/>
        <v>215.66666666666663</v>
      </c>
      <c r="E237" s="33">
        <f t="shared" si="459"/>
        <v>0.18017265385686435</v>
      </c>
      <c r="F237" s="25">
        <f>VLOOKUP(A237,'Method 2 OLS Regression'!H229:J1566,3)</f>
        <v>1017.2641599999999</v>
      </c>
      <c r="G237" s="23">
        <f t="shared" si="413"/>
        <v>179.73584000000005</v>
      </c>
      <c r="H237" s="26">
        <f t="shared" si="414"/>
        <v>0.15015525480367589</v>
      </c>
      <c r="I237" s="43"/>
      <c r="J237" s="61">
        <f t="shared" si="409"/>
        <v>12</v>
      </c>
      <c r="K237" s="25">
        <f t="shared" si="455"/>
        <v>10</v>
      </c>
      <c r="L237" s="23">
        <f t="shared" si="460"/>
        <v>2</v>
      </c>
      <c r="M237" s="33">
        <f t="shared" si="461"/>
        <v>0.16666666666666666</v>
      </c>
      <c r="N237" s="25">
        <f t="shared" si="410"/>
        <v>11</v>
      </c>
      <c r="O237" s="23">
        <f t="shared" ref="O237" si="490">ABS(N237-$J237)</f>
        <v>1</v>
      </c>
      <c r="P237" s="26">
        <f t="shared" ref="P237" si="491">O237/$J237</f>
        <v>8.3333333333333329E-2</v>
      </c>
    </row>
    <row r="238" spans="1:16" x14ac:dyDescent="0.2">
      <c r="A238" s="48">
        <v>40408</v>
      </c>
      <c r="B238" s="49">
        <f>VLOOKUP(A238,'Method 1 Moving Averages'!A232:B1568,2,0)</f>
        <v>889</v>
      </c>
      <c r="C238" s="45">
        <f>VLOOKUP(A238,'Method 1 Moving Averages'!A231:C1568,3,0)</f>
        <v>703.33333333333337</v>
      </c>
      <c r="D238" s="23">
        <f t="shared" si="458"/>
        <v>185.66666666666663</v>
      </c>
      <c r="E238" s="33">
        <f t="shared" si="459"/>
        <v>0.20884889388826391</v>
      </c>
      <c r="F238" s="25">
        <f>VLOOKUP(A238,'Method 2 OLS Regression'!H230:J1567,3)</f>
        <v>1075.1887899999999</v>
      </c>
      <c r="G238" s="23">
        <f t="shared" si="413"/>
        <v>186.18878999999993</v>
      </c>
      <c r="H238" s="26">
        <f t="shared" si="414"/>
        <v>0.20943620922384693</v>
      </c>
      <c r="I238" s="43"/>
      <c r="J238" s="61">
        <f t="shared" si="409"/>
        <v>9</v>
      </c>
      <c r="K238" s="25">
        <f t="shared" si="455"/>
        <v>9</v>
      </c>
      <c r="L238" s="23">
        <f t="shared" si="460"/>
        <v>0</v>
      </c>
      <c r="M238" s="33">
        <f t="shared" si="461"/>
        <v>0</v>
      </c>
      <c r="N238" s="25">
        <f t="shared" si="410"/>
        <v>11</v>
      </c>
      <c r="O238" s="23">
        <f t="shared" ref="O238" si="492">ABS(N238-$J238)</f>
        <v>2</v>
      </c>
      <c r="P238" s="26">
        <f t="shared" ref="P238" si="493">O238/$J238</f>
        <v>0.22222222222222221</v>
      </c>
    </row>
    <row r="239" spans="1:16" x14ac:dyDescent="0.2">
      <c r="A239" s="48">
        <v>40409</v>
      </c>
      <c r="B239" s="49">
        <f>VLOOKUP(A239,'Method 1 Moving Averages'!A233:B1569,2,0)</f>
        <v>1051</v>
      </c>
      <c r="C239" s="45">
        <f>VLOOKUP(A239,'Method 1 Moving Averages'!A232:C1569,3,0)</f>
        <v>1106</v>
      </c>
      <c r="D239" s="23">
        <f t="shared" si="458"/>
        <v>55</v>
      </c>
      <c r="E239" s="33">
        <f t="shared" si="459"/>
        <v>5.2331113225499527E-2</v>
      </c>
      <c r="F239" s="25">
        <f>VLOOKUP(A239,'Method 2 OLS Regression'!H231:J1568,3)</f>
        <v>1059.4067600000001</v>
      </c>
      <c r="G239" s="23">
        <f t="shared" si="413"/>
        <v>8.4067600000000766</v>
      </c>
      <c r="H239" s="26">
        <f t="shared" si="414"/>
        <v>7.998820171265535E-3</v>
      </c>
      <c r="I239" s="43"/>
      <c r="J239" s="61">
        <f t="shared" si="409"/>
        <v>11</v>
      </c>
      <c r="K239" s="25">
        <f t="shared" si="455"/>
        <v>12</v>
      </c>
      <c r="L239" s="23">
        <f t="shared" si="460"/>
        <v>1</v>
      </c>
      <c r="M239" s="33">
        <f t="shared" si="461"/>
        <v>9.0909090909090912E-2</v>
      </c>
      <c r="N239" s="25">
        <f t="shared" si="410"/>
        <v>11</v>
      </c>
      <c r="O239" s="23">
        <f t="shared" ref="O239" si="494">ABS(N239-$J239)</f>
        <v>0</v>
      </c>
      <c r="P239" s="26">
        <f t="shared" ref="P239" si="495">O239/$J239</f>
        <v>0</v>
      </c>
    </row>
    <row r="240" spans="1:16" x14ac:dyDescent="0.2">
      <c r="A240" s="48">
        <v>40410</v>
      </c>
      <c r="B240" s="49">
        <f>VLOOKUP(A240,'Method 1 Moving Averages'!A234:B1570,2,0)</f>
        <v>1465</v>
      </c>
      <c r="C240" s="45">
        <f>VLOOKUP(A240,'Method 1 Moving Averages'!A233:C1570,3,0)</f>
        <v>1438.3333333333333</v>
      </c>
      <c r="D240" s="23">
        <f t="shared" si="458"/>
        <v>26.666666666666742</v>
      </c>
      <c r="E240" s="33">
        <f t="shared" si="459"/>
        <v>1.820250284414112E-2</v>
      </c>
      <c r="F240" s="25">
        <f>VLOOKUP(A240,'Method 2 OLS Regression'!H232:J1569,3)</f>
        <v>1456.39067</v>
      </c>
      <c r="G240" s="23">
        <f t="shared" si="413"/>
        <v>8.6093299999999999</v>
      </c>
      <c r="H240" s="26">
        <f t="shared" si="414"/>
        <v>5.876675767918089E-3</v>
      </c>
      <c r="I240" s="43"/>
      <c r="J240" s="61">
        <f t="shared" si="409"/>
        <v>15</v>
      </c>
      <c r="K240" s="25">
        <f t="shared" si="455"/>
        <v>15</v>
      </c>
      <c r="L240" s="23">
        <f t="shared" si="460"/>
        <v>0</v>
      </c>
      <c r="M240" s="33">
        <f t="shared" si="461"/>
        <v>0</v>
      </c>
      <c r="N240" s="25">
        <f t="shared" si="410"/>
        <v>15</v>
      </c>
      <c r="O240" s="23">
        <f t="shared" ref="O240" si="496">ABS(N240-$J240)</f>
        <v>0</v>
      </c>
      <c r="P240" s="26">
        <f t="shared" ref="P240" si="497">O240/$J240</f>
        <v>0</v>
      </c>
    </row>
    <row r="241" spans="1:16" x14ac:dyDescent="0.2">
      <c r="A241" s="48">
        <v>40411</v>
      </c>
      <c r="B241" s="49">
        <f>VLOOKUP(A241,'Method 1 Moving Averages'!A235:B1571,2,0)</f>
        <v>684</v>
      </c>
      <c r="C241" s="45">
        <f>VLOOKUP(A241,'Method 1 Moving Averages'!A234:C1571,3,0)</f>
        <v>639.66666666666663</v>
      </c>
      <c r="D241" s="23">
        <f t="shared" si="458"/>
        <v>44.333333333333371</v>
      </c>
      <c r="E241" s="33">
        <f t="shared" si="459"/>
        <v>6.4814814814814867E-2</v>
      </c>
      <c r="F241" s="25">
        <f>VLOOKUP(A241,'Method 2 OLS Regression'!H233:J1570,3)</f>
        <v>902.65684499999998</v>
      </c>
      <c r="G241" s="23">
        <f t="shared" si="413"/>
        <v>218.65684499999998</v>
      </c>
      <c r="H241" s="26">
        <f t="shared" si="414"/>
        <v>0.31967374999999998</v>
      </c>
      <c r="I241" s="43"/>
      <c r="J241" s="61">
        <f t="shared" si="409"/>
        <v>9</v>
      </c>
      <c r="K241" s="25">
        <f t="shared" si="455"/>
        <v>9</v>
      </c>
      <c r="L241" s="23">
        <f t="shared" si="460"/>
        <v>0</v>
      </c>
      <c r="M241" s="33">
        <f t="shared" si="461"/>
        <v>0</v>
      </c>
      <c r="N241" s="25">
        <f t="shared" si="410"/>
        <v>9</v>
      </c>
      <c r="O241" s="23">
        <f t="shared" ref="O241" si="498">ABS(N241-$J241)</f>
        <v>0</v>
      </c>
      <c r="P241" s="26">
        <f t="shared" ref="P241" si="499">O241/$J241</f>
        <v>0</v>
      </c>
    </row>
    <row r="242" spans="1:16" x14ac:dyDescent="0.2">
      <c r="A242" s="48">
        <v>40412</v>
      </c>
      <c r="B242" s="49">
        <f>VLOOKUP(A242,'Method 1 Moving Averages'!A236:B1572,2,0)</f>
        <v>1239</v>
      </c>
      <c r="C242" s="45">
        <f>VLOOKUP(A242,'Method 1 Moving Averages'!A235:C1572,3,0)</f>
        <v>1449.3333333333333</v>
      </c>
      <c r="D242" s="23">
        <f t="shared" si="458"/>
        <v>210.33333333333326</v>
      </c>
      <c r="E242" s="33">
        <f t="shared" si="459"/>
        <v>0.16976055959106801</v>
      </c>
      <c r="F242" s="25">
        <f>VLOOKUP(A242,'Method 2 OLS Regression'!H234:J1571,3)</f>
        <v>1412.5254199999999</v>
      </c>
      <c r="G242" s="23">
        <f t="shared" si="413"/>
        <v>173.52541999999994</v>
      </c>
      <c r="H242" s="26">
        <f t="shared" si="414"/>
        <v>0.14005280064568196</v>
      </c>
      <c r="I242" s="43"/>
      <c r="J242" s="61">
        <f t="shared" si="409"/>
        <v>13</v>
      </c>
      <c r="K242" s="25">
        <f t="shared" si="455"/>
        <v>15</v>
      </c>
      <c r="L242" s="23">
        <f t="shared" si="460"/>
        <v>2</v>
      </c>
      <c r="M242" s="33">
        <f t="shared" si="461"/>
        <v>0.15384615384615385</v>
      </c>
      <c r="N242" s="25">
        <f t="shared" si="410"/>
        <v>15</v>
      </c>
      <c r="O242" s="23">
        <f t="shared" ref="O242" si="500">ABS(N242-$J242)</f>
        <v>2</v>
      </c>
      <c r="P242" s="26">
        <f t="shared" ref="P242" si="501">O242/$J242</f>
        <v>0.15384615384615385</v>
      </c>
    </row>
    <row r="243" spans="1:16" x14ac:dyDescent="0.2">
      <c r="A243" s="48">
        <v>40413</v>
      </c>
      <c r="B243" s="49">
        <f>VLOOKUP(A243,'Method 1 Moving Averages'!A237:B1573,2,0)</f>
        <v>1040</v>
      </c>
      <c r="C243" s="45">
        <f>VLOOKUP(A243,'Method 1 Moving Averages'!A236:C1573,3,0)</f>
        <v>1197.3333333333333</v>
      </c>
      <c r="D243" s="23">
        <f t="shared" si="458"/>
        <v>157.33333333333326</v>
      </c>
      <c r="E243" s="33">
        <f t="shared" si="459"/>
        <v>0.15128205128205122</v>
      </c>
      <c r="F243" s="25">
        <f>VLOOKUP(A243,'Method 2 OLS Regression'!H235:J1572,3)</f>
        <v>1082.88274</v>
      </c>
      <c r="G243" s="23">
        <f t="shared" si="413"/>
        <v>42.882740000000013</v>
      </c>
      <c r="H243" s="26">
        <f t="shared" si="414"/>
        <v>4.1233403846153857E-2</v>
      </c>
      <c r="I243" s="43"/>
      <c r="J243" s="61">
        <f t="shared" si="409"/>
        <v>11</v>
      </c>
      <c r="K243" s="25">
        <f t="shared" si="455"/>
        <v>12</v>
      </c>
      <c r="L243" s="23">
        <f t="shared" si="460"/>
        <v>1</v>
      </c>
      <c r="M243" s="33">
        <f t="shared" si="461"/>
        <v>9.0909090909090912E-2</v>
      </c>
      <c r="N243" s="25">
        <f t="shared" si="410"/>
        <v>11</v>
      </c>
      <c r="O243" s="23">
        <f t="shared" ref="O243" si="502">ABS(N243-$J243)</f>
        <v>0</v>
      </c>
      <c r="P243" s="26">
        <f t="shared" ref="P243" si="503">O243/$J243</f>
        <v>0</v>
      </c>
    </row>
    <row r="244" spans="1:16" x14ac:dyDescent="0.2">
      <c r="A244" s="48">
        <v>40414</v>
      </c>
      <c r="B244" s="49">
        <f>VLOOKUP(A244,'Method 1 Moving Averages'!A238:B1574,2,0)</f>
        <v>965</v>
      </c>
      <c r="C244" s="45">
        <f>VLOOKUP(A244,'Method 1 Moving Averages'!A237:C1574,3,0)</f>
        <v>911.33333333333337</v>
      </c>
      <c r="D244" s="23">
        <f t="shared" si="458"/>
        <v>53.666666666666629</v>
      </c>
      <c r="E244" s="33">
        <f t="shared" si="459"/>
        <v>5.5613126079447281E-2</v>
      </c>
      <c r="F244" s="25">
        <f>VLOOKUP(A244,'Method 2 OLS Regression'!H236:J1573,3)</f>
        <v>899.31741</v>
      </c>
      <c r="G244" s="23">
        <f t="shared" si="413"/>
        <v>65.682590000000005</v>
      </c>
      <c r="H244" s="26">
        <f t="shared" si="414"/>
        <v>6.8064860103626945E-2</v>
      </c>
      <c r="I244" s="43"/>
      <c r="J244" s="61">
        <f t="shared" si="409"/>
        <v>10</v>
      </c>
      <c r="K244" s="25">
        <f t="shared" si="455"/>
        <v>9</v>
      </c>
      <c r="L244" s="23">
        <f t="shared" si="460"/>
        <v>1</v>
      </c>
      <c r="M244" s="33">
        <f t="shared" si="461"/>
        <v>0.1</v>
      </c>
      <c r="N244" s="25">
        <f t="shared" si="410"/>
        <v>9</v>
      </c>
      <c r="O244" s="23">
        <f t="shared" ref="O244" si="504">ABS(N244-$J244)</f>
        <v>1</v>
      </c>
      <c r="P244" s="26">
        <f t="shared" ref="P244" si="505">O244/$J244</f>
        <v>0.1</v>
      </c>
    </row>
    <row r="245" spans="1:16" x14ac:dyDescent="0.2">
      <c r="A245" s="48">
        <v>40415</v>
      </c>
      <c r="B245" s="49">
        <f>VLOOKUP(A245,'Method 1 Moving Averages'!A239:B1575,2,0)</f>
        <v>1407</v>
      </c>
      <c r="C245" s="45">
        <f>VLOOKUP(A245,'Method 1 Moving Averages'!A238:C1575,3,0)</f>
        <v>810.33333333333337</v>
      </c>
      <c r="D245" s="23">
        <f t="shared" si="458"/>
        <v>596.66666666666663</v>
      </c>
      <c r="E245" s="33">
        <f t="shared" si="459"/>
        <v>0.42407012556266283</v>
      </c>
      <c r="F245" s="25">
        <f>VLOOKUP(A245,'Method 2 OLS Regression'!H237:J1574,3)</f>
        <v>931.445649</v>
      </c>
      <c r="G245" s="23">
        <f t="shared" si="413"/>
        <v>475.554351</v>
      </c>
      <c r="H245" s="26">
        <f t="shared" si="414"/>
        <v>0.33799172068230277</v>
      </c>
      <c r="I245" s="43"/>
      <c r="J245" s="61">
        <f t="shared" si="409"/>
        <v>15</v>
      </c>
      <c r="K245" s="25">
        <f t="shared" si="455"/>
        <v>9</v>
      </c>
      <c r="L245" s="23">
        <f t="shared" si="460"/>
        <v>6</v>
      </c>
      <c r="M245" s="33">
        <f t="shared" si="461"/>
        <v>0.4</v>
      </c>
      <c r="N245" s="25">
        <f t="shared" si="410"/>
        <v>10</v>
      </c>
      <c r="O245" s="23">
        <f t="shared" ref="O245" si="506">ABS(N245-$J245)</f>
        <v>5</v>
      </c>
      <c r="P245" s="26">
        <f t="shared" ref="P245" si="507">O245/$J245</f>
        <v>0.33333333333333331</v>
      </c>
    </row>
    <row r="246" spans="1:16" x14ac:dyDescent="0.2">
      <c r="A246" s="48">
        <v>40416</v>
      </c>
      <c r="B246" s="49">
        <f>VLOOKUP(A246,'Method 1 Moving Averages'!A240:B1576,2,0)</f>
        <v>1024</v>
      </c>
      <c r="C246" s="45">
        <f>VLOOKUP(A246,'Method 1 Moving Averages'!A239:C1576,3,0)</f>
        <v>1131.3333333333333</v>
      </c>
      <c r="D246" s="23">
        <f t="shared" si="458"/>
        <v>107.33333333333326</v>
      </c>
      <c r="E246" s="33">
        <f t="shared" si="459"/>
        <v>0.10481770833333326</v>
      </c>
      <c r="F246" s="25">
        <f>VLOOKUP(A246,'Method 2 OLS Regression'!H238:J1575,3)</f>
        <v>997.75555799999995</v>
      </c>
      <c r="G246" s="23">
        <f t="shared" si="413"/>
        <v>26.244442000000049</v>
      </c>
      <c r="H246" s="26">
        <f t="shared" si="414"/>
        <v>2.5629337890625048E-2</v>
      </c>
      <c r="I246" s="43"/>
      <c r="J246" s="61">
        <f t="shared" si="409"/>
        <v>11</v>
      </c>
      <c r="K246" s="25">
        <f t="shared" si="455"/>
        <v>12</v>
      </c>
      <c r="L246" s="23">
        <f t="shared" si="460"/>
        <v>1</v>
      </c>
      <c r="M246" s="33">
        <f t="shared" si="461"/>
        <v>9.0909090909090912E-2</v>
      </c>
      <c r="N246" s="25">
        <f t="shared" si="410"/>
        <v>10</v>
      </c>
      <c r="O246" s="23">
        <f t="shared" ref="O246" si="508">ABS(N246-$J246)</f>
        <v>1</v>
      </c>
      <c r="P246" s="26">
        <f t="shared" ref="P246" si="509">O246/$J246</f>
        <v>9.0909090909090912E-2</v>
      </c>
    </row>
    <row r="247" spans="1:16" x14ac:dyDescent="0.2">
      <c r="A247" s="48">
        <v>40417</v>
      </c>
      <c r="B247" s="49">
        <f>VLOOKUP(A247,'Method 1 Moving Averages'!A241:B1577,2,0)</f>
        <v>1048</v>
      </c>
      <c r="C247" s="45">
        <f>VLOOKUP(A247,'Method 1 Moving Averages'!A240:C1577,3,0)</f>
        <v>1509.6666666666667</v>
      </c>
      <c r="D247" s="23">
        <f t="shared" si="458"/>
        <v>461.66666666666674</v>
      </c>
      <c r="E247" s="33">
        <f t="shared" si="459"/>
        <v>0.44052162849872784</v>
      </c>
      <c r="F247" s="25">
        <f>VLOOKUP(A247,'Method 2 OLS Regression'!H239:J1576,3)</f>
        <v>1371.28584</v>
      </c>
      <c r="G247" s="23">
        <f t="shared" si="413"/>
        <v>323.28584000000001</v>
      </c>
      <c r="H247" s="26">
        <f t="shared" si="414"/>
        <v>0.30847885496183208</v>
      </c>
      <c r="I247" s="43"/>
      <c r="J247" s="61">
        <f t="shared" si="409"/>
        <v>11</v>
      </c>
      <c r="K247" s="25">
        <f t="shared" si="455"/>
        <v>16</v>
      </c>
      <c r="L247" s="23">
        <f t="shared" si="460"/>
        <v>5</v>
      </c>
      <c r="M247" s="33">
        <f t="shared" si="461"/>
        <v>0.45454545454545453</v>
      </c>
      <c r="N247" s="25">
        <f t="shared" si="410"/>
        <v>14</v>
      </c>
      <c r="O247" s="23">
        <f t="shared" ref="O247" si="510">ABS(N247-$J247)</f>
        <v>3</v>
      </c>
      <c r="P247" s="26">
        <f t="shared" ref="P247" si="511">O247/$J247</f>
        <v>0.27272727272727271</v>
      </c>
    </row>
    <row r="248" spans="1:16" x14ac:dyDescent="0.2">
      <c r="A248" s="48">
        <v>40418</v>
      </c>
      <c r="B248" s="49">
        <f>VLOOKUP(A248,'Method 1 Moving Averages'!A242:B1578,2,0)</f>
        <v>620</v>
      </c>
      <c r="C248" s="45">
        <f>VLOOKUP(A248,'Method 1 Moving Averages'!A241:C1578,3,0)</f>
        <v>689.33333333333337</v>
      </c>
      <c r="D248" s="23">
        <f t="shared" si="458"/>
        <v>69.333333333333371</v>
      </c>
      <c r="E248" s="33">
        <f t="shared" si="459"/>
        <v>0.11182795698924737</v>
      </c>
      <c r="F248" s="25">
        <f>VLOOKUP(A248,'Method 2 OLS Regression'!H240:J1577,3)</f>
        <v>801.44138199999998</v>
      </c>
      <c r="G248" s="23">
        <f t="shared" si="413"/>
        <v>181.44138199999998</v>
      </c>
      <c r="H248" s="26">
        <f t="shared" si="414"/>
        <v>0.29264739032258058</v>
      </c>
      <c r="I248" s="43"/>
      <c r="J248" s="61">
        <f t="shared" si="409"/>
        <v>9</v>
      </c>
      <c r="K248" s="25">
        <f t="shared" si="455"/>
        <v>9</v>
      </c>
      <c r="L248" s="23">
        <f t="shared" si="460"/>
        <v>0</v>
      </c>
      <c r="M248" s="33">
        <f t="shared" si="461"/>
        <v>0</v>
      </c>
      <c r="N248" s="25">
        <f t="shared" si="410"/>
        <v>9</v>
      </c>
      <c r="O248" s="23">
        <f t="shared" ref="O248" si="512">ABS(N248-$J248)</f>
        <v>0</v>
      </c>
      <c r="P248" s="26">
        <f t="shared" ref="P248" si="513">O248/$J248</f>
        <v>0</v>
      </c>
    </row>
    <row r="249" spans="1:16" x14ac:dyDescent="0.2">
      <c r="A249" s="48">
        <v>40419</v>
      </c>
      <c r="B249" s="49">
        <f>VLOOKUP(A249,'Method 1 Moving Averages'!A243:B1579,2,0)</f>
        <v>1234</v>
      </c>
      <c r="C249" s="45">
        <f>VLOOKUP(A249,'Method 1 Moving Averages'!A242:C1579,3,0)</f>
        <v>1358</v>
      </c>
      <c r="D249" s="23">
        <f t="shared" si="458"/>
        <v>124</v>
      </c>
      <c r="E249" s="33">
        <f t="shared" si="459"/>
        <v>0.10048622366288493</v>
      </c>
      <c r="F249" s="25">
        <f>VLOOKUP(A249,'Method 2 OLS Regression'!H241:J1578,3)</f>
        <v>1249.5611699999999</v>
      </c>
      <c r="G249" s="23">
        <f t="shared" si="413"/>
        <v>15.561169999999947</v>
      </c>
      <c r="H249" s="26">
        <f t="shared" si="414"/>
        <v>1.2610348460291692E-2</v>
      </c>
      <c r="I249" s="43"/>
      <c r="J249" s="61">
        <f t="shared" si="409"/>
        <v>13</v>
      </c>
      <c r="K249" s="25">
        <f t="shared" si="455"/>
        <v>14</v>
      </c>
      <c r="L249" s="23">
        <f t="shared" si="460"/>
        <v>1</v>
      </c>
      <c r="M249" s="33">
        <f t="shared" si="461"/>
        <v>7.6923076923076927E-2</v>
      </c>
      <c r="N249" s="25">
        <f t="shared" si="410"/>
        <v>13</v>
      </c>
      <c r="O249" s="23">
        <f t="shared" ref="O249" si="514">ABS(N249-$J249)</f>
        <v>0</v>
      </c>
      <c r="P249" s="26">
        <f t="shared" ref="P249" si="515">O249/$J249</f>
        <v>0</v>
      </c>
    </row>
    <row r="250" spans="1:16" x14ac:dyDescent="0.2">
      <c r="A250" s="48">
        <v>40420</v>
      </c>
      <c r="B250" s="49">
        <f>VLOOKUP(A250,'Method 1 Moving Averages'!A244:B1580,2,0)</f>
        <v>758</v>
      </c>
      <c r="C250" s="45">
        <f>VLOOKUP(A250,'Method 1 Moving Averages'!A243:C1580,3,0)</f>
        <v>1164</v>
      </c>
      <c r="D250" s="23">
        <f t="shared" si="458"/>
        <v>406</v>
      </c>
      <c r="E250" s="33">
        <f t="shared" si="459"/>
        <v>0.53562005277044855</v>
      </c>
      <c r="F250" s="25">
        <f>VLOOKUP(A250,'Method 2 OLS Regression'!H242:J1579,3)</f>
        <v>870.36667799999998</v>
      </c>
      <c r="G250" s="23">
        <f t="shared" si="413"/>
        <v>112.36667799999998</v>
      </c>
      <c r="H250" s="26">
        <f t="shared" si="414"/>
        <v>0.14824099999999998</v>
      </c>
      <c r="I250" s="43"/>
      <c r="J250" s="61">
        <f t="shared" si="409"/>
        <v>9</v>
      </c>
      <c r="K250" s="25">
        <f t="shared" si="455"/>
        <v>12</v>
      </c>
      <c r="L250" s="23">
        <f t="shared" si="460"/>
        <v>3</v>
      </c>
      <c r="M250" s="33">
        <f t="shared" si="461"/>
        <v>0.33333333333333331</v>
      </c>
      <c r="N250" s="25">
        <f t="shared" si="410"/>
        <v>9</v>
      </c>
      <c r="O250" s="23">
        <f t="shared" ref="O250" si="516">ABS(N250-$J250)</f>
        <v>0</v>
      </c>
      <c r="P250" s="26">
        <f t="shared" ref="P250" si="517">O250/$J250</f>
        <v>0</v>
      </c>
    </row>
    <row r="251" spans="1:16" x14ac:dyDescent="0.2">
      <c r="A251" s="48">
        <v>40421</v>
      </c>
      <c r="B251" s="49">
        <f>VLOOKUP(A251,'Method 1 Moving Averages'!A245:B1581,2,0)</f>
        <v>888</v>
      </c>
      <c r="C251" s="45">
        <f>VLOOKUP(A251,'Method 1 Moving Averages'!A244:C1581,3,0)</f>
        <v>906</v>
      </c>
      <c r="D251" s="23">
        <f t="shared" si="458"/>
        <v>18</v>
      </c>
      <c r="E251" s="33">
        <f t="shared" si="459"/>
        <v>2.0270270270270271E-2</v>
      </c>
      <c r="F251" s="25">
        <f>VLOOKUP(A251,'Method 2 OLS Regression'!H243:J1580,3)</f>
        <v>762.17039299999999</v>
      </c>
      <c r="G251" s="23">
        <f t="shared" si="413"/>
        <v>125.82960700000001</v>
      </c>
      <c r="H251" s="26">
        <f t="shared" si="414"/>
        <v>0.14170000788288289</v>
      </c>
      <c r="I251" s="43"/>
      <c r="J251" s="61">
        <f t="shared" si="409"/>
        <v>9</v>
      </c>
      <c r="K251" s="25">
        <f t="shared" si="455"/>
        <v>9</v>
      </c>
      <c r="L251" s="23">
        <f t="shared" si="460"/>
        <v>0</v>
      </c>
      <c r="M251" s="33">
        <f t="shared" si="461"/>
        <v>0</v>
      </c>
      <c r="N251" s="25">
        <f t="shared" si="410"/>
        <v>9</v>
      </c>
      <c r="O251" s="23">
        <f t="shared" ref="O251" si="518">ABS(N251-$J251)</f>
        <v>0</v>
      </c>
      <c r="P251" s="26">
        <f t="shared" ref="P251" si="519">O251/$J251</f>
        <v>0</v>
      </c>
    </row>
    <row r="252" spans="1:16" x14ac:dyDescent="0.2">
      <c r="A252" s="48">
        <v>40422</v>
      </c>
      <c r="B252" s="49">
        <f>VLOOKUP(A252,'Method 1 Moving Averages'!A246:B1582,2,0)</f>
        <v>802</v>
      </c>
      <c r="C252" s="45">
        <f>VLOOKUP(A252,'Method 1 Moving Averages'!A245:C1582,3,0)</f>
        <v>965</v>
      </c>
      <c r="D252" s="23">
        <f t="shared" si="458"/>
        <v>163</v>
      </c>
      <c r="E252" s="33">
        <f t="shared" si="459"/>
        <v>0.20324189526184538</v>
      </c>
      <c r="F252" s="25">
        <f>VLOOKUP(A252,'Method 2 OLS Regression'!H244:J1581,3)</f>
        <v>940.27606600000001</v>
      </c>
      <c r="G252" s="23">
        <f t="shared" si="413"/>
        <v>138.27606600000001</v>
      </c>
      <c r="H252" s="26">
        <f t="shared" si="414"/>
        <v>0.17241404738154614</v>
      </c>
      <c r="I252" s="43"/>
      <c r="J252" s="61">
        <f t="shared" si="409"/>
        <v>9</v>
      </c>
      <c r="K252" s="25">
        <f t="shared" si="455"/>
        <v>10</v>
      </c>
      <c r="L252" s="23">
        <f t="shared" si="460"/>
        <v>1</v>
      </c>
      <c r="M252" s="33">
        <f t="shared" si="461"/>
        <v>0.1111111111111111</v>
      </c>
      <c r="N252" s="25">
        <f t="shared" si="410"/>
        <v>10</v>
      </c>
      <c r="O252" s="23">
        <f t="shared" ref="O252" si="520">ABS(N252-$J252)</f>
        <v>1</v>
      </c>
      <c r="P252" s="26">
        <f t="shared" ref="P252" si="521">O252/$J252</f>
        <v>0.1111111111111111</v>
      </c>
    </row>
    <row r="253" spans="1:16" x14ac:dyDescent="0.2">
      <c r="A253" s="48">
        <v>40423</v>
      </c>
      <c r="B253" s="49">
        <f>VLOOKUP(A253,'Method 1 Moving Averages'!A247:B1583,2,0)</f>
        <v>996</v>
      </c>
      <c r="C253" s="45">
        <f>VLOOKUP(A253,'Method 1 Moving Averages'!A246:C1583,3,0)</f>
        <v>1046.3333333333333</v>
      </c>
      <c r="D253" s="23">
        <f t="shared" si="458"/>
        <v>50.333333333333258</v>
      </c>
      <c r="E253" s="33">
        <f t="shared" si="459"/>
        <v>5.0535475234270336E-2</v>
      </c>
      <c r="F253" s="25">
        <f>VLOOKUP(A253,'Method 2 OLS Regression'!H245:J1582,3)</f>
        <v>1057.5350800000001</v>
      </c>
      <c r="G253" s="23">
        <f t="shared" si="413"/>
        <v>61.535080000000107</v>
      </c>
      <c r="H253" s="26">
        <f t="shared" si="414"/>
        <v>6.1782208835341475E-2</v>
      </c>
      <c r="I253" s="43"/>
      <c r="J253" s="61">
        <f t="shared" si="409"/>
        <v>10</v>
      </c>
      <c r="K253" s="25">
        <f t="shared" si="455"/>
        <v>11</v>
      </c>
      <c r="L253" s="23">
        <f t="shared" si="460"/>
        <v>1</v>
      </c>
      <c r="M253" s="33">
        <f t="shared" si="461"/>
        <v>0.1</v>
      </c>
      <c r="N253" s="25">
        <f t="shared" si="410"/>
        <v>11</v>
      </c>
      <c r="O253" s="23">
        <f t="shared" ref="O253" si="522">ABS(N253-$J253)</f>
        <v>1</v>
      </c>
      <c r="P253" s="26">
        <f t="shared" ref="P253" si="523">O253/$J253</f>
        <v>0.1</v>
      </c>
    </row>
    <row r="254" spans="1:16" x14ac:dyDescent="0.2">
      <c r="A254" s="48">
        <v>40424</v>
      </c>
      <c r="B254" s="49">
        <f>VLOOKUP(A254,'Method 1 Moving Averages'!A248:B1584,2,0)</f>
        <v>1553</v>
      </c>
      <c r="C254" s="45">
        <f>VLOOKUP(A254,'Method 1 Moving Averages'!A247:C1584,3,0)</f>
        <v>1458.3333333333333</v>
      </c>
      <c r="D254" s="23">
        <f t="shared" si="458"/>
        <v>94.666666666666742</v>
      </c>
      <c r="E254" s="33">
        <f t="shared" si="459"/>
        <v>6.0957286971453153E-2</v>
      </c>
      <c r="F254" s="25">
        <f>VLOOKUP(A254,'Method 2 OLS Regression'!H246:J1583,3)</f>
        <v>1509.9994999999999</v>
      </c>
      <c r="G254" s="23">
        <f t="shared" si="413"/>
        <v>43.000500000000102</v>
      </c>
      <c r="H254" s="26">
        <f t="shared" si="414"/>
        <v>2.7688667095943403E-2</v>
      </c>
      <c r="I254" s="43"/>
      <c r="J254" s="61">
        <f t="shared" si="409"/>
        <v>16</v>
      </c>
      <c r="K254" s="25">
        <f t="shared" si="455"/>
        <v>15</v>
      </c>
      <c r="L254" s="23">
        <f t="shared" si="460"/>
        <v>1</v>
      </c>
      <c r="M254" s="33">
        <f t="shared" si="461"/>
        <v>6.25E-2</v>
      </c>
      <c r="N254" s="25">
        <f t="shared" si="410"/>
        <v>16</v>
      </c>
      <c r="O254" s="23">
        <f t="shared" ref="O254" si="524">ABS(N254-$J254)</f>
        <v>0</v>
      </c>
      <c r="P254" s="26">
        <f t="shared" ref="P254" si="525">O254/$J254</f>
        <v>0</v>
      </c>
    </row>
    <row r="255" spans="1:16" x14ac:dyDescent="0.2">
      <c r="A255" s="48">
        <v>40425</v>
      </c>
      <c r="B255" s="49">
        <f>VLOOKUP(A255,'Method 1 Moving Averages'!A249:B1585,2,0)</f>
        <v>730</v>
      </c>
      <c r="C255" s="45">
        <f>VLOOKUP(A255,'Method 1 Moving Averages'!A248:C1585,3,0)</f>
        <v>682</v>
      </c>
      <c r="D255" s="23">
        <f t="shared" si="458"/>
        <v>48</v>
      </c>
      <c r="E255" s="33">
        <f t="shared" si="459"/>
        <v>6.575342465753424E-2</v>
      </c>
      <c r="F255" s="25">
        <f>VLOOKUP(A255,'Method 2 OLS Regression'!H247:J1584,3)</f>
        <v>757.97602900000004</v>
      </c>
      <c r="G255" s="23">
        <f t="shared" si="413"/>
        <v>27.97602900000004</v>
      </c>
      <c r="H255" s="26">
        <f t="shared" si="414"/>
        <v>3.8323327397260326E-2</v>
      </c>
      <c r="I255" s="43"/>
      <c r="J255" s="61">
        <f t="shared" si="409"/>
        <v>9</v>
      </c>
      <c r="K255" s="25">
        <f t="shared" si="455"/>
        <v>9</v>
      </c>
      <c r="L255" s="23">
        <f t="shared" si="460"/>
        <v>0</v>
      </c>
      <c r="M255" s="33">
        <f t="shared" si="461"/>
        <v>0</v>
      </c>
      <c r="N255" s="25">
        <f t="shared" si="410"/>
        <v>9</v>
      </c>
      <c r="O255" s="23">
        <f t="shared" ref="O255" si="526">ABS(N255-$J255)</f>
        <v>0</v>
      </c>
      <c r="P255" s="26">
        <f t="shared" ref="P255" si="527">O255/$J255</f>
        <v>0</v>
      </c>
    </row>
    <row r="256" spans="1:16" x14ac:dyDescent="0.2">
      <c r="A256" s="48">
        <v>40426</v>
      </c>
      <c r="B256" s="49">
        <f>VLOOKUP(A256,'Method 1 Moving Averages'!A250:B1586,2,0)</f>
        <v>970</v>
      </c>
      <c r="C256" s="45">
        <f>VLOOKUP(A256,'Method 1 Moving Averages'!A249:C1586,3,0)</f>
        <v>1347.6666666666667</v>
      </c>
      <c r="D256" s="23">
        <f t="shared" si="458"/>
        <v>377.66666666666674</v>
      </c>
      <c r="E256" s="33">
        <f t="shared" si="459"/>
        <v>0.38934707903780075</v>
      </c>
      <c r="F256" s="25">
        <f>VLOOKUP(A256,'Method 2 OLS Regression'!H248:J1585,3)</f>
        <v>1296.4978100000001</v>
      </c>
      <c r="G256" s="23">
        <f t="shared" si="413"/>
        <v>326.49781000000007</v>
      </c>
      <c r="H256" s="26">
        <f t="shared" si="414"/>
        <v>0.3365956804123712</v>
      </c>
      <c r="I256" s="43"/>
      <c r="J256" s="61">
        <f t="shared" si="409"/>
        <v>10</v>
      </c>
      <c r="K256" s="25">
        <f t="shared" si="455"/>
        <v>14</v>
      </c>
      <c r="L256" s="23">
        <f t="shared" si="460"/>
        <v>4</v>
      </c>
      <c r="M256" s="33">
        <f t="shared" si="461"/>
        <v>0.4</v>
      </c>
      <c r="N256" s="25">
        <f t="shared" si="410"/>
        <v>14</v>
      </c>
      <c r="O256" s="23">
        <f t="shared" ref="O256" si="528">ABS(N256-$J256)</f>
        <v>4</v>
      </c>
      <c r="P256" s="26">
        <f t="shared" ref="P256" si="529">O256/$J256</f>
        <v>0.4</v>
      </c>
    </row>
    <row r="257" spans="1:16" x14ac:dyDescent="0.2">
      <c r="A257" s="48">
        <v>40427</v>
      </c>
      <c r="B257" s="49">
        <f>VLOOKUP(A257,'Method 1 Moving Averages'!A251:B1587,2,0)</f>
        <v>821</v>
      </c>
      <c r="C257" s="45">
        <f>VLOOKUP(A257,'Method 1 Moving Averages'!A250:C1587,3,0)</f>
        <v>995</v>
      </c>
      <c r="D257" s="23">
        <f t="shared" si="458"/>
        <v>174</v>
      </c>
      <c r="E257" s="33">
        <f t="shared" si="459"/>
        <v>0.21193666260657734</v>
      </c>
      <c r="F257" s="25">
        <f>VLOOKUP(A257,'Method 2 OLS Regression'!H249:J1586,3)</f>
        <v>994.89948100000004</v>
      </c>
      <c r="G257" s="23">
        <f t="shared" si="413"/>
        <v>173.89948100000004</v>
      </c>
      <c r="H257" s="26">
        <f t="shared" si="414"/>
        <v>0.211814227771011</v>
      </c>
      <c r="I257" s="43"/>
      <c r="J257" s="61">
        <f t="shared" si="409"/>
        <v>9</v>
      </c>
      <c r="K257" s="25">
        <f t="shared" si="455"/>
        <v>10</v>
      </c>
      <c r="L257" s="23">
        <f t="shared" si="460"/>
        <v>1</v>
      </c>
      <c r="M257" s="33">
        <f t="shared" si="461"/>
        <v>0.1111111111111111</v>
      </c>
      <c r="N257" s="25">
        <f t="shared" si="410"/>
        <v>10</v>
      </c>
      <c r="O257" s="23">
        <f t="shared" ref="O257" si="530">ABS(N257-$J257)</f>
        <v>1</v>
      </c>
      <c r="P257" s="26">
        <f t="shared" ref="P257" si="531">O257/$J257</f>
        <v>0.1111111111111111</v>
      </c>
    </row>
    <row r="258" spans="1:16" x14ac:dyDescent="0.2">
      <c r="A258" s="48">
        <v>40428</v>
      </c>
      <c r="B258" s="49">
        <f>VLOOKUP(A258,'Method 1 Moving Averages'!A252:B1588,2,0)</f>
        <v>1587</v>
      </c>
      <c r="C258" s="45">
        <f>VLOOKUP(A258,'Method 1 Moving Averages'!A251:C1588,3,0)</f>
        <v>1016.6666666666666</v>
      </c>
      <c r="D258" s="23">
        <f t="shared" si="458"/>
        <v>570.33333333333337</v>
      </c>
      <c r="E258" s="33">
        <f t="shared" si="459"/>
        <v>0.35937828187355603</v>
      </c>
      <c r="F258" s="25">
        <f>VLOOKUP(A258,'Method 2 OLS Regression'!H250:J1587,3)</f>
        <v>1117.23659</v>
      </c>
      <c r="G258" s="23">
        <f t="shared" si="413"/>
        <v>469.76341000000002</v>
      </c>
      <c r="H258" s="26">
        <f t="shared" si="414"/>
        <v>0.29600718966603656</v>
      </c>
      <c r="I258" s="43"/>
      <c r="J258" s="61">
        <f t="shared" si="409"/>
        <v>17</v>
      </c>
      <c r="K258" s="25">
        <f t="shared" si="455"/>
        <v>11</v>
      </c>
      <c r="L258" s="23">
        <f t="shared" si="460"/>
        <v>6</v>
      </c>
      <c r="M258" s="33">
        <f t="shared" si="461"/>
        <v>0.35294117647058826</v>
      </c>
      <c r="N258" s="25">
        <f t="shared" si="410"/>
        <v>12</v>
      </c>
      <c r="O258" s="23">
        <f t="shared" ref="O258" si="532">ABS(N258-$J258)</f>
        <v>5</v>
      </c>
      <c r="P258" s="26">
        <f t="shared" ref="P258" si="533">O258/$J258</f>
        <v>0.29411764705882354</v>
      </c>
    </row>
    <row r="259" spans="1:16" x14ac:dyDescent="0.2">
      <c r="A259" s="48">
        <v>40429</v>
      </c>
      <c r="B259" s="49">
        <f>VLOOKUP(A259,'Method 1 Moving Averages'!A253:B1589,2,0)</f>
        <v>605</v>
      </c>
      <c r="C259" s="45">
        <f>VLOOKUP(A259,'Method 1 Moving Averages'!A252:C1589,3,0)</f>
        <v>1032.6666666666667</v>
      </c>
      <c r="D259" s="23">
        <f t="shared" si="458"/>
        <v>427.66666666666674</v>
      </c>
      <c r="E259" s="33">
        <f t="shared" si="459"/>
        <v>0.70688705234159788</v>
      </c>
      <c r="F259" s="25">
        <f>VLOOKUP(A259,'Method 2 OLS Regression'!H251:J1588,3)</f>
        <v>1108.9687100000001</v>
      </c>
      <c r="G259" s="23">
        <f t="shared" si="413"/>
        <v>503.9687100000001</v>
      </c>
      <c r="H259" s="26">
        <f t="shared" si="414"/>
        <v>0.83300613223140507</v>
      </c>
      <c r="I259" s="43"/>
      <c r="J259" s="61">
        <f t="shared" si="409"/>
        <v>9</v>
      </c>
      <c r="K259" s="25">
        <f t="shared" si="455"/>
        <v>11</v>
      </c>
      <c r="L259" s="23">
        <f t="shared" si="460"/>
        <v>2</v>
      </c>
      <c r="M259" s="33">
        <f t="shared" si="461"/>
        <v>0.22222222222222221</v>
      </c>
      <c r="N259" s="25">
        <f t="shared" si="410"/>
        <v>12</v>
      </c>
      <c r="O259" s="23">
        <f t="shared" ref="O259" si="534">ABS(N259-$J259)</f>
        <v>3</v>
      </c>
      <c r="P259" s="26">
        <f t="shared" ref="P259" si="535">O259/$J259</f>
        <v>0.33333333333333331</v>
      </c>
    </row>
    <row r="260" spans="1:16" x14ac:dyDescent="0.2">
      <c r="A260" s="48">
        <v>40430</v>
      </c>
      <c r="B260" s="49">
        <f>VLOOKUP(A260,'Method 1 Moving Averages'!A254:B1590,2,0)</f>
        <v>1003</v>
      </c>
      <c r="C260" s="45">
        <f>VLOOKUP(A260,'Method 1 Moving Averages'!A253:C1590,3,0)</f>
        <v>1023.6666666666666</v>
      </c>
      <c r="D260" s="23">
        <f t="shared" si="458"/>
        <v>20.666666666666629</v>
      </c>
      <c r="E260" s="33">
        <f t="shared" si="459"/>
        <v>2.0604852110335622E-2</v>
      </c>
      <c r="F260" s="25">
        <f>VLOOKUP(A260,'Method 2 OLS Regression'!H252:J1589,3)</f>
        <v>1178.2384500000001</v>
      </c>
      <c r="G260" s="23">
        <f t="shared" si="413"/>
        <v>175.23845000000006</v>
      </c>
      <c r="H260" s="26">
        <f t="shared" si="414"/>
        <v>0.17471430707876376</v>
      </c>
      <c r="I260" s="43"/>
      <c r="J260" s="61">
        <f t="shared" si="409"/>
        <v>10</v>
      </c>
      <c r="K260" s="25">
        <f t="shared" si="455"/>
        <v>11</v>
      </c>
      <c r="L260" s="23">
        <f t="shared" si="460"/>
        <v>1</v>
      </c>
      <c r="M260" s="33">
        <f t="shared" si="461"/>
        <v>0.1</v>
      </c>
      <c r="N260" s="25">
        <f t="shared" si="410"/>
        <v>12</v>
      </c>
      <c r="O260" s="23">
        <f t="shared" ref="O260" si="536">ABS(N260-$J260)</f>
        <v>2</v>
      </c>
      <c r="P260" s="26">
        <f t="shared" ref="P260" si="537">O260/$J260</f>
        <v>0.2</v>
      </c>
    </row>
    <row r="261" spans="1:16" x14ac:dyDescent="0.2">
      <c r="A261" s="48">
        <v>40431</v>
      </c>
      <c r="B261" s="49">
        <f>VLOOKUP(A261,'Method 1 Moving Averages'!A255:B1591,2,0)</f>
        <v>1962</v>
      </c>
      <c r="C261" s="45">
        <f>VLOOKUP(A261,'Method 1 Moving Averages'!A254:C1591,3,0)</f>
        <v>1355.3333333333333</v>
      </c>
      <c r="D261" s="23">
        <f t="shared" si="458"/>
        <v>606.66666666666674</v>
      </c>
      <c r="E261" s="33">
        <f t="shared" si="459"/>
        <v>0.30920829085966706</v>
      </c>
      <c r="F261" s="25">
        <f>VLOOKUP(A261,'Method 2 OLS Regression'!H253:J1590,3)</f>
        <v>1482.65897</v>
      </c>
      <c r="G261" s="23">
        <f t="shared" si="413"/>
        <v>479.34103000000005</v>
      </c>
      <c r="H261" s="26">
        <f t="shared" si="414"/>
        <v>0.24431245158002041</v>
      </c>
      <c r="I261" s="43"/>
      <c r="J261" s="61">
        <f t="shared" si="409"/>
        <v>20</v>
      </c>
      <c r="K261" s="25">
        <f t="shared" si="455"/>
        <v>14</v>
      </c>
      <c r="L261" s="23">
        <f t="shared" si="460"/>
        <v>6</v>
      </c>
      <c r="M261" s="33">
        <f t="shared" si="461"/>
        <v>0.3</v>
      </c>
      <c r="N261" s="25">
        <f t="shared" si="410"/>
        <v>15</v>
      </c>
      <c r="O261" s="23">
        <f t="shared" ref="O261" si="538">ABS(N261-$J261)</f>
        <v>5</v>
      </c>
      <c r="P261" s="26">
        <f t="shared" ref="P261" si="539">O261/$J261</f>
        <v>0.25</v>
      </c>
    </row>
    <row r="262" spans="1:16" x14ac:dyDescent="0.2">
      <c r="A262" s="48">
        <v>40432</v>
      </c>
      <c r="B262" s="49">
        <f>VLOOKUP(A262,'Method 1 Moving Averages'!A256:B1592,2,0)</f>
        <v>522</v>
      </c>
      <c r="C262" s="45">
        <f>VLOOKUP(A262,'Method 1 Moving Averages'!A255:C1592,3,0)</f>
        <v>678</v>
      </c>
      <c r="D262" s="23">
        <f t="shared" si="458"/>
        <v>156</v>
      </c>
      <c r="E262" s="33">
        <f t="shared" si="459"/>
        <v>0.2988505747126437</v>
      </c>
      <c r="F262" s="25">
        <f>VLOOKUP(A262,'Method 2 OLS Regression'!H254:J1591,3)</f>
        <v>872.808583</v>
      </c>
      <c r="G262" s="23">
        <f t="shared" si="413"/>
        <v>350.808583</v>
      </c>
      <c r="H262" s="26">
        <f t="shared" si="414"/>
        <v>0.67204709386973183</v>
      </c>
      <c r="I262" s="43"/>
      <c r="J262" s="61">
        <f t="shared" si="409"/>
        <v>9</v>
      </c>
      <c r="K262" s="25">
        <f t="shared" si="455"/>
        <v>9</v>
      </c>
      <c r="L262" s="23">
        <f t="shared" si="460"/>
        <v>0</v>
      </c>
      <c r="M262" s="33">
        <f t="shared" si="461"/>
        <v>0</v>
      </c>
      <c r="N262" s="25">
        <f t="shared" si="410"/>
        <v>9</v>
      </c>
      <c r="O262" s="23">
        <f t="shared" ref="O262" si="540">ABS(N262-$J262)</f>
        <v>0</v>
      </c>
      <c r="P262" s="26">
        <f t="shared" ref="P262" si="541">O262/$J262</f>
        <v>0</v>
      </c>
    </row>
    <row r="263" spans="1:16" x14ac:dyDescent="0.2">
      <c r="A263" s="48">
        <v>40433</v>
      </c>
      <c r="B263" s="49">
        <f>VLOOKUP(A263,'Method 1 Moving Averages'!A257:B1593,2,0)</f>
        <v>993</v>
      </c>
      <c r="C263" s="45">
        <f>VLOOKUP(A263,'Method 1 Moving Averages'!A256:C1593,3,0)</f>
        <v>1147.6666666666667</v>
      </c>
      <c r="D263" s="23">
        <f t="shared" si="458"/>
        <v>154.66666666666674</v>
      </c>
      <c r="E263" s="33">
        <f t="shared" si="459"/>
        <v>0.15575696542463921</v>
      </c>
      <c r="F263" s="25">
        <f>VLOOKUP(A263,'Method 2 OLS Regression'!H255:J1592,3)</f>
        <v>1381.7450100000001</v>
      </c>
      <c r="G263" s="23">
        <f t="shared" si="413"/>
        <v>388.74501000000009</v>
      </c>
      <c r="H263" s="26">
        <f t="shared" si="414"/>
        <v>0.39148540785498498</v>
      </c>
      <c r="I263" s="43"/>
      <c r="J263" s="61">
        <f t="shared" si="409"/>
        <v>10</v>
      </c>
      <c r="K263" s="25">
        <f t="shared" si="455"/>
        <v>12</v>
      </c>
      <c r="L263" s="23">
        <f t="shared" si="460"/>
        <v>2</v>
      </c>
      <c r="M263" s="33">
        <f t="shared" si="461"/>
        <v>0.2</v>
      </c>
      <c r="N263" s="25">
        <f t="shared" si="410"/>
        <v>14</v>
      </c>
      <c r="O263" s="23">
        <f t="shared" ref="O263" si="542">ABS(N263-$J263)</f>
        <v>4</v>
      </c>
      <c r="P263" s="26">
        <f t="shared" ref="P263" si="543">O263/$J263</f>
        <v>0.4</v>
      </c>
    </row>
    <row r="264" spans="1:16" x14ac:dyDescent="0.2">
      <c r="A264" s="48">
        <v>40434</v>
      </c>
      <c r="B264" s="49">
        <f>VLOOKUP(A264,'Method 1 Moving Averages'!A258:B1594,2,0)</f>
        <v>1504</v>
      </c>
      <c r="C264" s="45">
        <f>VLOOKUP(A264,'Method 1 Moving Averages'!A257:C1594,3,0)</f>
        <v>873</v>
      </c>
      <c r="D264" s="23">
        <f t="shared" si="458"/>
        <v>631</v>
      </c>
      <c r="E264" s="33">
        <f t="shared" si="459"/>
        <v>0.41954787234042551</v>
      </c>
      <c r="F264" s="25">
        <f>VLOOKUP(A264,'Method 2 OLS Regression'!H256:J1593,3)</f>
        <v>1085.8804299999999</v>
      </c>
      <c r="G264" s="23">
        <f t="shared" si="413"/>
        <v>418.11957000000007</v>
      </c>
      <c r="H264" s="26">
        <f t="shared" si="414"/>
        <v>0.2780050332446809</v>
      </c>
      <c r="I264" s="43"/>
      <c r="J264" s="61">
        <f t="shared" si="409"/>
        <v>16</v>
      </c>
      <c r="K264" s="25">
        <f t="shared" si="455"/>
        <v>9</v>
      </c>
      <c r="L264" s="23">
        <f t="shared" si="460"/>
        <v>7</v>
      </c>
      <c r="M264" s="33">
        <f t="shared" si="461"/>
        <v>0.4375</v>
      </c>
      <c r="N264" s="25">
        <f t="shared" si="410"/>
        <v>11</v>
      </c>
      <c r="O264" s="23">
        <f t="shared" ref="O264" si="544">ABS(N264-$J264)</f>
        <v>5</v>
      </c>
      <c r="P264" s="26">
        <f t="shared" ref="P264" si="545">O264/$J264</f>
        <v>0.3125</v>
      </c>
    </row>
    <row r="265" spans="1:16" x14ac:dyDescent="0.2">
      <c r="A265" s="48">
        <v>40435</v>
      </c>
      <c r="B265" s="49">
        <f>VLOOKUP(A265,'Method 1 Moving Averages'!A259:B1595,2,0)</f>
        <v>867</v>
      </c>
      <c r="C265" s="45">
        <f>VLOOKUP(A265,'Method 1 Moving Averages'!A258:C1595,3,0)</f>
        <v>1146.6666666666667</v>
      </c>
      <c r="D265" s="23">
        <f t="shared" si="458"/>
        <v>279.66666666666674</v>
      </c>
      <c r="E265" s="33">
        <f t="shared" si="459"/>
        <v>0.32256824298346798</v>
      </c>
      <c r="F265" s="25">
        <f>VLOOKUP(A265,'Method 2 OLS Regression'!H257:J1594,3)</f>
        <v>888.24938699999996</v>
      </c>
      <c r="G265" s="23">
        <f t="shared" si="413"/>
        <v>21.249386999999956</v>
      </c>
      <c r="H265" s="26">
        <f t="shared" si="414"/>
        <v>2.4509096885813098E-2</v>
      </c>
      <c r="I265" s="43"/>
      <c r="J265" s="61">
        <f t="shared" ref="J265:J328" si="546">MAX(ROUND(B265/12/8,0),9)</f>
        <v>9</v>
      </c>
      <c r="K265" s="25">
        <f t="shared" si="455"/>
        <v>12</v>
      </c>
      <c r="L265" s="23">
        <f t="shared" si="460"/>
        <v>3</v>
      </c>
      <c r="M265" s="33">
        <f t="shared" si="461"/>
        <v>0.33333333333333331</v>
      </c>
      <c r="N265" s="25">
        <f t="shared" ref="N265:N328" si="547">MAX(ROUND(F265/12/8,0),9)</f>
        <v>9</v>
      </c>
      <c r="O265" s="23">
        <f t="shared" ref="O265" si="548">ABS(N265-$J265)</f>
        <v>0</v>
      </c>
      <c r="P265" s="26">
        <f t="shared" ref="P265" si="549">O265/$J265</f>
        <v>0</v>
      </c>
    </row>
    <row r="266" spans="1:16" x14ac:dyDescent="0.2">
      <c r="A266" s="48">
        <v>40436</v>
      </c>
      <c r="B266" s="49">
        <f>VLOOKUP(A266,'Method 1 Moving Averages'!A260:B1596,2,0)</f>
        <v>1227</v>
      </c>
      <c r="C266" s="45">
        <f>VLOOKUP(A266,'Method 1 Moving Averages'!A259:C1596,3,0)</f>
        <v>938</v>
      </c>
      <c r="D266" s="23">
        <f t="shared" si="458"/>
        <v>289</v>
      </c>
      <c r="E266" s="33">
        <f t="shared" si="459"/>
        <v>0.23553382233088835</v>
      </c>
      <c r="F266" s="25">
        <f>VLOOKUP(A266,'Method 2 OLS Regression'!H258:J1595,3)</f>
        <v>1154.7097900000001</v>
      </c>
      <c r="G266" s="23">
        <f t="shared" ref="G266:G329" si="550">ABS(F266-B266)</f>
        <v>72.290209999999888</v>
      </c>
      <c r="H266" s="26">
        <f t="shared" ref="H266:H329" si="551">G266/B266</f>
        <v>5.8916226568867067E-2</v>
      </c>
      <c r="I266" s="43"/>
      <c r="J266" s="61">
        <f t="shared" si="546"/>
        <v>13</v>
      </c>
      <c r="K266" s="25">
        <f t="shared" si="455"/>
        <v>10</v>
      </c>
      <c r="L266" s="23">
        <f t="shared" si="460"/>
        <v>3</v>
      </c>
      <c r="M266" s="33">
        <f t="shared" si="461"/>
        <v>0.23076923076923078</v>
      </c>
      <c r="N266" s="25">
        <f t="shared" si="547"/>
        <v>12</v>
      </c>
      <c r="O266" s="23">
        <f t="shared" ref="O266" si="552">ABS(N266-$J266)</f>
        <v>1</v>
      </c>
      <c r="P266" s="26">
        <f t="shared" ref="P266" si="553">O266/$J266</f>
        <v>7.6923076923076927E-2</v>
      </c>
    </row>
    <row r="267" spans="1:16" x14ac:dyDescent="0.2">
      <c r="A267" s="48">
        <v>40437</v>
      </c>
      <c r="B267" s="49">
        <f>VLOOKUP(A267,'Method 1 Moving Averages'!A261:B1597,2,0)</f>
        <v>1040</v>
      </c>
      <c r="C267" s="45">
        <f>VLOOKUP(A267,'Method 1 Moving Averages'!A260:C1597,3,0)</f>
        <v>1007.6666666666666</v>
      </c>
      <c r="D267" s="23">
        <f t="shared" si="458"/>
        <v>32.333333333333371</v>
      </c>
      <c r="E267" s="33">
        <f t="shared" si="459"/>
        <v>3.1089743589743625E-2</v>
      </c>
      <c r="F267" s="25">
        <f>VLOOKUP(A267,'Method 2 OLS Regression'!H259:J1596,3)</f>
        <v>1123.2967599999999</v>
      </c>
      <c r="G267" s="23">
        <f t="shared" si="550"/>
        <v>83.296759999999949</v>
      </c>
      <c r="H267" s="26">
        <f t="shared" si="551"/>
        <v>8.009303846153841E-2</v>
      </c>
      <c r="I267" s="43"/>
      <c r="J267" s="61">
        <f t="shared" si="546"/>
        <v>11</v>
      </c>
      <c r="K267" s="25">
        <f t="shared" si="455"/>
        <v>10</v>
      </c>
      <c r="L267" s="23">
        <f t="shared" si="460"/>
        <v>1</v>
      </c>
      <c r="M267" s="33">
        <f t="shared" si="461"/>
        <v>9.0909090909090912E-2</v>
      </c>
      <c r="N267" s="25">
        <f t="shared" si="547"/>
        <v>12</v>
      </c>
      <c r="O267" s="23">
        <f t="shared" ref="O267" si="554">ABS(N267-$J267)</f>
        <v>1</v>
      </c>
      <c r="P267" s="26">
        <f t="shared" ref="P267" si="555">O267/$J267</f>
        <v>9.0909090909090912E-2</v>
      </c>
    </row>
    <row r="268" spans="1:16" x14ac:dyDescent="0.2">
      <c r="A268" s="48">
        <v>40438</v>
      </c>
      <c r="B268" s="49">
        <f>VLOOKUP(A268,'Method 1 Moving Averages'!A262:B1598,2,0)</f>
        <v>1066</v>
      </c>
      <c r="C268" s="45">
        <f>VLOOKUP(A268,'Method 1 Moving Averages'!A261:C1598,3,0)</f>
        <v>1521</v>
      </c>
      <c r="D268" s="23">
        <f t="shared" si="458"/>
        <v>455</v>
      </c>
      <c r="E268" s="33">
        <f t="shared" si="459"/>
        <v>0.42682926829268292</v>
      </c>
      <c r="F268" s="25">
        <f>VLOOKUP(A268,'Method 2 OLS Regression'!H260:J1597,3)</f>
        <v>1451.5876800000001</v>
      </c>
      <c r="G268" s="23">
        <f t="shared" si="550"/>
        <v>385.58768000000009</v>
      </c>
      <c r="H268" s="26">
        <f t="shared" si="551"/>
        <v>0.36171452157598505</v>
      </c>
      <c r="I268" s="43"/>
      <c r="J268" s="61">
        <f t="shared" si="546"/>
        <v>11</v>
      </c>
      <c r="K268" s="25">
        <f t="shared" si="455"/>
        <v>16</v>
      </c>
      <c r="L268" s="23">
        <f t="shared" si="460"/>
        <v>5</v>
      </c>
      <c r="M268" s="33">
        <f t="shared" si="461"/>
        <v>0.45454545454545453</v>
      </c>
      <c r="N268" s="25">
        <f t="shared" si="547"/>
        <v>15</v>
      </c>
      <c r="O268" s="23">
        <f t="shared" ref="O268" si="556">ABS(N268-$J268)</f>
        <v>4</v>
      </c>
      <c r="P268" s="26">
        <f t="shared" ref="P268" si="557">O268/$J268</f>
        <v>0.36363636363636365</v>
      </c>
    </row>
    <row r="269" spans="1:16" x14ac:dyDescent="0.2">
      <c r="A269" s="48">
        <v>40439</v>
      </c>
      <c r="B269" s="49">
        <f>VLOOKUP(A269,'Method 1 Moving Averages'!A263:B1599,2,0)</f>
        <v>754</v>
      </c>
      <c r="C269" s="45">
        <f>VLOOKUP(A269,'Method 1 Moving Averages'!A262:C1599,3,0)</f>
        <v>624</v>
      </c>
      <c r="D269" s="23">
        <f t="shared" si="458"/>
        <v>130</v>
      </c>
      <c r="E269" s="33">
        <f t="shared" si="459"/>
        <v>0.17241379310344829</v>
      </c>
      <c r="F269" s="25">
        <f>VLOOKUP(A269,'Method 2 OLS Regression'!H261:J1598,3)</f>
        <v>867.50655600000005</v>
      </c>
      <c r="G269" s="23">
        <f t="shared" si="550"/>
        <v>113.50655600000005</v>
      </c>
      <c r="H269" s="26">
        <f t="shared" si="551"/>
        <v>0.15053919893899209</v>
      </c>
      <c r="I269" s="43"/>
      <c r="J269" s="61">
        <f t="shared" si="546"/>
        <v>9</v>
      </c>
      <c r="K269" s="25">
        <f t="shared" si="455"/>
        <v>9</v>
      </c>
      <c r="L269" s="23">
        <f t="shared" si="460"/>
        <v>0</v>
      </c>
      <c r="M269" s="33">
        <f t="shared" si="461"/>
        <v>0</v>
      </c>
      <c r="N269" s="25">
        <f t="shared" si="547"/>
        <v>9</v>
      </c>
      <c r="O269" s="23">
        <f t="shared" ref="O269" si="558">ABS(N269-$J269)</f>
        <v>0</v>
      </c>
      <c r="P269" s="26">
        <f t="shared" ref="P269" si="559">O269/$J269</f>
        <v>0</v>
      </c>
    </row>
    <row r="270" spans="1:16" x14ac:dyDescent="0.2">
      <c r="A270" s="48">
        <v>40440</v>
      </c>
      <c r="B270" s="49">
        <f>VLOOKUP(A270,'Method 1 Moving Averages'!A264:B1600,2,0)</f>
        <v>1208</v>
      </c>
      <c r="C270" s="45">
        <f>VLOOKUP(A270,'Method 1 Moving Averages'!A263:C1600,3,0)</f>
        <v>1065.6666666666667</v>
      </c>
      <c r="D270" s="23">
        <f t="shared" si="458"/>
        <v>142.33333333333326</v>
      </c>
      <c r="E270" s="33">
        <f t="shared" si="459"/>
        <v>0.1178256070640176</v>
      </c>
      <c r="F270" s="25">
        <f>VLOOKUP(A270,'Method 2 OLS Regression'!H262:J1599,3)</f>
        <v>1360.6242999999999</v>
      </c>
      <c r="G270" s="23">
        <f t="shared" si="550"/>
        <v>152.62429999999995</v>
      </c>
      <c r="H270" s="26">
        <f t="shared" si="551"/>
        <v>0.12634461920529796</v>
      </c>
      <c r="I270" s="43"/>
      <c r="J270" s="61">
        <f t="shared" si="546"/>
        <v>13</v>
      </c>
      <c r="K270" s="25">
        <f t="shared" si="455"/>
        <v>11</v>
      </c>
      <c r="L270" s="23">
        <f t="shared" si="460"/>
        <v>2</v>
      </c>
      <c r="M270" s="33">
        <f t="shared" si="461"/>
        <v>0.15384615384615385</v>
      </c>
      <c r="N270" s="25">
        <f t="shared" si="547"/>
        <v>14</v>
      </c>
      <c r="O270" s="23">
        <f t="shared" ref="O270" si="560">ABS(N270-$J270)</f>
        <v>1</v>
      </c>
      <c r="P270" s="26">
        <f t="shared" ref="P270" si="561">O270/$J270</f>
        <v>7.6923076923076927E-2</v>
      </c>
    </row>
    <row r="271" spans="1:16" x14ac:dyDescent="0.2">
      <c r="A271" s="48">
        <v>40441</v>
      </c>
      <c r="B271" s="49">
        <f>VLOOKUP(A271,'Method 1 Moving Averages'!A265:B1601,2,0)</f>
        <v>811</v>
      </c>
      <c r="C271" s="45">
        <f>VLOOKUP(A271,'Method 1 Moving Averages'!A264:C1601,3,0)</f>
        <v>1027.6666666666667</v>
      </c>
      <c r="D271" s="23">
        <f t="shared" si="458"/>
        <v>216.66666666666674</v>
      </c>
      <c r="E271" s="33">
        <f t="shared" si="459"/>
        <v>0.267159884915742</v>
      </c>
      <c r="F271" s="25">
        <f>VLOOKUP(A271,'Method 2 OLS Regression'!H263:J1600,3)</f>
        <v>977.77643799999998</v>
      </c>
      <c r="G271" s="23">
        <f t="shared" si="550"/>
        <v>166.77643799999998</v>
      </c>
      <c r="H271" s="26">
        <f t="shared" si="551"/>
        <v>0.2056429568434032</v>
      </c>
      <c r="I271" s="43"/>
      <c r="J271" s="61">
        <f t="shared" si="546"/>
        <v>9</v>
      </c>
      <c r="K271" s="25">
        <f t="shared" si="455"/>
        <v>11</v>
      </c>
      <c r="L271" s="23">
        <f t="shared" si="460"/>
        <v>2</v>
      </c>
      <c r="M271" s="33">
        <f t="shared" si="461"/>
        <v>0.22222222222222221</v>
      </c>
      <c r="N271" s="25">
        <f t="shared" si="547"/>
        <v>10</v>
      </c>
      <c r="O271" s="23">
        <f t="shared" ref="O271" si="562">ABS(N271-$J271)</f>
        <v>1</v>
      </c>
      <c r="P271" s="26">
        <f t="shared" ref="P271" si="563">O271/$J271</f>
        <v>0.1111111111111111</v>
      </c>
    </row>
    <row r="272" spans="1:16" x14ac:dyDescent="0.2">
      <c r="A272" s="48">
        <v>40442</v>
      </c>
      <c r="B272" s="49">
        <f>VLOOKUP(A272,'Method 1 Moving Averages'!A266:B1602,2,0)</f>
        <v>865</v>
      </c>
      <c r="C272" s="45">
        <f>VLOOKUP(A272,'Method 1 Moving Averages'!A265:C1602,3,0)</f>
        <v>1114</v>
      </c>
      <c r="D272" s="23">
        <f t="shared" si="458"/>
        <v>249</v>
      </c>
      <c r="E272" s="33">
        <f t="shared" si="459"/>
        <v>0.2878612716763006</v>
      </c>
      <c r="F272" s="25">
        <f>VLOOKUP(A272,'Method 2 OLS Regression'!H264:J1601,3)</f>
        <v>857.65047900000002</v>
      </c>
      <c r="G272" s="23">
        <f t="shared" si="550"/>
        <v>7.3495209999999815</v>
      </c>
      <c r="H272" s="26">
        <f t="shared" si="551"/>
        <v>8.49655606936414E-3</v>
      </c>
      <c r="I272" s="43"/>
      <c r="J272" s="61">
        <f t="shared" si="546"/>
        <v>9</v>
      </c>
      <c r="K272" s="25">
        <f t="shared" si="455"/>
        <v>12</v>
      </c>
      <c r="L272" s="23">
        <f t="shared" si="460"/>
        <v>3</v>
      </c>
      <c r="M272" s="33">
        <f t="shared" si="461"/>
        <v>0.33333333333333331</v>
      </c>
      <c r="N272" s="25">
        <f t="shared" si="547"/>
        <v>9</v>
      </c>
      <c r="O272" s="23">
        <f t="shared" ref="O272" si="564">ABS(N272-$J272)</f>
        <v>0</v>
      </c>
      <c r="P272" s="26">
        <f t="shared" ref="P272" si="565">O272/$J272</f>
        <v>0</v>
      </c>
    </row>
    <row r="273" spans="1:16" x14ac:dyDescent="0.2">
      <c r="A273" s="48">
        <v>40443</v>
      </c>
      <c r="B273" s="49">
        <f>VLOOKUP(A273,'Method 1 Moving Averages'!A267:B1603,2,0)</f>
        <v>860</v>
      </c>
      <c r="C273" s="45">
        <f>VLOOKUP(A273,'Method 1 Moving Averages'!A266:C1603,3,0)</f>
        <v>878</v>
      </c>
      <c r="D273" s="23">
        <f t="shared" si="458"/>
        <v>18</v>
      </c>
      <c r="E273" s="33">
        <f t="shared" si="459"/>
        <v>2.0930232558139535E-2</v>
      </c>
      <c r="F273" s="25">
        <f>VLOOKUP(A273,'Method 2 OLS Regression'!H265:J1602,3)</f>
        <v>906.64536099999998</v>
      </c>
      <c r="G273" s="23">
        <f t="shared" si="550"/>
        <v>46.64536099999998</v>
      </c>
      <c r="H273" s="26">
        <f t="shared" si="551"/>
        <v>5.423879186046509E-2</v>
      </c>
      <c r="I273" s="43"/>
      <c r="J273" s="61">
        <f t="shared" si="546"/>
        <v>9</v>
      </c>
      <c r="K273" s="25">
        <f t="shared" si="455"/>
        <v>9</v>
      </c>
      <c r="L273" s="23">
        <f t="shared" si="460"/>
        <v>0</v>
      </c>
      <c r="M273" s="33">
        <f t="shared" si="461"/>
        <v>0</v>
      </c>
      <c r="N273" s="25">
        <f t="shared" si="547"/>
        <v>9</v>
      </c>
      <c r="O273" s="23">
        <f t="shared" ref="O273" si="566">ABS(N273-$J273)</f>
        <v>0</v>
      </c>
      <c r="P273" s="26">
        <f t="shared" ref="P273" si="567">O273/$J273</f>
        <v>0</v>
      </c>
    </row>
    <row r="274" spans="1:16" x14ac:dyDescent="0.2">
      <c r="A274" s="48">
        <v>40444</v>
      </c>
      <c r="B274" s="49">
        <f>VLOOKUP(A274,'Method 1 Moving Averages'!A268:B1604,2,0)</f>
        <v>1233</v>
      </c>
      <c r="C274" s="45">
        <f>VLOOKUP(A274,'Method 1 Moving Averages'!A267:C1604,3,0)</f>
        <v>1013</v>
      </c>
      <c r="D274" s="23">
        <f t="shared" si="458"/>
        <v>220</v>
      </c>
      <c r="E274" s="33">
        <f t="shared" si="459"/>
        <v>0.17842660178426603</v>
      </c>
      <c r="F274" s="25">
        <f>VLOOKUP(A274,'Method 2 OLS Regression'!H266:J1603,3)</f>
        <v>997.54963599999996</v>
      </c>
      <c r="G274" s="23">
        <f t="shared" si="550"/>
        <v>235.45036400000004</v>
      </c>
      <c r="H274" s="26">
        <f t="shared" si="551"/>
        <v>0.19095731062449314</v>
      </c>
      <c r="I274" s="43"/>
      <c r="J274" s="61">
        <f t="shared" si="546"/>
        <v>13</v>
      </c>
      <c r="K274" s="25">
        <f t="shared" si="455"/>
        <v>11</v>
      </c>
      <c r="L274" s="23">
        <f t="shared" si="460"/>
        <v>2</v>
      </c>
      <c r="M274" s="33">
        <f t="shared" si="461"/>
        <v>0.15384615384615385</v>
      </c>
      <c r="N274" s="25">
        <f t="shared" si="547"/>
        <v>10</v>
      </c>
      <c r="O274" s="23">
        <f t="shared" ref="O274" si="568">ABS(N274-$J274)</f>
        <v>3</v>
      </c>
      <c r="P274" s="26">
        <f t="shared" ref="P274" si="569">O274/$J274</f>
        <v>0.23076923076923078</v>
      </c>
    </row>
    <row r="275" spans="1:16" x14ac:dyDescent="0.2">
      <c r="A275" s="48">
        <v>40445</v>
      </c>
      <c r="B275" s="49">
        <f>VLOOKUP(A275,'Method 1 Moving Averages'!A269:B1605,2,0)</f>
        <v>1327</v>
      </c>
      <c r="C275" s="45">
        <f>VLOOKUP(A275,'Method 1 Moving Averages'!A268:C1605,3,0)</f>
        <v>1527</v>
      </c>
      <c r="D275" s="23">
        <f t="shared" si="458"/>
        <v>200</v>
      </c>
      <c r="E275" s="33">
        <f t="shared" si="459"/>
        <v>0.15071590052750566</v>
      </c>
      <c r="F275" s="25">
        <f>VLOOKUP(A275,'Method 2 OLS Regression'!H267:J1604,3)</f>
        <v>1307.73189</v>
      </c>
      <c r="G275" s="23">
        <f t="shared" si="550"/>
        <v>19.268109999999979</v>
      </c>
      <c r="H275" s="26">
        <f t="shared" si="551"/>
        <v>1.4520052750565169E-2</v>
      </c>
      <c r="I275" s="43"/>
      <c r="J275" s="61">
        <f t="shared" si="546"/>
        <v>14</v>
      </c>
      <c r="K275" s="25">
        <f t="shared" si="455"/>
        <v>16</v>
      </c>
      <c r="L275" s="23">
        <f t="shared" si="460"/>
        <v>2</v>
      </c>
      <c r="M275" s="33">
        <f t="shared" si="461"/>
        <v>0.14285714285714285</v>
      </c>
      <c r="N275" s="25">
        <f t="shared" si="547"/>
        <v>14</v>
      </c>
      <c r="O275" s="23">
        <f t="shared" ref="O275" si="570">ABS(N275-$J275)</f>
        <v>0</v>
      </c>
      <c r="P275" s="26">
        <f t="shared" ref="P275" si="571">O275/$J275</f>
        <v>0</v>
      </c>
    </row>
    <row r="276" spans="1:16" x14ac:dyDescent="0.2">
      <c r="A276" s="48">
        <v>40446</v>
      </c>
      <c r="B276" s="49">
        <f>VLOOKUP(A276,'Method 1 Moving Averages'!A270:B1606,2,0)</f>
        <v>939</v>
      </c>
      <c r="C276" s="45">
        <f>VLOOKUP(A276,'Method 1 Moving Averages'!A269:C1606,3,0)</f>
        <v>668.66666666666663</v>
      </c>
      <c r="D276" s="23">
        <f t="shared" si="458"/>
        <v>270.33333333333337</v>
      </c>
      <c r="E276" s="33">
        <f t="shared" si="459"/>
        <v>0.28789492367767133</v>
      </c>
      <c r="F276" s="25">
        <f>VLOOKUP(A276,'Method 2 OLS Regression'!H268:J1605,3)</f>
        <v>744.26178700000003</v>
      </c>
      <c r="G276" s="23">
        <f t="shared" si="550"/>
        <v>194.73821299999997</v>
      </c>
      <c r="H276" s="26">
        <f t="shared" si="551"/>
        <v>0.20738893823216184</v>
      </c>
      <c r="I276" s="43"/>
      <c r="J276" s="61">
        <f t="shared" si="546"/>
        <v>10</v>
      </c>
      <c r="K276" s="25">
        <f t="shared" si="455"/>
        <v>9</v>
      </c>
      <c r="L276" s="23">
        <f t="shared" si="460"/>
        <v>1</v>
      </c>
      <c r="M276" s="33">
        <f t="shared" si="461"/>
        <v>0.1</v>
      </c>
      <c r="N276" s="25">
        <f t="shared" si="547"/>
        <v>9</v>
      </c>
      <c r="O276" s="23">
        <f t="shared" ref="O276" si="572">ABS(N276-$J276)</f>
        <v>1</v>
      </c>
      <c r="P276" s="26">
        <f t="shared" ref="P276" si="573">O276/$J276</f>
        <v>0.1</v>
      </c>
    </row>
    <row r="277" spans="1:16" x14ac:dyDescent="0.2">
      <c r="A277" s="48">
        <v>40447</v>
      </c>
      <c r="B277" s="49">
        <f>VLOOKUP(A277,'Method 1 Moving Averages'!A271:B1607,2,0)</f>
        <v>1577</v>
      </c>
      <c r="C277" s="45">
        <f>VLOOKUP(A277,'Method 1 Moving Averages'!A270:C1607,3,0)</f>
        <v>1057</v>
      </c>
      <c r="D277" s="23">
        <f t="shared" si="458"/>
        <v>520</v>
      </c>
      <c r="E277" s="33">
        <f t="shared" si="459"/>
        <v>0.32974001268230818</v>
      </c>
      <c r="F277" s="25">
        <f>VLOOKUP(A277,'Method 2 OLS Regression'!H269:J1606,3)</f>
        <v>1417.97172</v>
      </c>
      <c r="G277" s="23">
        <f t="shared" si="550"/>
        <v>159.02828</v>
      </c>
      <c r="H277" s="26">
        <f t="shared" si="551"/>
        <v>0.10084228281547242</v>
      </c>
      <c r="I277" s="43"/>
      <c r="J277" s="61">
        <f t="shared" si="546"/>
        <v>16</v>
      </c>
      <c r="K277" s="25">
        <f t="shared" si="455"/>
        <v>11</v>
      </c>
      <c r="L277" s="23">
        <f t="shared" si="460"/>
        <v>5</v>
      </c>
      <c r="M277" s="33">
        <f t="shared" si="461"/>
        <v>0.3125</v>
      </c>
      <c r="N277" s="25">
        <f t="shared" si="547"/>
        <v>15</v>
      </c>
      <c r="O277" s="23">
        <f t="shared" ref="O277" si="574">ABS(N277-$J277)</f>
        <v>1</v>
      </c>
      <c r="P277" s="26">
        <f t="shared" ref="P277" si="575">O277/$J277</f>
        <v>6.25E-2</v>
      </c>
    </row>
    <row r="278" spans="1:16" x14ac:dyDescent="0.2">
      <c r="A278" s="48">
        <v>40448</v>
      </c>
      <c r="B278" s="49">
        <f>VLOOKUP(A278,'Method 1 Moving Averages'!A272:B1608,2,0)</f>
        <v>1235</v>
      </c>
      <c r="C278" s="45">
        <f>VLOOKUP(A278,'Method 1 Moving Averages'!A271:C1608,3,0)</f>
        <v>1045.3333333333333</v>
      </c>
      <c r="D278" s="23">
        <f t="shared" si="458"/>
        <v>189.66666666666674</v>
      </c>
      <c r="E278" s="33">
        <f t="shared" si="459"/>
        <v>0.15357624831309047</v>
      </c>
      <c r="F278" s="25">
        <f>VLOOKUP(A278,'Method 2 OLS Regression'!H270:J1607,3)</f>
        <v>1084.86895</v>
      </c>
      <c r="G278" s="23">
        <f t="shared" si="550"/>
        <v>150.13104999999996</v>
      </c>
      <c r="H278" s="26">
        <f t="shared" si="551"/>
        <v>0.12156360323886636</v>
      </c>
      <c r="I278" s="43"/>
      <c r="J278" s="61">
        <f t="shared" si="546"/>
        <v>13</v>
      </c>
      <c r="K278" s="25">
        <f t="shared" si="455"/>
        <v>11</v>
      </c>
      <c r="L278" s="23">
        <f t="shared" si="460"/>
        <v>2</v>
      </c>
      <c r="M278" s="33">
        <f t="shared" si="461"/>
        <v>0.15384615384615385</v>
      </c>
      <c r="N278" s="25">
        <f t="shared" si="547"/>
        <v>11</v>
      </c>
      <c r="O278" s="23">
        <f t="shared" ref="O278" si="576">ABS(N278-$J278)</f>
        <v>2</v>
      </c>
      <c r="P278" s="26">
        <f t="shared" ref="P278" si="577">O278/$J278</f>
        <v>0.15384615384615385</v>
      </c>
    </row>
    <row r="279" spans="1:16" x14ac:dyDescent="0.2">
      <c r="A279" s="48">
        <v>40449</v>
      </c>
      <c r="B279" s="49">
        <f>VLOOKUP(A279,'Method 1 Moving Averages'!A273:B1609,2,0)</f>
        <v>1002</v>
      </c>
      <c r="C279" s="45">
        <f>VLOOKUP(A279,'Method 1 Moving Averages'!A272:C1609,3,0)</f>
        <v>1106.3333333333333</v>
      </c>
      <c r="D279" s="23">
        <f t="shared" si="458"/>
        <v>104.33333333333326</v>
      </c>
      <c r="E279" s="33">
        <f t="shared" si="459"/>
        <v>0.10412508316699925</v>
      </c>
      <c r="F279" s="25">
        <f>VLOOKUP(A279,'Method 2 OLS Regression'!H271:J1608,3)</f>
        <v>821.93994499999997</v>
      </c>
      <c r="G279" s="23">
        <f t="shared" si="550"/>
        <v>180.06005500000003</v>
      </c>
      <c r="H279" s="26">
        <f t="shared" si="551"/>
        <v>0.17970065369261481</v>
      </c>
      <c r="I279" s="43"/>
      <c r="J279" s="61">
        <f t="shared" si="546"/>
        <v>10</v>
      </c>
      <c r="K279" s="25">
        <f t="shared" si="455"/>
        <v>12</v>
      </c>
      <c r="L279" s="23">
        <f t="shared" si="460"/>
        <v>2</v>
      </c>
      <c r="M279" s="33">
        <f t="shared" si="461"/>
        <v>0.2</v>
      </c>
      <c r="N279" s="25">
        <f t="shared" si="547"/>
        <v>9</v>
      </c>
      <c r="O279" s="23">
        <f t="shared" ref="O279" si="578">ABS(N279-$J279)</f>
        <v>1</v>
      </c>
      <c r="P279" s="26">
        <f t="shared" ref="P279" si="579">O279/$J279</f>
        <v>0.1</v>
      </c>
    </row>
    <row r="280" spans="1:16" x14ac:dyDescent="0.2">
      <c r="A280" s="48">
        <v>40450</v>
      </c>
      <c r="B280" s="49">
        <f>VLOOKUP(A280,'Method 1 Moving Averages'!A274:B1610,2,0)</f>
        <v>1195</v>
      </c>
      <c r="C280" s="45">
        <f>VLOOKUP(A280,'Method 1 Moving Averages'!A273:C1610,3,0)</f>
        <v>897.33333333333337</v>
      </c>
      <c r="D280" s="23">
        <f t="shared" si="458"/>
        <v>297.66666666666663</v>
      </c>
      <c r="E280" s="33">
        <f t="shared" si="459"/>
        <v>0.24909344490934446</v>
      </c>
      <c r="F280" s="25">
        <f>VLOOKUP(A280,'Method 2 OLS Regression'!H272:J1609,3)</f>
        <v>823.22950800000001</v>
      </c>
      <c r="G280" s="23">
        <f t="shared" si="550"/>
        <v>371.77049199999999</v>
      </c>
      <c r="H280" s="26">
        <f t="shared" si="551"/>
        <v>0.31110501422594139</v>
      </c>
      <c r="I280" s="43"/>
      <c r="J280" s="61">
        <f t="shared" si="546"/>
        <v>12</v>
      </c>
      <c r="K280" s="25">
        <f t="shared" si="455"/>
        <v>9</v>
      </c>
      <c r="L280" s="23">
        <f t="shared" si="460"/>
        <v>3</v>
      </c>
      <c r="M280" s="33">
        <f t="shared" si="461"/>
        <v>0.25</v>
      </c>
      <c r="N280" s="25">
        <f t="shared" si="547"/>
        <v>9</v>
      </c>
      <c r="O280" s="23">
        <f t="shared" ref="O280" si="580">ABS(N280-$J280)</f>
        <v>3</v>
      </c>
      <c r="P280" s="26">
        <f t="shared" ref="P280" si="581">O280/$J280</f>
        <v>0.25</v>
      </c>
    </row>
    <row r="281" spans="1:16" x14ac:dyDescent="0.2">
      <c r="A281" s="48">
        <v>40451</v>
      </c>
      <c r="B281" s="49">
        <f>VLOOKUP(A281,'Method 1 Moving Averages'!A275:B1611,2,0)</f>
        <v>999</v>
      </c>
      <c r="C281" s="45">
        <f>VLOOKUP(A281,'Method 1 Moving Averages'!A274:C1611,3,0)</f>
        <v>1092</v>
      </c>
      <c r="D281" s="23">
        <f t="shared" si="458"/>
        <v>93</v>
      </c>
      <c r="E281" s="33">
        <f t="shared" si="459"/>
        <v>9.3093093093093091E-2</v>
      </c>
      <c r="F281" s="25">
        <f>VLOOKUP(A281,'Method 2 OLS Regression'!H273:J1610,3)</f>
        <v>939.236268</v>
      </c>
      <c r="G281" s="23">
        <f t="shared" si="550"/>
        <v>59.763732000000005</v>
      </c>
      <c r="H281" s="26">
        <f t="shared" si="551"/>
        <v>5.982355555555556E-2</v>
      </c>
      <c r="I281" s="43"/>
      <c r="J281" s="61">
        <f t="shared" si="546"/>
        <v>10</v>
      </c>
      <c r="K281" s="25">
        <f t="shared" si="455"/>
        <v>11</v>
      </c>
      <c r="L281" s="23">
        <f t="shared" si="460"/>
        <v>1</v>
      </c>
      <c r="M281" s="33">
        <f t="shared" si="461"/>
        <v>0.1</v>
      </c>
      <c r="N281" s="25">
        <f t="shared" si="547"/>
        <v>10</v>
      </c>
      <c r="O281" s="23">
        <f t="shared" ref="O281" si="582">ABS(N281-$J281)</f>
        <v>0</v>
      </c>
      <c r="P281" s="26">
        <f t="shared" ref="P281" si="583">O281/$J281</f>
        <v>0</v>
      </c>
    </row>
    <row r="282" spans="1:16" x14ac:dyDescent="0.2">
      <c r="A282" s="48">
        <v>40452</v>
      </c>
      <c r="B282" s="49">
        <f>VLOOKUP(A282,'Method 1 Moving Averages'!A276:B1612,2,0)</f>
        <v>1040</v>
      </c>
      <c r="C282" s="45">
        <f>VLOOKUP(A282,'Method 1 Moving Averages'!A275:C1612,3,0)</f>
        <v>1451.6666666666667</v>
      </c>
      <c r="D282" s="23">
        <f t="shared" si="458"/>
        <v>411.66666666666674</v>
      </c>
      <c r="E282" s="33">
        <f t="shared" si="459"/>
        <v>0.39583333333333343</v>
      </c>
      <c r="F282" s="25">
        <f>VLOOKUP(A282,'Method 2 OLS Regression'!H274:J1611,3)</f>
        <v>1439.73479</v>
      </c>
      <c r="G282" s="23">
        <f t="shared" si="550"/>
        <v>399.73478999999998</v>
      </c>
      <c r="H282" s="26">
        <f t="shared" si="551"/>
        <v>0.38436037499999998</v>
      </c>
      <c r="I282" s="43"/>
      <c r="J282" s="61">
        <f t="shared" si="546"/>
        <v>11</v>
      </c>
      <c r="K282" s="25">
        <f t="shared" si="455"/>
        <v>15</v>
      </c>
      <c r="L282" s="23">
        <f t="shared" si="460"/>
        <v>4</v>
      </c>
      <c r="M282" s="33">
        <f t="shared" si="461"/>
        <v>0.36363636363636365</v>
      </c>
      <c r="N282" s="25">
        <f t="shared" si="547"/>
        <v>15</v>
      </c>
      <c r="O282" s="23">
        <f t="shared" ref="O282" si="584">ABS(N282-$J282)</f>
        <v>4</v>
      </c>
      <c r="P282" s="26">
        <f t="shared" ref="P282" si="585">O282/$J282</f>
        <v>0.36363636363636365</v>
      </c>
    </row>
    <row r="283" spans="1:16" x14ac:dyDescent="0.2">
      <c r="A283" s="48">
        <v>40453</v>
      </c>
      <c r="B283" s="49">
        <f>VLOOKUP(A283,'Method 1 Moving Averages'!A277:B1613,2,0)</f>
        <v>910</v>
      </c>
      <c r="C283" s="45">
        <f>VLOOKUP(A283,'Method 1 Moving Averages'!A276:C1613,3,0)</f>
        <v>738.33333333333337</v>
      </c>
      <c r="D283" s="23">
        <f t="shared" si="458"/>
        <v>171.66666666666663</v>
      </c>
      <c r="E283" s="33">
        <f t="shared" si="459"/>
        <v>0.18864468864468861</v>
      </c>
      <c r="F283" s="25">
        <f>VLOOKUP(A283,'Method 2 OLS Regression'!H275:J1612,3)</f>
        <v>878.66599900000006</v>
      </c>
      <c r="G283" s="23">
        <f t="shared" si="550"/>
        <v>31.334000999999944</v>
      </c>
      <c r="H283" s="26">
        <f t="shared" si="551"/>
        <v>3.4432968131868073E-2</v>
      </c>
      <c r="I283" s="43"/>
      <c r="J283" s="61">
        <f t="shared" si="546"/>
        <v>9</v>
      </c>
      <c r="K283" s="25">
        <f t="shared" si="455"/>
        <v>9</v>
      </c>
      <c r="L283" s="23">
        <f t="shared" si="460"/>
        <v>0</v>
      </c>
      <c r="M283" s="33">
        <f t="shared" si="461"/>
        <v>0</v>
      </c>
      <c r="N283" s="25">
        <f t="shared" si="547"/>
        <v>9</v>
      </c>
      <c r="O283" s="23">
        <f t="shared" ref="O283" si="586">ABS(N283-$J283)</f>
        <v>0</v>
      </c>
      <c r="P283" s="26">
        <f t="shared" ref="P283" si="587">O283/$J283</f>
        <v>0</v>
      </c>
    </row>
    <row r="284" spans="1:16" x14ac:dyDescent="0.2">
      <c r="A284" s="48">
        <v>40454</v>
      </c>
      <c r="B284" s="49">
        <f>VLOOKUP(A284,'Method 1 Moving Averages'!A278:B1614,2,0)</f>
        <v>1313</v>
      </c>
      <c r="C284" s="45">
        <f>VLOOKUP(A284,'Method 1 Moving Averages'!A277:C1614,3,0)</f>
        <v>1259.3333333333333</v>
      </c>
      <c r="D284" s="23">
        <f t="shared" si="458"/>
        <v>53.666666666666742</v>
      </c>
      <c r="E284" s="33">
        <f t="shared" si="459"/>
        <v>4.0873318101040931E-2</v>
      </c>
      <c r="F284" s="25">
        <f>VLOOKUP(A284,'Method 2 OLS Regression'!H276:J1613,3)</f>
        <v>1444.86493</v>
      </c>
      <c r="G284" s="23">
        <f t="shared" si="550"/>
        <v>131.86492999999996</v>
      </c>
      <c r="H284" s="26">
        <f t="shared" si="551"/>
        <v>0.10043025894897178</v>
      </c>
      <c r="I284" s="43"/>
      <c r="J284" s="61">
        <f t="shared" si="546"/>
        <v>14</v>
      </c>
      <c r="K284" s="25">
        <f t="shared" si="455"/>
        <v>13</v>
      </c>
      <c r="L284" s="23">
        <f t="shared" si="460"/>
        <v>1</v>
      </c>
      <c r="M284" s="33">
        <f t="shared" si="461"/>
        <v>7.1428571428571425E-2</v>
      </c>
      <c r="N284" s="25">
        <f t="shared" si="547"/>
        <v>15</v>
      </c>
      <c r="O284" s="23">
        <f t="shared" ref="O284" si="588">ABS(N284-$J284)</f>
        <v>1</v>
      </c>
      <c r="P284" s="26">
        <f t="shared" ref="P284" si="589">O284/$J284</f>
        <v>7.1428571428571425E-2</v>
      </c>
    </row>
    <row r="285" spans="1:16" x14ac:dyDescent="0.2">
      <c r="A285" s="48">
        <v>40455</v>
      </c>
      <c r="B285" s="49">
        <f>VLOOKUP(A285,'Method 1 Moving Averages'!A279:B1615,2,0)</f>
        <v>1000</v>
      </c>
      <c r="C285" s="45">
        <f>VLOOKUP(A285,'Method 1 Moving Averages'!A278:C1615,3,0)</f>
        <v>1183.3333333333333</v>
      </c>
      <c r="D285" s="23">
        <f t="shared" si="458"/>
        <v>183.33333333333326</v>
      </c>
      <c r="E285" s="33">
        <f t="shared" si="459"/>
        <v>0.18333333333333326</v>
      </c>
      <c r="F285" s="25">
        <f>VLOOKUP(A285,'Method 2 OLS Regression'!H277:J1614,3)</f>
        <v>1196.5771099999999</v>
      </c>
      <c r="G285" s="23">
        <f t="shared" si="550"/>
        <v>196.57710999999995</v>
      </c>
      <c r="H285" s="26">
        <f t="shared" si="551"/>
        <v>0.19657710999999994</v>
      </c>
      <c r="I285" s="43"/>
      <c r="J285" s="61">
        <f t="shared" si="546"/>
        <v>10</v>
      </c>
      <c r="K285" s="25">
        <f t="shared" si="455"/>
        <v>12</v>
      </c>
      <c r="L285" s="23">
        <f t="shared" si="460"/>
        <v>2</v>
      </c>
      <c r="M285" s="33">
        <f t="shared" si="461"/>
        <v>0.2</v>
      </c>
      <c r="N285" s="25">
        <f t="shared" si="547"/>
        <v>12</v>
      </c>
      <c r="O285" s="23">
        <f t="shared" ref="O285" si="590">ABS(N285-$J285)</f>
        <v>2</v>
      </c>
      <c r="P285" s="26">
        <f t="shared" ref="P285" si="591">O285/$J285</f>
        <v>0.2</v>
      </c>
    </row>
    <row r="286" spans="1:16" x14ac:dyDescent="0.2">
      <c r="A286" s="48">
        <v>40456</v>
      </c>
      <c r="B286" s="49">
        <f>VLOOKUP(A286,'Method 1 Moving Averages'!A280:B1616,2,0)</f>
        <v>850</v>
      </c>
      <c r="C286" s="45">
        <f>VLOOKUP(A286,'Method 1 Moving Averages'!A279:C1616,3,0)</f>
        <v>911.33333333333337</v>
      </c>
      <c r="D286" s="23">
        <f t="shared" si="458"/>
        <v>61.333333333333371</v>
      </c>
      <c r="E286" s="33">
        <f t="shared" si="459"/>
        <v>7.2156862745098083E-2</v>
      </c>
      <c r="F286" s="25">
        <f>VLOOKUP(A286,'Method 2 OLS Regression'!H278:J1615,3)</f>
        <v>996.68095300000004</v>
      </c>
      <c r="G286" s="23">
        <f t="shared" si="550"/>
        <v>146.68095300000004</v>
      </c>
      <c r="H286" s="26">
        <f t="shared" si="551"/>
        <v>0.17256582705882359</v>
      </c>
      <c r="I286" s="43"/>
      <c r="J286" s="61">
        <f t="shared" si="546"/>
        <v>9</v>
      </c>
      <c r="K286" s="25">
        <f t="shared" ref="K286:K349" si="592">MAX(ROUND(C286/12/8,0),9)</f>
        <v>9</v>
      </c>
      <c r="L286" s="23">
        <f t="shared" si="460"/>
        <v>0</v>
      </c>
      <c r="M286" s="33">
        <f t="shared" si="461"/>
        <v>0</v>
      </c>
      <c r="N286" s="25">
        <f t="shared" si="547"/>
        <v>10</v>
      </c>
      <c r="O286" s="23">
        <f t="shared" ref="O286" si="593">ABS(N286-$J286)</f>
        <v>1</v>
      </c>
      <c r="P286" s="26">
        <f t="shared" ref="P286" si="594">O286/$J286</f>
        <v>0.1111111111111111</v>
      </c>
    </row>
    <row r="287" spans="1:16" x14ac:dyDescent="0.2">
      <c r="A287" s="48">
        <v>40457</v>
      </c>
      <c r="B287" s="49">
        <f>VLOOKUP(A287,'Method 1 Moving Averages'!A281:B1617,2,0)</f>
        <v>929</v>
      </c>
      <c r="C287" s="45">
        <f>VLOOKUP(A287,'Method 1 Moving Averages'!A280:C1617,3,0)</f>
        <v>1094</v>
      </c>
      <c r="D287" s="23">
        <f t="shared" ref="D287:D350" si="595">ABS(C287-B287)</f>
        <v>165</v>
      </c>
      <c r="E287" s="33">
        <f t="shared" ref="E287:E350" si="596">D287/B287</f>
        <v>0.17761033369214208</v>
      </c>
      <c r="F287" s="25">
        <f>VLOOKUP(A287,'Method 2 OLS Regression'!H279:J1616,3)</f>
        <v>1017.7843</v>
      </c>
      <c r="G287" s="23">
        <f t="shared" si="550"/>
        <v>88.78430000000003</v>
      </c>
      <c r="H287" s="26">
        <f t="shared" si="551"/>
        <v>9.5569752421959128E-2</v>
      </c>
      <c r="I287" s="43"/>
      <c r="J287" s="61">
        <f t="shared" si="546"/>
        <v>10</v>
      </c>
      <c r="K287" s="25">
        <f t="shared" si="592"/>
        <v>11</v>
      </c>
      <c r="L287" s="23">
        <f t="shared" ref="L287:L350" si="597">ABS(K287-$J287)</f>
        <v>1</v>
      </c>
      <c r="M287" s="33">
        <f t="shared" ref="M287:M350" si="598">L287/$J287</f>
        <v>0.1</v>
      </c>
      <c r="N287" s="25">
        <f t="shared" si="547"/>
        <v>11</v>
      </c>
      <c r="O287" s="23">
        <f t="shared" ref="O287" si="599">ABS(N287-$J287)</f>
        <v>1</v>
      </c>
      <c r="P287" s="26">
        <f t="shared" ref="P287" si="600">O287/$J287</f>
        <v>0.1</v>
      </c>
    </row>
    <row r="288" spans="1:16" x14ac:dyDescent="0.2">
      <c r="A288" s="48">
        <v>40458</v>
      </c>
      <c r="B288" s="49">
        <f>VLOOKUP(A288,'Method 1 Moving Averages'!A282:B1618,2,0)</f>
        <v>1166</v>
      </c>
      <c r="C288" s="45">
        <f>VLOOKUP(A288,'Method 1 Moving Averages'!A281:C1618,3,0)</f>
        <v>1090.6666666666667</v>
      </c>
      <c r="D288" s="23">
        <f t="shared" si="595"/>
        <v>75.333333333333258</v>
      </c>
      <c r="E288" s="33">
        <f t="shared" si="596"/>
        <v>6.4608347627215484E-2</v>
      </c>
      <c r="F288" s="25">
        <f>VLOOKUP(A288,'Method 2 OLS Regression'!H280:J1617,3)</f>
        <v>1102.1010000000001</v>
      </c>
      <c r="G288" s="23">
        <f t="shared" si="550"/>
        <v>63.898999999999887</v>
      </c>
      <c r="H288" s="26">
        <f t="shared" si="551"/>
        <v>5.4801886792452736E-2</v>
      </c>
      <c r="I288" s="43"/>
      <c r="J288" s="61">
        <f t="shared" si="546"/>
        <v>12</v>
      </c>
      <c r="K288" s="25">
        <f t="shared" si="592"/>
        <v>11</v>
      </c>
      <c r="L288" s="23">
        <f t="shared" si="597"/>
        <v>1</v>
      </c>
      <c r="M288" s="33">
        <f t="shared" si="598"/>
        <v>8.3333333333333329E-2</v>
      </c>
      <c r="N288" s="25">
        <f t="shared" si="547"/>
        <v>11</v>
      </c>
      <c r="O288" s="23">
        <f t="shared" ref="O288" si="601">ABS(N288-$J288)</f>
        <v>1</v>
      </c>
      <c r="P288" s="26">
        <f t="shared" ref="P288" si="602">O288/$J288</f>
        <v>8.3333333333333329E-2</v>
      </c>
    </row>
    <row r="289" spans="1:16" x14ac:dyDescent="0.2">
      <c r="A289" s="48">
        <v>40459</v>
      </c>
      <c r="B289" s="49">
        <f>VLOOKUP(A289,'Method 1 Moving Averages'!A283:B1619,2,0)</f>
        <v>1406</v>
      </c>
      <c r="C289" s="45">
        <f>VLOOKUP(A289,'Method 1 Moving Averages'!A282:C1619,3,0)</f>
        <v>1144.3333333333333</v>
      </c>
      <c r="D289" s="23">
        <f t="shared" si="595"/>
        <v>261.66666666666674</v>
      </c>
      <c r="E289" s="33">
        <f t="shared" si="596"/>
        <v>0.18610715979137038</v>
      </c>
      <c r="F289" s="25">
        <f>VLOOKUP(A289,'Method 2 OLS Regression'!H281:J1618,3)</f>
        <v>1446.7806</v>
      </c>
      <c r="G289" s="23">
        <f t="shared" si="550"/>
        <v>40.780600000000049</v>
      </c>
      <c r="H289" s="26">
        <f t="shared" si="551"/>
        <v>2.9004694167852098E-2</v>
      </c>
      <c r="I289" s="43"/>
      <c r="J289" s="61">
        <f t="shared" si="546"/>
        <v>15</v>
      </c>
      <c r="K289" s="25">
        <f t="shared" si="592"/>
        <v>12</v>
      </c>
      <c r="L289" s="23">
        <f t="shared" si="597"/>
        <v>3</v>
      </c>
      <c r="M289" s="33">
        <f t="shared" si="598"/>
        <v>0.2</v>
      </c>
      <c r="N289" s="25">
        <f t="shared" si="547"/>
        <v>15</v>
      </c>
      <c r="O289" s="23">
        <f t="shared" ref="O289" si="603">ABS(N289-$J289)</f>
        <v>0</v>
      </c>
      <c r="P289" s="26">
        <f t="shared" ref="P289" si="604">O289/$J289</f>
        <v>0</v>
      </c>
    </row>
    <row r="290" spans="1:16" x14ac:dyDescent="0.2">
      <c r="A290" s="48">
        <v>40460</v>
      </c>
      <c r="B290" s="49">
        <f>VLOOKUP(A290,'Method 1 Moving Averages'!A284:B1620,2,0)</f>
        <v>889</v>
      </c>
      <c r="C290" s="45">
        <f>VLOOKUP(A290,'Method 1 Moving Averages'!A283:C1620,3,0)</f>
        <v>867.66666666666663</v>
      </c>
      <c r="D290" s="23">
        <f t="shared" si="595"/>
        <v>21.333333333333371</v>
      </c>
      <c r="E290" s="33">
        <f t="shared" si="596"/>
        <v>2.3997000374953174E-2</v>
      </c>
      <c r="F290" s="25">
        <f>VLOOKUP(A290,'Method 2 OLS Regression'!H282:J1619,3)</f>
        <v>680.33767599999999</v>
      </c>
      <c r="G290" s="23">
        <f t="shared" si="550"/>
        <v>208.66232400000001</v>
      </c>
      <c r="H290" s="26">
        <f t="shared" si="551"/>
        <v>0.23471577502812149</v>
      </c>
      <c r="I290" s="43"/>
      <c r="J290" s="61">
        <f t="shared" si="546"/>
        <v>9</v>
      </c>
      <c r="K290" s="25">
        <f t="shared" si="592"/>
        <v>9</v>
      </c>
      <c r="L290" s="23">
        <f t="shared" si="597"/>
        <v>0</v>
      </c>
      <c r="M290" s="33">
        <f t="shared" si="598"/>
        <v>0</v>
      </c>
      <c r="N290" s="25">
        <f t="shared" si="547"/>
        <v>9</v>
      </c>
      <c r="O290" s="23">
        <f t="shared" ref="O290" si="605">ABS(N290-$J290)</f>
        <v>0</v>
      </c>
      <c r="P290" s="26">
        <f t="shared" ref="P290" si="606">O290/$J290</f>
        <v>0</v>
      </c>
    </row>
    <row r="291" spans="1:16" x14ac:dyDescent="0.2">
      <c r="A291" s="48">
        <v>40461</v>
      </c>
      <c r="B291" s="49">
        <f>VLOOKUP(A291,'Method 1 Moving Averages'!A285:B1621,2,0)</f>
        <v>1489</v>
      </c>
      <c r="C291" s="45">
        <f>VLOOKUP(A291,'Method 1 Moving Averages'!A284:C1621,3,0)</f>
        <v>1366</v>
      </c>
      <c r="D291" s="23">
        <f t="shared" si="595"/>
        <v>123</v>
      </c>
      <c r="E291" s="33">
        <f t="shared" si="596"/>
        <v>8.2605775688381469E-2</v>
      </c>
      <c r="F291" s="25">
        <f>VLOOKUP(A291,'Method 2 OLS Regression'!H283:J1620,3)</f>
        <v>1177.84013</v>
      </c>
      <c r="G291" s="23">
        <f t="shared" si="550"/>
        <v>311.15986999999996</v>
      </c>
      <c r="H291" s="26">
        <f t="shared" si="551"/>
        <v>0.20897237743451977</v>
      </c>
      <c r="I291" s="43"/>
      <c r="J291" s="61">
        <f t="shared" si="546"/>
        <v>16</v>
      </c>
      <c r="K291" s="25">
        <f t="shared" si="592"/>
        <v>14</v>
      </c>
      <c r="L291" s="23">
        <f t="shared" si="597"/>
        <v>2</v>
      </c>
      <c r="M291" s="33">
        <f t="shared" si="598"/>
        <v>0.125</v>
      </c>
      <c r="N291" s="25">
        <f t="shared" si="547"/>
        <v>12</v>
      </c>
      <c r="O291" s="23">
        <f t="shared" ref="O291" si="607">ABS(N291-$J291)</f>
        <v>4</v>
      </c>
      <c r="P291" s="26">
        <f t="shared" ref="P291" si="608">O291/$J291</f>
        <v>0.25</v>
      </c>
    </row>
    <row r="292" spans="1:16" x14ac:dyDescent="0.2">
      <c r="A292" s="48">
        <v>40462</v>
      </c>
      <c r="B292" s="49">
        <f>VLOOKUP(A292,'Method 1 Moving Averages'!A286:B1622,2,0)</f>
        <v>1103</v>
      </c>
      <c r="C292" s="45">
        <f>VLOOKUP(A292,'Method 1 Moving Averages'!A285:C1622,3,0)</f>
        <v>1015.3333333333334</v>
      </c>
      <c r="D292" s="23">
        <f t="shared" si="595"/>
        <v>87.666666666666629</v>
      </c>
      <c r="E292" s="33">
        <f t="shared" si="596"/>
        <v>7.9480205500151072E-2</v>
      </c>
      <c r="F292" s="25">
        <f>VLOOKUP(A292,'Method 2 OLS Regression'!H284:J1621,3)</f>
        <v>974.91049599999997</v>
      </c>
      <c r="G292" s="23">
        <f t="shared" si="550"/>
        <v>128.08950400000003</v>
      </c>
      <c r="H292" s="26">
        <f t="shared" si="551"/>
        <v>0.11612829011786041</v>
      </c>
      <c r="I292" s="43"/>
      <c r="J292" s="61">
        <f t="shared" si="546"/>
        <v>11</v>
      </c>
      <c r="K292" s="25">
        <f t="shared" si="592"/>
        <v>11</v>
      </c>
      <c r="L292" s="23">
        <f t="shared" si="597"/>
        <v>0</v>
      </c>
      <c r="M292" s="33">
        <f t="shared" si="598"/>
        <v>0</v>
      </c>
      <c r="N292" s="25">
        <f t="shared" si="547"/>
        <v>10</v>
      </c>
      <c r="O292" s="23">
        <f t="shared" ref="O292" si="609">ABS(N292-$J292)</f>
        <v>1</v>
      </c>
      <c r="P292" s="26">
        <f t="shared" ref="P292" si="610">O292/$J292</f>
        <v>9.0909090909090912E-2</v>
      </c>
    </row>
    <row r="293" spans="1:16" x14ac:dyDescent="0.2">
      <c r="A293" s="48">
        <v>40463</v>
      </c>
      <c r="B293" s="49">
        <f>VLOOKUP(A293,'Method 1 Moving Averages'!A287:B1623,2,0)</f>
        <v>720</v>
      </c>
      <c r="C293" s="45">
        <f>VLOOKUP(A293,'Method 1 Moving Averages'!A286:C1623,3,0)</f>
        <v>905.66666666666663</v>
      </c>
      <c r="D293" s="23">
        <f t="shared" si="595"/>
        <v>185.66666666666663</v>
      </c>
      <c r="E293" s="33">
        <f t="shared" si="596"/>
        <v>0.25787037037037031</v>
      </c>
      <c r="F293" s="25">
        <f>VLOOKUP(A293,'Method 2 OLS Regression'!H285:J1622,3)</f>
        <v>919.38987799999995</v>
      </c>
      <c r="G293" s="23">
        <f t="shared" si="550"/>
        <v>199.38987799999995</v>
      </c>
      <c r="H293" s="26">
        <f t="shared" si="551"/>
        <v>0.27693038611111104</v>
      </c>
      <c r="I293" s="43"/>
      <c r="J293" s="61">
        <f t="shared" si="546"/>
        <v>9</v>
      </c>
      <c r="K293" s="25">
        <f t="shared" si="592"/>
        <v>9</v>
      </c>
      <c r="L293" s="23">
        <f t="shared" si="597"/>
        <v>0</v>
      </c>
      <c r="M293" s="33">
        <f t="shared" si="598"/>
        <v>0</v>
      </c>
      <c r="N293" s="25">
        <f t="shared" si="547"/>
        <v>10</v>
      </c>
      <c r="O293" s="23">
        <f t="shared" ref="O293" si="611">ABS(N293-$J293)</f>
        <v>1</v>
      </c>
      <c r="P293" s="26">
        <f t="shared" ref="P293" si="612">O293/$J293</f>
        <v>0.1111111111111111</v>
      </c>
    </row>
    <row r="294" spans="1:16" x14ac:dyDescent="0.2">
      <c r="A294" s="48">
        <v>40464</v>
      </c>
      <c r="B294" s="49">
        <f>VLOOKUP(A294,'Method 1 Moving Averages'!A288:B1624,2,0)</f>
        <v>1158</v>
      </c>
      <c r="C294" s="45">
        <f>VLOOKUP(A294,'Method 1 Moving Averages'!A287:C1624,3,0)</f>
        <v>994.66666666666663</v>
      </c>
      <c r="D294" s="23">
        <f t="shared" si="595"/>
        <v>163.33333333333337</v>
      </c>
      <c r="E294" s="33">
        <f t="shared" si="596"/>
        <v>0.14104778353483019</v>
      </c>
      <c r="F294" s="25">
        <f>VLOOKUP(A294,'Method 2 OLS Regression'!H286:J1623,3)</f>
        <v>948.40822900000001</v>
      </c>
      <c r="G294" s="23">
        <f t="shared" si="550"/>
        <v>209.59177099999999</v>
      </c>
      <c r="H294" s="26">
        <f t="shared" si="551"/>
        <v>0.18099462089810017</v>
      </c>
      <c r="I294" s="43"/>
      <c r="J294" s="61">
        <f t="shared" si="546"/>
        <v>12</v>
      </c>
      <c r="K294" s="25">
        <f t="shared" si="592"/>
        <v>10</v>
      </c>
      <c r="L294" s="23">
        <f t="shared" si="597"/>
        <v>2</v>
      </c>
      <c r="M294" s="33">
        <f t="shared" si="598"/>
        <v>0.16666666666666666</v>
      </c>
      <c r="N294" s="25">
        <f t="shared" si="547"/>
        <v>10</v>
      </c>
      <c r="O294" s="23">
        <f t="shared" ref="O294" si="613">ABS(N294-$J294)</f>
        <v>2</v>
      </c>
      <c r="P294" s="26">
        <f t="shared" ref="P294" si="614">O294/$J294</f>
        <v>0.16666666666666666</v>
      </c>
    </row>
    <row r="295" spans="1:16" x14ac:dyDescent="0.2">
      <c r="A295" s="48">
        <v>40465</v>
      </c>
      <c r="B295" s="49">
        <f>VLOOKUP(A295,'Method 1 Moving Averages'!A289:B1625,2,0)</f>
        <v>1094</v>
      </c>
      <c r="C295" s="45">
        <f>VLOOKUP(A295,'Method 1 Moving Averages'!A288:C1625,3,0)</f>
        <v>1132.6666666666667</v>
      </c>
      <c r="D295" s="23">
        <f t="shared" si="595"/>
        <v>38.666666666666742</v>
      </c>
      <c r="E295" s="33">
        <f t="shared" si="596"/>
        <v>3.5344302254722799E-2</v>
      </c>
      <c r="F295" s="25">
        <f>VLOOKUP(A295,'Method 2 OLS Regression'!H287:J1624,3)</f>
        <v>1090.4203399999999</v>
      </c>
      <c r="G295" s="23">
        <f t="shared" si="550"/>
        <v>3.5796600000001035</v>
      </c>
      <c r="H295" s="26">
        <f t="shared" si="551"/>
        <v>3.2720840950640801E-3</v>
      </c>
      <c r="I295" s="43"/>
      <c r="J295" s="61">
        <f t="shared" si="546"/>
        <v>11</v>
      </c>
      <c r="K295" s="25">
        <f t="shared" si="592"/>
        <v>12</v>
      </c>
      <c r="L295" s="23">
        <f t="shared" si="597"/>
        <v>1</v>
      </c>
      <c r="M295" s="33">
        <f t="shared" si="598"/>
        <v>9.0909090909090912E-2</v>
      </c>
      <c r="N295" s="25">
        <f t="shared" si="547"/>
        <v>11</v>
      </c>
      <c r="O295" s="23">
        <f t="shared" ref="O295" si="615">ABS(N295-$J295)</f>
        <v>0</v>
      </c>
      <c r="P295" s="26">
        <f t="shared" ref="P295" si="616">O295/$J295</f>
        <v>0</v>
      </c>
    </row>
    <row r="296" spans="1:16" x14ac:dyDescent="0.2">
      <c r="A296" s="48">
        <v>40466</v>
      </c>
      <c r="B296" s="49">
        <f>VLOOKUP(A296,'Method 1 Moving Averages'!A290:B1626,2,0)</f>
        <v>1178</v>
      </c>
      <c r="C296" s="45">
        <f>VLOOKUP(A296,'Method 1 Moving Averages'!A289:C1626,3,0)</f>
        <v>1257.6666666666667</v>
      </c>
      <c r="D296" s="23">
        <f t="shared" si="595"/>
        <v>79.666666666666742</v>
      </c>
      <c r="E296" s="33">
        <f t="shared" si="596"/>
        <v>6.7628749292586374E-2</v>
      </c>
      <c r="F296" s="25">
        <f>VLOOKUP(A296,'Method 2 OLS Regression'!H288:J1625,3)</f>
        <v>1628.8835300000001</v>
      </c>
      <c r="G296" s="23">
        <f t="shared" si="550"/>
        <v>450.88353000000006</v>
      </c>
      <c r="H296" s="26">
        <f t="shared" si="551"/>
        <v>0.38275342105263166</v>
      </c>
      <c r="I296" s="43"/>
      <c r="J296" s="61">
        <f t="shared" si="546"/>
        <v>12</v>
      </c>
      <c r="K296" s="25">
        <f t="shared" si="592"/>
        <v>13</v>
      </c>
      <c r="L296" s="23">
        <f t="shared" si="597"/>
        <v>1</v>
      </c>
      <c r="M296" s="33">
        <f t="shared" si="598"/>
        <v>8.3333333333333329E-2</v>
      </c>
      <c r="N296" s="25">
        <f t="shared" si="547"/>
        <v>17</v>
      </c>
      <c r="O296" s="23">
        <f t="shared" ref="O296" si="617">ABS(N296-$J296)</f>
        <v>5</v>
      </c>
      <c r="P296" s="26">
        <f t="shared" ref="P296" si="618">O296/$J296</f>
        <v>0.41666666666666669</v>
      </c>
    </row>
    <row r="297" spans="1:16" x14ac:dyDescent="0.2">
      <c r="A297" s="48">
        <v>40467</v>
      </c>
      <c r="B297" s="49">
        <f>VLOOKUP(A297,'Method 1 Moving Averages'!A291:B1627,2,0)</f>
        <v>813</v>
      </c>
      <c r="C297" s="45">
        <f>VLOOKUP(A297,'Method 1 Moving Averages'!A290:C1627,3,0)</f>
        <v>912.66666666666663</v>
      </c>
      <c r="D297" s="23">
        <f t="shared" si="595"/>
        <v>99.666666666666629</v>
      </c>
      <c r="E297" s="33">
        <f t="shared" si="596"/>
        <v>0.12259122591225907</v>
      </c>
      <c r="F297" s="25">
        <f>VLOOKUP(A297,'Method 2 OLS Regression'!H289:J1626,3)</f>
        <v>887.98051399999997</v>
      </c>
      <c r="G297" s="23">
        <f t="shared" si="550"/>
        <v>74.980513999999971</v>
      </c>
      <c r="H297" s="26">
        <f t="shared" si="551"/>
        <v>9.2226954489544863E-2</v>
      </c>
      <c r="I297" s="43"/>
      <c r="J297" s="61">
        <f t="shared" si="546"/>
        <v>9</v>
      </c>
      <c r="K297" s="25">
        <f t="shared" si="592"/>
        <v>10</v>
      </c>
      <c r="L297" s="23">
        <f t="shared" si="597"/>
        <v>1</v>
      </c>
      <c r="M297" s="33">
        <f t="shared" si="598"/>
        <v>0.1111111111111111</v>
      </c>
      <c r="N297" s="25">
        <f t="shared" si="547"/>
        <v>9</v>
      </c>
      <c r="O297" s="23">
        <f t="shared" ref="O297" si="619">ABS(N297-$J297)</f>
        <v>0</v>
      </c>
      <c r="P297" s="26">
        <f t="shared" ref="P297" si="620">O297/$J297</f>
        <v>0</v>
      </c>
    </row>
    <row r="298" spans="1:16" x14ac:dyDescent="0.2">
      <c r="A298" s="48">
        <v>40468</v>
      </c>
      <c r="B298" s="49">
        <f>VLOOKUP(A298,'Method 1 Moving Averages'!A292:B1628,2,0)</f>
        <v>1354</v>
      </c>
      <c r="C298" s="45">
        <f>VLOOKUP(A298,'Method 1 Moving Averages'!A291:C1628,3,0)</f>
        <v>1459.6666666666667</v>
      </c>
      <c r="D298" s="23">
        <f t="shared" si="595"/>
        <v>105.66666666666674</v>
      </c>
      <c r="E298" s="33">
        <f t="shared" si="596"/>
        <v>7.8040374199901577E-2</v>
      </c>
      <c r="F298" s="25">
        <f>VLOOKUP(A298,'Method 2 OLS Regression'!H290:J1627,3)</f>
        <v>1411.22262</v>
      </c>
      <c r="G298" s="23">
        <f t="shared" si="550"/>
        <v>57.222620000000006</v>
      </c>
      <c r="H298" s="26">
        <f t="shared" si="551"/>
        <v>4.226190546528804E-2</v>
      </c>
      <c r="I298" s="43"/>
      <c r="J298" s="61">
        <f t="shared" si="546"/>
        <v>14</v>
      </c>
      <c r="K298" s="25">
        <f t="shared" si="592"/>
        <v>15</v>
      </c>
      <c r="L298" s="23">
        <f t="shared" si="597"/>
        <v>1</v>
      </c>
      <c r="M298" s="33">
        <f t="shared" si="598"/>
        <v>7.1428571428571425E-2</v>
      </c>
      <c r="N298" s="25">
        <f t="shared" si="547"/>
        <v>15</v>
      </c>
      <c r="O298" s="23">
        <f t="shared" ref="O298" si="621">ABS(N298-$J298)</f>
        <v>1</v>
      </c>
      <c r="P298" s="26">
        <f t="shared" ref="P298" si="622">O298/$J298</f>
        <v>7.1428571428571425E-2</v>
      </c>
    </row>
    <row r="299" spans="1:16" x14ac:dyDescent="0.2">
      <c r="A299" s="48">
        <v>40469</v>
      </c>
      <c r="B299" s="49">
        <f>VLOOKUP(A299,'Method 1 Moving Averages'!A293:B1629,2,0)</f>
        <v>839</v>
      </c>
      <c r="C299" s="45">
        <f>VLOOKUP(A299,'Method 1 Moving Averages'!A292:C1629,3,0)</f>
        <v>1112.6666666666667</v>
      </c>
      <c r="D299" s="23">
        <f t="shared" si="595"/>
        <v>273.66666666666674</v>
      </c>
      <c r="E299" s="33">
        <f t="shared" si="596"/>
        <v>0.32618196265395322</v>
      </c>
      <c r="F299" s="25">
        <f>VLOOKUP(A299,'Method 2 OLS Regression'!H291:J1628,3)</f>
        <v>1050.1930199999999</v>
      </c>
      <c r="G299" s="23">
        <f t="shared" si="550"/>
        <v>211.19301999999993</v>
      </c>
      <c r="H299" s="26">
        <f t="shared" si="551"/>
        <v>0.25171992848629315</v>
      </c>
      <c r="I299" s="43"/>
      <c r="J299" s="61">
        <f t="shared" si="546"/>
        <v>9</v>
      </c>
      <c r="K299" s="25">
        <f t="shared" si="592"/>
        <v>12</v>
      </c>
      <c r="L299" s="23">
        <f t="shared" si="597"/>
        <v>3</v>
      </c>
      <c r="M299" s="33">
        <f t="shared" si="598"/>
        <v>0.33333333333333331</v>
      </c>
      <c r="N299" s="25">
        <f t="shared" si="547"/>
        <v>11</v>
      </c>
      <c r="O299" s="23">
        <f t="shared" ref="O299" si="623">ABS(N299-$J299)</f>
        <v>2</v>
      </c>
      <c r="P299" s="26">
        <f t="shared" ref="P299" si="624">O299/$J299</f>
        <v>0.22222222222222221</v>
      </c>
    </row>
    <row r="300" spans="1:16" x14ac:dyDescent="0.2">
      <c r="A300" s="48">
        <v>40470</v>
      </c>
      <c r="B300" s="49">
        <f>VLOOKUP(A300,'Method 1 Moving Averages'!A294:B1630,2,0)</f>
        <v>783</v>
      </c>
      <c r="C300" s="45">
        <f>VLOOKUP(A300,'Method 1 Moving Averages'!A293:C1630,3,0)</f>
        <v>857.33333333333337</v>
      </c>
      <c r="D300" s="23">
        <f t="shared" si="595"/>
        <v>74.333333333333371</v>
      </c>
      <c r="E300" s="33">
        <f t="shared" si="596"/>
        <v>9.4934014474244405E-2</v>
      </c>
      <c r="F300" s="25">
        <f>VLOOKUP(A300,'Method 2 OLS Regression'!H292:J1629,3)</f>
        <v>863.70567300000005</v>
      </c>
      <c r="G300" s="23">
        <f t="shared" si="550"/>
        <v>80.705673000000047</v>
      </c>
      <c r="H300" s="26">
        <f t="shared" si="551"/>
        <v>0.10307237931034489</v>
      </c>
      <c r="I300" s="43"/>
      <c r="J300" s="61">
        <f t="shared" si="546"/>
        <v>9</v>
      </c>
      <c r="K300" s="25">
        <f t="shared" si="592"/>
        <v>9</v>
      </c>
      <c r="L300" s="23">
        <f t="shared" si="597"/>
        <v>0</v>
      </c>
      <c r="M300" s="33">
        <f t="shared" si="598"/>
        <v>0</v>
      </c>
      <c r="N300" s="25">
        <f t="shared" si="547"/>
        <v>9</v>
      </c>
      <c r="O300" s="23">
        <f t="shared" ref="O300" si="625">ABS(N300-$J300)</f>
        <v>0</v>
      </c>
      <c r="P300" s="26">
        <f t="shared" ref="P300" si="626">O300/$J300</f>
        <v>0</v>
      </c>
    </row>
    <row r="301" spans="1:16" x14ac:dyDescent="0.2">
      <c r="A301" s="48">
        <v>40471</v>
      </c>
      <c r="B301" s="49">
        <f>VLOOKUP(A301,'Method 1 Moving Averages'!A295:B1631,2,0)</f>
        <v>1582</v>
      </c>
      <c r="C301" s="45">
        <f>VLOOKUP(A301,'Method 1 Moving Averages'!A294:C1631,3,0)</f>
        <v>1094</v>
      </c>
      <c r="D301" s="23">
        <f t="shared" si="595"/>
        <v>488</v>
      </c>
      <c r="E301" s="33">
        <f t="shared" si="596"/>
        <v>0.30847029077117571</v>
      </c>
      <c r="F301" s="25">
        <f>VLOOKUP(A301,'Method 2 OLS Regression'!H293:J1630,3)</f>
        <v>875.14889000000005</v>
      </c>
      <c r="G301" s="23">
        <f t="shared" si="550"/>
        <v>706.85110999999995</v>
      </c>
      <c r="H301" s="26">
        <f t="shared" si="551"/>
        <v>0.44680853982300883</v>
      </c>
      <c r="I301" s="43"/>
      <c r="J301" s="61">
        <f t="shared" si="546"/>
        <v>16</v>
      </c>
      <c r="K301" s="25">
        <f t="shared" si="592"/>
        <v>11</v>
      </c>
      <c r="L301" s="23">
        <f t="shared" si="597"/>
        <v>5</v>
      </c>
      <c r="M301" s="33">
        <f t="shared" si="598"/>
        <v>0.3125</v>
      </c>
      <c r="N301" s="25">
        <f t="shared" si="547"/>
        <v>9</v>
      </c>
      <c r="O301" s="23">
        <f t="shared" ref="O301" si="627">ABS(N301-$J301)</f>
        <v>7</v>
      </c>
      <c r="P301" s="26">
        <f t="shared" ref="P301" si="628">O301/$J301</f>
        <v>0.4375</v>
      </c>
    </row>
    <row r="302" spans="1:16" x14ac:dyDescent="0.2">
      <c r="A302" s="48">
        <v>40472</v>
      </c>
      <c r="B302" s="49">
        <f>VLOOKUP(A302,'Method 1 Moving Averages'!A296:B1632,2,0)</f>
        <v>1093</v>
      </c>
      <c r="C302" s="45">
        <f>VLOOKUP(A302,'Method 1 Moving Averages'!A295:C1632,3,0)</f>
        <v>1086.3333333333333</v>
      </c>
      <c r="D302" s="23">
        <f t="shared" si="595"/>
        <v>6.6666666666667425</v>
      </c>
      <c r="E302" s="33">
        <f t="shared" si="596"/>
        <v>6.09942055504734E-3</v>
      </c>
      <c r="F302" s="25">
        <f>VLOOKUP(A302,'Method 2 OLS Regression'!H294:J1631,3)</f>
        <v>1031.86447</v>
      </c>
      <c r="G302" s="23">
        <f t="shared" si="550"/>
        <v>61.135530000000017</v>
      </c>
      <c r="H302" s="26">
        <f t="shared" si="551"/>
        <v>5.5933696248856371E-2</v>
      </c>
      <c r="I302" s="43"/>
      <c r="J302" s="61">
        <f t="shared" si="546"/>
        <v>11</v>
      </c>
      <c r="K302" s="25">
        <f t="shared" si="592"/>
        <v>11</v>
      </c>
      <c r="L302" s="23">
        <f t="shared" si="597"/>
        <v>0</v>
      </c>
      <c r="M302" s="33">
        <f t="shared" si="598"/>
        <v>0</v>
      </c>
      <c r="N302" s="25">
        <f t="shared" si="547"/>
        <v>11</v>
      </c>
      <c r="O302" s="23">
        <f t="shared" ref="O302" si="629">ABS(N302-$J302)</f>
        <v>0</v>
      </c>
      <c r="P302" s="26">
        <f t="shared" ref="P302" si="630">O302/$J302</f>
        <v>0</v>
      </c>
    </row>
    <row r="303" spans="1:16" x14ac:dyDescent="0.2">
      <c r="A303" s="48">
        <v>40473</v>
      </c>
      <c r="B303" s="49">
        <f>VLOOKUP(A303,'Method 1 Moving Averages'!A297:B1633,2,0)</f>
        <v>1307</v>
      </c>
      <c r="C303" s="45">
        <f>VLOOKUP(A303,'Method 1 Moving Averages'!A296:C1633,3,0)</f>
        <v>1208</v>
      </c>
      <c r="D303" s="23">
        <f t="shared" si="595"/>
        <v>99</v>
      </c>
      <c r="E303" s="33">
        <f t="shared" si="596"/>
        <v>7.5745983167559303E-2</v>
      </c>
      <c r="F303" s="25">
        <f>VLOOKUP(A303,'Method 2 OLS Regression'!H295:J1632,3)</f>
        <v>1351.0092500000001</v>
      </c>
      <c r="G303" s="23">
        <f t="shared" si="550"/>
        <v>44.009250000000065</v>
      </c>
      <c r="H303" s="26">
        <f t="shared" si="551"/>
        <v>3.3671958684009233E-2</v>
      </c>
      <c r="I303" s="43"/>
      <c r="J303" s="61">
        <f t="shared" si="546"/>
        <v>14</v>
      </c>
      <c r="K303" s="25">
        <f t="shared" si="592"/>
        <v>13</v>
      </c>
      <c r="L303" s="23">
        <f t="shared" si="597"/>
        <v>1</v>
      </c>
      <c r="M303" s="33">
        <f t="shared" si="598"/>
        <v>7.1428571428571425E-2</v>
      </c>
      <c r="N303" s="25">
        <f t="shared" si="547"/>
        <v>14</v>
      </c>
      <c r="O303" s="23">
        <f t="shared" ref="O303" si="631">ABS(N303-$J303)</f>
        <v>0</v>
      </c>
      <c r="P303" s="26">
        <f t="shared" ref="P303" si="632">O303/$J303</f>
        <v>0</v>
      </c>
    </row>
    <row r="304" spans="1:16" x14ac:dyDescent="0.2">
      <c r="A304" s="48">
        <v>40474</v>
      </c>
      <c r="B304" s="49">
        <f>VLOOKUP(A304,'Method 1 Moving Averages'!A298:B1634,2,0)</f>
        <v>1152</v>
      </c>
      <c r="C304" s="45">
        <f>VLOOKUP(A304,'Method 1 Moving Averages'!A297:C1634,3,0)</f>
        <v>870.66666666666663</v>
      </c>
      <c r="D304" s="23">
        <f t="shared" si="595"/>
        <v>281.33333333333337</v>
      </c>
      <c r="E304" s="33">
        <f t="shared" si="596"/>
        <v>0.24421296296296299</v>
      </c>
      <c r="F304" s="25">
        <f>VLOOKUP(A304,'Method 2 OLS Regression'!H296:J1633,3)</f>
        <v>882.30073300000004</v>
      </c>
      <c r="G304" s="23">
        <f t="shared" si="550"/>
        <v>269.69926699999996</v>
      </c>
      <c r="H304" s="26">
        <f t="shared" si="551"/>
        <v>0.23411394704861108</v>
      </c>
      <c r="I304" s="43"/>
      <c r="J304" s="61">
        <f t="shared" si="546"/>
        <v>12</v>
      </c>
      <c r="K304" s="25">
        <f t="shared" si="592"/>
        <v>9</v>
      </c>
      <c r="L304" s="23">
        <f t="shared" si="597"/>
        <v>3</v>
      </c>
      <c r="M304" s="33">
        <f t="shared" si="598"/>
        <v>0.25</v>
      </c>
      <c r="N304" s="25">
        <f t="shared" si="547"/>
        <v>9</v>
      </c>
      <c r="O304" s="23">
        <f t="shared" ref="O304" si="633">ABS(N304-$J304)</f>
        <v>3</v>
      </c>
      <c r="P304" s="26">
        <f t="shared" ref="P304" si="634">O304/$J304</f>
        <v>0.25</v>
      </c>
    </row>
    <row r="305" spans="1:16" x14ac:dyDescent="0.2">
      <c r="A305" s="48">
        <v>40475</v>
      </c>
      <c r="B305" s="49">
        <f>VLOOKUP(A305,'Method 1 Moving Averages'!A299:B1635,2,0)</f>
        <v>1718</v>
      </c>
      <c r="C305" s="45">
        <f>VLOOKUP(A305,'Method 1 Moving Averages'!A298:C1635,3,0)</f>
        <v>1385.3333333333333</v>
      </c>
      <c r="D305" s="23">
        <f t="shared" si="595"/>
        <v>332.66666666666674</v>
      </c>
      <c r="E305" s="33">
        <f t="shared" si="596"/>
        <v>0.19363601086534735</v>
      </c>
      <c r="F305" s="25">
        <f>VLOOKUP(A305,'Method 2 OLS Regression'!H297:J1634,3)</f>
        <v>1462.93407</v>
      </c>
      <c r="G305" s="23">
        <f t="shared" si="550"/>
        <v>255.06592999999998</v>
      </c>
      <c r="H305" s="26">
        <f t="shared" si="551"/>
        <v>0.14846678114086145</v>
      </c>
      <c r="I305" s="43"/>
      <c r="J305" s="61">
        <f t="shared" si="546"/>
        <v>18</v>
      </c>
      <c r="K305" s="25">
        <f t="shared" si="592"/>
        <v>14</v>
      </c>
      <c r="L305" s="23">
        <f t="shared" si="597"/>
        <v>4</v>
      </c>
      <c r="M305" s="33">
        <f t="shared" si="598"/>
        <v>0.22222222222222221</v>
      </c>
      <c r="N305" s="25">
        <f t="shared" si="547"/>
        <v>15</v>
      </c>
      <c r="O305" s="23">
        <f t="shared" ref="O305" si="635">ABS(N305-$J305)</f>
        <v>3</v>
      </c>
      <c r="P305" s="26">
        <f t="shared" ref="P305" si="636">O305/$J305</f>
        <v>0.16666666666666666</v>
      </c>
    </row>
    <row r="306" spans="1:16" x14ac:dyDescent="0.2">
      <c r="A306" s="48">
        <v>40476</v>
      </c>
      <c r="B306" s="49">
        <f>VLOOKUP(A306,'Method 1 Moving Averages'!A300:B1636,2,0)</f>
        <v>911</v>
      </c>
      <c r="C306" s="45">
        <f>VLOOKUP(A306,'Method 1 Moving Averages'!A299:C1636,3,0)</f>
        <v>980.66666666666663</v>
      </c>
      <c r="D306" s="23">
        <f t="shared" si="595"/>
        <v>69.666666666666629</v>
      </c>
      <c r="E306" s="33">
        <f t="shared" si="596"/>
        <v>7.6472740578119244E-2</v>
      </c>
      <c r="F306" s="25">
        <f>VLOOKUP(A306,'Method 2 OLS Regression'!H298:J1635,3)</f>
        <v>1125.13337</v>
      </c>
      <c r="G306" s="23">
        <f t="shared" si="550"/>
        <v>214.13337000000001</v>
      </c>
      <c r="H306" s="26">
        <f t="shared" si="551"/>
        <v>0.23505309549945116</v>
      </c>
      <c r="I306" s="43"/>
      <c r="J306" s="61">
        <f t="shared" si="546"/>
        <v>9</v>
      </c>
      <c r="K306" s="25">
        <f t="shared" si="592"/>
        <v>10</v>
      </c>
      <c r="L306" s="23">
        <f t="shared" si="597"/>
        <v>1</v>
      </c>
      <c r="M306" s="33">
        <f t="shared" si="598"/>
        <v>0.1111111111111111</v>
      </c>
      <c r="N306" s="25">
        <f t="shared" si="547"/>
        <v>12</v>
      </c>
      <c r="O306" s="23">
        <f t="shared" ref="O306" si="637">ABS(N306-$J306)</f>
        <v>3</v>
      </c>
      <c r="P306" s="26">
        <f t="shared" ref="P306" si="638">O306/$J306</f>
        <v>0.33333333333333331</v>
      </c>
    </row>
    <row r="307" spans="1:16" x14ac:dyDescent="0.2">
      <c r="A307" s="48">
        <v>40477</v>
      </c>
      <c r="B307" s="49">
        <f>VLOOKUP(A307,'Method 1 Moving Averages'!A301:B1637,2,0)</f>
        <v>779</v>
      </c>
      <c r="C307" s="45">
        <f>VLOOKUP(A307,'Method 1 Moving Averages'!A300:C1637,3,0)</f>
        <v>784.33333333333337</v>
      </c>
      <c r="D307" s="23">
        <f t="shared" si="595"/>
        <v>5.3333333333333712</v>
      </c>
      <c r="E307" s="33">
        <f t="shared" si="596"/>
        <v>6.846384253316266E-3</v>
      </c>
      <c r="F307" s="25">
        <f>VLOOKUP(A307,'Method 2 OLS Regression'!H299:J1636,3)</f>
        <v>887.48220000000003</v>
      </c>
      <c r="G307" s="23">
        <f t="shared" si="550"/>
        <v>108.48220000000003</v>
      </c>
      <c r="H307" s="26">
        <f t="shared" si="551"/>
        <v>0.1392582798459564</v>
      </c>
      <c r="I307" s="43"/>
      <c r="J307" s="61">
        <f t="shared" si="546"/>
        <v>9</v>
      </c>
      <c r="K307" s="25">
        <f t="shared" si="592"/>
        <v>9</v>
      </c>
      <c r="L307" s="23">
        <f t="shared" si="597"/>
        <v>0</v>
      </c>
      <c r="M307" s="33">
        <f t="shared" si="598"/>
        <v>0</v>
      </c>
      <c r="N307" s="25">
        <f t="shared" si="547"/>
        <v>9</v>
      </c>
      <c r="O307" s="23">
        <f t="shared" ref="O307" si="639">ABS(N307-$J307)</f>
        <v>0</v>
      </c>
      <c r="P307" s="26">
        <f t="shared" ref="P307" si="640">O307/$J307</f>
        <v>0</v>
      </c>
    </row>
    <row r="308" spans="1:16" x14ac:dyDescent="0.2">
      <c r="A308" s="48">
        <v>40478</v>
      </c>
      <c r="B308" s="49">
        <f>VLOOKUP(A308,'Method 1 Moving Averages'!A302:B1638,2,0)</f>
        <v>845</v>
      </c>
      <c r="C308" s="45">
        <f>VLOOKUP(A308,'Method 1 Moving Averages'!A301:C1638,3,0)</f>
        <v>1223</v>
      </c>
      <c r="D308" s="23">
        <f t="shared" si="595"/>
        <v>378</v>
      </c>
      <c r="E308" s="33">
        <f t="shared" si="596"/>
        <v>0.44733727810650886</v>
      </c>
      <c r="F308" s="25">
        <f>VLOOKUP(A308,'Method 2 OLS Regression'!H300:J1637,3)</f>
        <v>971.10838000000001</v>
      </c>
      <c r="G308" s="23">
        <f t="shared" si="550"/>
        <v>126.10838000000001</v>
      </c>
      <c r="H308" s="26">
        <f t="shared" si="551"/>
        <v>0.14924068639053256</v>
      </c>
      <c r="I308" s="43"/>
      <c r="J308" s="61">
        <f t="shared" si="546"/>
        <v>9</v>
      </c>
      <c r="K308" s="25">
        <f t="shared" si="592"/>
        <v>13</v>
      </c>
      <c r="L308" s="23">
        <f t="shared" si="597"/>
        <v>4</v>
      </c>
      <c r="M308" s="33">
        <f t="shared" si="598"/>
        <v>0.44444444444444442</v>
      </c>
      <c r="N308" s="25">
        <f t="shared" si="547"/>
        <v>10</v>
      </c>
      <c r="O308" s="23">
        <f t="shared" ref="O308" si="641">ABS(N308-$J308)</f>
        <v>1</v>
      </c>
      <c r="P308" s="26">
        <f t="shared" ref="P308" si="642">O308/$J308</f>
        <v>0.1111111111111111</v>
      </c>
    </row>
    <row r="309" spans="1:16" x14ac:dyDescent="0.2">
      <c r="A309" s="48">
        <v>40479</v>
      </c>
      <c r="B309" s="49">
        <f>VLOOKUP(A309,'Method 1 Moving Averages'!A303:B1639,2,0)</f>
        <v>1168</v>
      </c>
      <c r="C309" s="45">
        <f>VLOOKUP(A309,'Method 1 Moving Averages'!A302:C1639,3,0)</f>
        <v>1117.6666666666667</v>
      </c>
      <c r="D309" s="23">
        <f t="shared" si="595"/>
        <v>50.333333333333258</v>
      </c>
      <c r="E309" s="33">
        <f t="shared" si="596"/>
        <v>4.3093607305936005E-2</v>
      </c>
      <c r="F309" s="25">
        <f>VLOOKUP(A309,'Method 2 OLS Regression'!H301:J1638,3)</f>
        <v>1096.55601</v>
      </c>
      <c r="G309" s="23">
        <f t="shared" si="550"/>
        <v>71.443989999999985</v>
      </c>
      <c r="H309" s="26">
        <f t="shared" si="551"/>
        <v>6.1167799657534237E-2</v>
      </c>
      <c r="I309" s="43"/>
      <c r="J309" s="61">
        <f t="shared" si="546"/>
        <v>12</v>
      </c>
      <c r="K309" s="25">
        <f t="shared" si="592"/>
        <v>12</v>
      </c>
      <c r="L309" s="23">
        <f t="shared" si="597"/>
        <v>0</v>
      </c>
      <c r="M309" s="33">
        <f t="shared" si="598"/>
        <v>0</v>
      </c>
      <c r="N309" s="25">
        <f t="shared" si="547"/>
        <v>11</v>
      </c>
      <c r="O309" s="23">
        <f t="shared" ref="O309" si="643">ABS(N309-$J309)</f>
        <v>1</v>
      </c>
      <c r="P309" s="26">
        <f t="shared" ref="P309" si="644">O309/$J309</f>
        <v>8.3333333333333329E-2</v>
      </c>
    </row>
    <row r="310" spans="1:16" x14ac:dyDescent="0.2">
      <c r="A310" s="48">
        <v>40480</v>
      </c>
      <c r="B310" s="49">
        <f>VLOOKUP(A310,'Method 1 Moving Averages'!A304:B1640,2,0)</f>
        <v>1388</v>
      </c>
      <c r="C310" s="45">
        <f>VLOOKUP(A310,'Method 1 Moving Averages'!A303:C1640,3,0)</f>
        <v>1297</v>
      </c>
      <c r="D310" s="23">
        <f t="shared" si="595"/>
        <v>91</v>
      </c>
      <c r="E310" s="33">
        <f t="shared" si="596"/>
        <v>6.5561959654178673E-2</v>
      </c>
      <c r="F310" s="25">
        <f>VLOOKUP(A310,'Method 2 OLS Regression'!H302:J1639,3)</f>
        <v>1514.6732</v>
      </c>
      <c r="G310" s="23">
        <f t="shared" si="550"/>
        <v>126.67319999999995</v>
      </c>
      <c r="H310" s="26">
        <f t="shared" si="551"/>
        <v>9.1263112391930801E-2</v>
      </c>
      <c r="I310" s="43"/>
      <c r="J310" s="61">
        <f t="shared" si="546"/>
        <v>14</v>
      </c>
      <c r="K310" s="25">
        <f t="shared" si="592"/>
        <v>14</v>
      </c>
      <c r="L310" s="23">
        <f t="shared" si="597"/>
        <v>0</v>
      </c>
      <c r="M310" s="33">
        <f t="shared" si="598"/>
        <v>0</v>
      </c>
      <c r="N310" s="25">
        <f t="shared" si="547"/>
        <v>16</v>
      </c>
      <c r="O310" s="23">
        <f t="shared" ref="O310" si="645">ABS(N310-$J310)</f>
        <v>2</v>
      </c>
      <c r="P310" s="26">
        <f t="shared" ref="P310" si="646">O310/$J310</f>
        <v>0.14285714285714285</v>
      </c>
    </row>
    <row r="311" spans="1:16" x14ac:dyDescent="0.2">
      <c r="A311" s="48">
        <v>40481</v>
      </c>
      <c r="B311" s="49">
        <f>VLOOKUP(A311,'Method 1 Moving Averages'!A305:B1641,2,0)</f>
        <v>796</v>
      </c>
      <c r="C311" s="45">
        <f>VLOOKUP(A311,'Method 1 Moving Averages'!A304:C1641,3,0)</f>
        <v>951.33333333333337</v>
      </c>
      <c r="D311" s="23">
        <f t="shared" si="595"/>
        <v>155.33333333333337</v>
      </c>
      <c r="E311" s="33">
        <f t="shared" si="596"/>
        <v>0.19514237855946404</v>
      </c>
      <c r="F311" s="25">
        <f>VLOOKUP(A311,'Method 2 OLS Regression'!H303:J1640,3)</f>
        <v>957.06773099999998</v>
      </c>
      <c r="G311" s="23">
        <f t="shared" si="550"/>
        <v>161.06773099999998</v>
      </c>
      <c r="H311" s="26">
        <f t="shared" si="551"/>
        <v>0.20234639572864319</v>
      </c>
      <c r="I311" s="43"/>
      <c r="J311" s="61">
        <f t="shared" si="546"/>
        <v>9</v>
      </c>
      <c r="K311" s="25">
        <f t="shared" si="592"/>
        <v>10</v>
      </c>
      <c r="L311" s="23">
        <f t="shared" si="597"/>
        <v>1</v>
      </c>
      <c r="M311" s="33">
        <f t="shared" si="598"/>
        <v>0.1111111111111111</v>
      </c>
      <c r="N311" s="25">
        <f t="shared" si="547"/>
        <v>10</v>
      </c>
      <c r="O311" s="23">
        <f t="shared" ref="O311" si="647">ABS(N311-$J311)</f>
        <v>1</v>
      </c>
      <c r="P311" s="26">
        <f t="shared" ref="P311" si="648">O311/$J311</f>
        <v>0.1111111111111111</v>
      </c>
    </row>
    <row r="312" spans="1:16" x14ac:dyDescent="0.2">
      <c r="A312" s="48">
        <v>40482</v>
      </c>
      <c r="B312" s="49">
        <f>VLOOKUP(A312,'Method 1 Moving Averages'!A306:B1642,2,0)</f>
        <v>926</v>
      </c>
      <c r="C312" s="45">
        <f>VLOOKUP(A312,'Method 1 Moving Averages'!A305:C1642,3,0)</f>
        <v>1520.3333333333333</v>
      </c>
      <c r="D312" s="23">
        <f t="shared" si="595"/>
        <v>594.33333333333326</v>
      </c>
      <c r="E312" s="33">
        <f t="shared" si="596"/>
        <v>0.64182865370770326</v>
      </c>
      <c r="F312" s="25">
        <f>VLOOKUP(A312,'Method 2 OLS Regression'!H304:J1641,3)</f>
        <v>1066.1475499999999</v>
      </c>
      <c r="G312" s="23">
        <f t="shared" si="550"/>
        <v>140.14754999999991</v>
      </c>
      <c r="H312" s="26">
        <f t="shared" si="551"/>
        <v>0.15134724622030227</v>
      </c>
      <c r="I312" s="43"/>
      <c r="J312" s="61">
        <f t="shared" si="546"/>
        <v>10</v>
      </c>
      <c r="K312" s="25">
        <f t="shared" si="592"/>
        <v>16</v>
      </c>
      <c r="L312" s="23">
        <f t="shared" si="597"/>
        <v>6</v>
      </c>
      <c r="M312" s="33">
        <f t="shared" si="598"/>
        <v>0.6</v>
      </c>
      <c r="N312" s="25">
        <f t="shared" si="547"/>
        <v>11</v>
      </c>
      <c r="O312" s="23">
        <f t="shared" ref="O312" si="649">ABS(N312-$J312)</f>
        <v>1</v>
      </c>
      <c r="P312" s="26">
        <f t="shared" ref="P312" si="650">O312/$J312</f>
        <v>0.1</v>
      </c>
    </row>
    <row r="313" spans="1:16" x14ac:dyDescent="0.2">
      <c r="A313" s="48">
        <v>40483</v>
      </c>
      <c r="B313" s="49">
        <f>VLOOKUP(A313,'Method 1 Moving Averages'!A307:B1643,2,0)</f>
        <v>1220</v>
      </c>
      <c r="C313" s="45">
        <f>VLOOKUP(A313,'Method 1 Moving Averages'!A306:C1643,3,0)</f>
        <v>951</v>
      </c>
      <c r="D313" s="23">
        <f t="shared" si="595"/>
        <v>269</v>
      </c>
      <c r="E313" s="33">
        <f t="shared" si="596"/>
        <v>0.22049180327868853</v>
      </c>
      <c r="F313" s="25">
        <f>VLOOKUP(A313,'Method 2 OLS Regression'!H305:J1642,3)</f>
        <v>1092.08815</v>
      </c>
      <c r="G313" s="23">
        <f t="shared" si="550"/>
        <v>127.91184999999996</v>
      </c>
      <c r="H313" s="26">
        <f t="shared" si="551"/>
        <v>0.10484577868852456</v>
      </c>
      <c r="I313" s="43"/>
      <c r="J313" s="61">
        <f t="shared" si="546"/>
        <v>13</v>
      </c>
      <c r="K313" s="25">
        <f t="shared" si="592"/>
        <v>10</v>
      </c>
      <c r="L313" s="23">
        <f t="shared" si="597"/>
        <v>3</v>
      </c>
      <c r="M313" s="33">
        <f t="shared" si="598"/>
        <v>0.23076923076923078</v>
      </c>
      <c r="N313" s="25">
        <f t="shared" si="547"/>
        <v>11</v>
      </c>
      <c r="O313" s="23">
        <f t="shared" ref="O313" si="651">ABS(N313-$J313)</f>
        <v>2</v>
      </c>
      <c r="P313" s="26">
        <f t="shared" ref="P313" si="652">O313/$J313</f>
        <v>0.15384615384615385</v>
      </c>
    </row>
    <row r="314" spans="1:16" x14ac:dyDescent="0.2">
      <c r="A314" s="48">
        <v>40484</v>
      </c>
      <c r="B314" s="49">
        <f>VLOOKUP(A314,'Method 1 Moving Averages'!A308:B1644,2,0)</f>
        <v>945</v>
      </c>
      <c r="C314" s="45">
        <f>VLOOKUP(A314,'Method 1 Moving Averages'!A307:C1644,3,0)</f>
        <v>760.66666666666663</v>
      </c>
      <c r="D314" s="23">
        <f t="shared" si="595"/>
        <v>184.33333333333337</v>
      </c>
      <c r="E314" s="33">
        <f t="shared" si="596"/>
        <v>0.19506172839506178</v>
      </c>
      <c r="F314" s="25">
        <f>VLOOKUP(A314,'Method 2 OLS Regression'!H306:J1643,3)</f>
        <v>821.26132800000005</v>
      </c>
      <c r="G314" s="23">
        <f t="shared" si="550"/>
        <v>123.73867199999995</v>
      </c>
      <c r="H314" s="26">
        <f t="shared" si="551"/>
        <v>0.1309403936507936</v>
      </c>
      <c r="I314" s="43"/>
      <c r="J314" s="61">
        <f t="shared" si="546"/>
        <v>10</v>
      </c>
      <c r="K314" s="25">
        <f t="shared" si="592"/>
        <v>9</v>
      </c>
      <c r="L314" s="23">
        <f t="shared" si="597"/>
        <v>1</v>
      </c>
      <c r="M314" s="33">
        <f t="shared" si="598"/>
        <v>0.1</v>
      </c>
      <c r="N314" s="25">
        <f t="shared" si="547"/>
        <v>9</v>
      </c>
      <c r="O314" s="23">
        <f t="shared" ref="O314" si="653">ABS(N314-$J314)</f>
        <v>1</v>
      </c>
      <c r="P314" s="26">
        <f t="shared" ref="P314" si="654">O314/$J314</f>
        <v>0.1</v>
      </c>
    </row>
    <row r="315" spans="1:16" x14ac:dyDescent="0.2">
      <c r="A315" s="48">
        <v>40485</v>
      </c>
      <c r="B315" s="49">
        <f>VLOOKUP(A315,'Method 1 Moving Averages'!A309:B1645,2,0)</f>
        <v>1266</v>
      </c>
      <c r="C315" s="45">
        <f>VLOOKUP(A315,'Method 1 Moving Averages'!A308:C1645,3,0)</f>
        <v>1195</v>
      </c>
      <c r="D315" s="23">
        <f t="shared" si="595"/>
        <v>71</v>
      </c>
      <c r="E315" s="33">
        <f t="shared" si="596"/>
        <v>5.6082148499210109E-2</v>
      </c>
      <c r="F315" s="25">
        <f>VLOOKUP(A315,'Method 2 OLS Regression'!H307:J1644,3)</f>
        <v>823.44179399999996</v>
      </c>
      <c r="G315" s="23">
        <f t="shared" si="550"/>
        <v>442.55820600000004</v>
      </c>
      <c r="H315" s="26">
        <f t="shared" si="551"/>
        <v>0.34957204265402847</v>
      </c>
      <c r="I315" s="43"/>
      <c r="J315" s="61">
        <f t="shared" si="546"/>
        <v>13</v>
      </c>
      <c r="K315" s="25">
        <f t="shared" si="592"/>
        <v>12</v>
      </c>
      <c r="L315" s="23">
        <f t="shared" si="597"/>
        <v>1</v>
      </c>
      <c r="M315" s="33">
        <f t="shared" si="598"/>
        <v>7.6923076923076927E-2</v>
      </c>
      <c r="N315" s="25">
        <f t="shared" si="547"/>
        <v>9</v>
      </c>
      <c r="O315" s="23">
        <f t="shared" ref="O315" si="655">ABS(N315-$J315)</f>
        <v>4</v>
      </c>
      <c r="P315" s="26">
        <f t="shared" ref="P315" si="656">O315/$J315</f>
        <v>0.30769230769230771</v>
      </c>
    </row>
    <row r="316" spans="1:16" x14ac:dyDescent="0.2">
      <c r="A316" s="48">
        <v>40486</v>
      </c>
      <c r="B316" s="49">
        <f>VLOOKUP(A316,'Method 1 Moving Averages'!A310:B1646,2,0)</f>
        <v>1018</v>
      </c>
      <c r="C316" s="45">
        <f>VLOOKUP(A316,'Method 1 Moving Averages'!A309:C1646,3,0)</f>
        <v>1118.3333333333333</v>
      </c>
      <c r="D316" s="23">
        <f t="shared" si="595"/>
        <v>100.33333333333326</v>
      </c>
      <c r="E316" s="33">
        <f t="shared" si="596"/>
        <v>9.8559266535690818E-2</v>
      </c>
      <c r="F316" s="25">
        <f>VLOOKUP(A316,'Method 2 OLS Regression'!H308:J1645,3)</f>
        <v>942.25110700000005</v>
      </c>
      <c r="G316" s="23">
        <f t="shared" si="550"/>
        <v>75.748892999999953</v>
      </c>
      <c r="H316" s="26">
        <f t="shared" si="551"/>
        <v>7.4409521611001922E-2</v>
      </c>
      <c r="I316" s="43"/>
      <c r="J316" s="61">
        <f t="shared" si="546"/>
        <v>11</v>
      </c>
      <c r="K316" s="25">
        <f t="shared" si="592"/>
        <v>12</v>
      </c>
      <c r="L316" s="23">
        <f t="shared" si="597"/>
        <v>1</v>
      </c>
      <c r="M316" s="33">
        <f t="shared" si="598"/>
        <v>9.0909090909090912E-2</v>
      </c>
      <c r="N316" s="25">
        <f t="shared" si="547"/>
        <v>10</v>
      </c>
      <c r="O316" s="23">
        <f t="shared" ref="O316" si="657">ABS(N316-$J316)</f>
        <v>1</v>
      </c>
      <c r="P316" s="26">
        <f t="shared" ref="P316" si="658">O316/$J316</f>
        <v>9.0909090909090912E-2</v>
      </c>
    </row>
    <row r="317" spans="1:16" x14ac:dyDescent="0.2">
      <c r="A317" s="48">
        <v>40487</v>
      </c>
      <c r="B317" s="49">
        <f>VLOOKUP(A317,'Method 1 Moving Averages'!A311:B1647,2,0)</f>
        <v>1375</v>
      </c>
      <c r="C317" s="45">
        <f>VLOOKUP(A317,'Method 1 Moving Averages'!A310:C1647,3,0)</f>
        <v>1291</v>
      </c>
      <c r="D317" s="23">
        <f t="shared" si="595"/>
        <v>84</v>
      </c>
      <c r="E317" s="33">
        <f t="shared" si="596"/>
        <v>6.1090909090909092E-2</v>
      </c>
      <c r="F317" s="25">
        <f>VLOOKUP(A317,'Method 2 OLS Regression'!H309:J1646,3)</f>
        <v>1324.9326699999999</v>
      </c>
      <c r="G317" s="23">
        <f t="shared" si="550"/>
        <v>50.067330000000084</v>
      </c>
      <c r="H317" s="26">
        <f t="shared" si="551"/>
        <v>3.64126036363637E-2</v>
      </c>
      <c r="I317" s="43"/>
      <c r="J317" s="61">
        <f t="shared" si="546"/>
        <v>14</v>
      </c>
      <c r="K317" s="25">
        <f t="shared" si="592"/>
        <v>13</v>
      </c>
      <c r="L317" s="23">
        <f t="shared" si="597"/>
        <v>1</v>
      </c>
      <c r="M317" s="33">
        <f t="shared" si="598"/>
        <v>7.1428571428571425E-2</v>
      </c>
      <c r="N317" s="25">
        <f t="shared" si="547"/>
        <v>14</v>
      </c>
      <c r="O317" s="23">
        <f t="shared" ref="O317" si="659">ABS(N317-$J317)</f>
        <v>0</v>
      </c>
      <c r="P317" s="26">
        <f t="shared" ref="P317" si="660">O317/$J317</f>
        <v>0</v>
      </c>
    </row>
    <row r="318" spans="1:16" x14ac:dyDescent="0.2">
      <c r="A318" s="48">
        <v>40488</v>
      </c>
      <c r="B318" s="49">
        <f>VLOOKUP(A318,'Method 1 Moving Averages'!A312:B1648,2,0)</f>
        <v>938</v>
      </c>
      <c r="C318" s="45">
        <f>VLOOKUP(A318,'Method 1 Moving Averages'!A311:C1648,3,0)</f>
        <v>920.33333333333337</v>
      </c>
      <c r="D318" s="23">
        <f t="shared" si="595"/>
        <v>17.666666666666629</v>
      </c>
      <c r="E318" s="33">
        <f t="shared" si="596"/>
        <v>1.8834399431414316E-2</v>
      </c>
      <c r="F318" s="25">
        <f>VLOOKUP(A318,'Method 2 OLS Regression'!H310:J1647,3)</f>
        <v>799.34082000000001</v>
      </c>
      <c r="G318" s="23">
        <f t="shared" si="550"/>
        <v>138.65917999999999</v>
      </c>
      <c r="H318" s="26">
        <f t="shared" si="551"/>
        <v>0.14782428571428571</v>
      </c>
      <c r="I318" s="43"/>
      <c r="J318" s="61">
        <f t="shared" si="546"/>
        <v>10</v>
      </c>
      <c r="K318" s="25">
        <f t="shared" si="592"/>
        <v>10</v>
      </c>
      <c r="L318" s="23">
        <f t="shared" si="597"/>
        <v>0</v>
      </c>
      <c r="M318" s="33">
        <f t="shared" si="598"/>
        <v>0</v>
      </c>
      <c r="N318" s="25">
        <f t="shared" si="547"/>
        <v>9</v>
      </c>
      <c r="O318" s="23">
        <f t="shared" ref="O318" si="661">ABS(N318-$J318)</f>
        <v>1</v>
      </c>
      <c r="P318" s="26">
        <f t="shared" ref="P318" si="662">O318/$J318</f>
        <v>0.1</v>
      </c>
    </row>
    <row r="319" spans="1:16" x14ac:dyDescent="0.2">
      <c r="A319" s="48">
        <v>40489</v>
      </c>
      <c r="B319" s="49">
        <f>VLOOKUP(A319,'Method 1 Moving Averages'!A313:B1649,2,0)</f>
        <v>1344</v>
      </c>
      <c r="C319" s="45">
        <f>VLOOKUP(A319,'Method 1 Moving Averages'!A312:C1649,3,0)</f>
        <v>1332.6666666666667</v>
      </c>
      <c r="D319" s="23">
        <f t="shared" si="595"/>
        <v>11.333333333333258</v>
      </c>
      <c r="E319" s="33">
        <f t="shared" si="596"/>
        <v>8.4325396825396266E-3</v>
      </c>
      <c r="F319" s="25">
        <f>VLOOKUP(A319,'Method 2 OLS Regression'!H311:J1648,3)</f>
        <v>1301.23516</v>
      </c>
      <c r="G319" s="23">
        <f t="shared" si="550"/>
        <v>42.764840000000049</v>
      </c>
      <c r="H319" s="26">
        <f t="shared" si="551"/>
        <v>3.1819077380952417E-2</v>
      </c>
      <c r="I319" s="43"/>
      <c r="J319" s="61">
        <f t="shared" si="546"/>
        <v>14</v>
      </c>
      <c r="K319" s="25">
        <f t="shared" si="592"/>
        <v>14</v>
      </c>
      <c r="L319" s="23">
        <f t="shared" si="597"/>
        <v>0</v>
      </c>
      <c r="M319" s="33">
        <f t="shared" si="598"/>
        <v>0</v>
      </c>
      <c r="N319" s="25">
        <f t="shared" si="547"/>
        <v>14</v>
      </c>
      <c r="O319" s="23">
        <f t="shared" ref="O319" si="663">ABS(N319-$J319)</f>
        <v>0</v>
      </c>
      <c r="P319" s="26">
        <f t="shared" ref="P319" si="664">O319/$J319</f>
        <v>0</v>
      </c>
    </row>
    <row r="320" spans="1:16" x14ac:dyDescent="0.2">
      <c r="A320" s="48">
        <v>40490</v>
      </c>
      <c r="B320" s="49">
        <f>VLOOKUP(A320,'Method 1 Moving Averages'!A314:B1650,2,0)</f>
        <v>1392</v>
      </c>
      <c r="C320" s="45">
        <f>VLOOKUP(A320,'Method 1 Moving Averages'!A313:C1650,3,0)</f>
        <v>990</v>
      </c>
      <c r="D320" s="23">
        <f t="shared" si="595"/>
        <v>402</v>
      </c>
      <c r="E320" s="33">
        <f t="shared" si="596"/>
        <v>0.28879310344827586</v>
      </c>
      <c r="F320" s="25">
        <f>VLOOKUP(A320,'Method 2 OLS Regression'!H312:J1649,3)</f>
        <v>993.44273799999996</v>
      </c>
      <c r="G320" s="23">
        <f t="shared" si="550"/>
        <v>398.55726200000004</v>
      </c>
      <c r="H320" s="26">
        <f t="shared" si="551"/>
        <v>0.28631987212643678</v>
      </c>
      <c r="I320" s="43"/>
      <c r="J320" s="61">
        <f t="shared" si="546"/>
        <v>15</v>
      </c>
      <c r="K320" s="25">
        <f t="shared" si="592"/>
        <v>10</v>
      </c>
      <c r="L320" s="23">
        <f t="shared" si="597"/>
        <v>5</v>
      </c>
      <c r="M320" s="33">
        <f t="shared" si="598"/>
        <v>0.33333333333333331</v>
      </c>
      <c r="N320" s="25">
        <f t="shared" si="547"/>
        <v>10</v>
      </c>
      <c r="O320" s="23">
        <f t="shared" ref="O320" si="665">ABS(N320-$J320)</f>
        <v>5</v>
      </c>
      <c r="P320" s="26">
        <f t="shared" ref="P320" si="666">O320/$J320</f>
        <v>0.33333333333333331</v>
      </c>
    </row>
    <row r="321" spans="1:16" x14ac:dyDescent="0.2">
      <c r="A321" s="48">
        <v>40491</v>
      </c>
      <c r="B321" s="49">
        <f>VLOOKUP(A321,'Method 1 Moving Averages'!A315:B1651,2,0)</f>
        <v>863</v>
      </c>
      <c r="C321" s="45">
        <f>VLOOKUP(A321,'Method 1 Moving Averages'!A314:C1651,3,0)</f>
        <v>835.66666666666663</v>
      </c>
      <c r="D321" s="23">
        <f t="shared" si="595"/>
        <v>27.333333333333371</v>
      </c>
      <c r="E321" s="33">
        <f t="shared" si="596"/>
        <v>3.1672460409424535E-2</v>
      </c>
      <c r="F321" s="25">
        <f>VLOOKUP(A321,'Method 2 OLS Regression'!H313:J1650,3)</f>
        <v>788.64544699999999</v>
      </c>
      <c r="G321" s="23">
        <f t="shared" si="550"/>
        <v>74.35455300000001</v>
      </c>
      <c r="H321" s="26">
        <f t="shared" si="551"/>
        <v>8.6158230590961768E-2</v>
      </c>
      <c r="I321" s="43"/>
      <c r="J321" s="61">
        <f t="shared" si="546"/>
        <v>9</v>
      </c>
      <c r="K321" s="25">
        <f t="shared" si="592"/>
        <v>9</v>
      </c>
      <c r="L321" s="23">
        <f t="shared" si="597"/>
        <v>0</v>
      </c>
      <c r="M321" s="33">
        <f t="shared" si="598"/>
        <v>0</v>
      </c>
      <c r="N321" s="25">
        <f t="shared" si="547"/>
        <v>9</v>
      </c>
      <c r="O321" s="23">
        <f t="shared" ref="O321" si="667">ABS(N321-$J321)</f>
        <v>0</v>
      </c>
      <c r="P321" s="26">
        <f t="shared" ref="P321" si="668">O321/$J321</f>
        <v>0</v>
      </c>
    </row>
    <row r="322" spans="1:16" x14ac:dyDescent="0.2">
      <c r="A322" s="48">
        <v>40492</v>
      </c>
      <c r="B322" s="49">
        <f>VLOOKUP(A322,'Method 1 Moving Averages'!A316:B1652,2,0)</f>
        <v>675</v>
      </c>
      <c r="C322" s="45">
        <f>VLOOKUP(A322,'Method 1 Moving Averages'!A315:C1652,3,0)</f>
        <v>1231</v>
      </c>
      <c r="D322" s="23">
        <f t="shared" si="595"/>
        <v>556</v>
      </c>
      <c r="E322" s="33">
        <f t="shared" si="596"/>
        <v>0.82370370370370372</v>
      </c>
      <c r="F322" s="25">
        <f>VLOOKUP(A322,'Method 2 OLS Regression'!H314:J1651,3)</f>
        <v>826.73071600000003</v>
      </c>
      <c r="G322" s="23">
        <f t="shared" si="550"/>
        <v>151.73071600000003</v>
      </c>
      <c r="H322" s="26">
        <f t="shared" si="551"/>
        <v>0.22478624592592597</v>
      </c>
      <c r="I322" s="43"/>
      <c r="J322" s="61">
        <f t="shared" si="546"/>
        <v>9</v>
      </c>
      <c r="K322" s="25">
        <f t="shared" si="592"/>
        <v>13</v>
      </c>
      <c r="L322" s="23">
        <f t="shared" si="597"/>
        <v>4</v>
      </c>
      <c r="M322" s="33">
        <f t="shared" si="598"/>
        <v>0.44444444444444442</v>
      </c>
      <c r="N322" s="25">
        <f t="shared" si="547"/>
        <v>9</v>
      </c>
      <c r="O322" s="23">
        <f t="shared" ref="O322" si="669">ABS(N322-$J322)</f>
        <v>0</v>
      </c>
      <c r="P322" s="26">
        <f t="shared" ref="P322" si="670">O322/$J322</f>
        <v>0</v>
      </c>
    </row>
    <row r="323" spans="1:16" x14ac:dyDescent="0.2">
      <c r="A323" s="48">
        <v>40493</v>
      </c>
      <c r="B323" s="49">
        <f>VLOOKUP(A323,'Method 1 Moving Averages'!A317:B1653,2,0)</f>
        <v>1360</v>
      </c>
      <c r="C323" s="45">
        <f>VLOOKUP(A323,'Method 1 Moving Averages'!A316:C1653,3,0)</f>
        <v>1093</v>
      </c>
      <c r="D323" s="23">
        <f t="shared" si="595"/>
        <v>267</v>
      </c>
      <c r="E323" s="33">
        <f t="shared" si="596"/>
        <v>0.1963235294117647</v>
      </c>
      <c r="F323" s="25">
        <f>VLOOKUP(A323,'Method 2 OLS Regression'!H315:J1652,3)</f>
        <v>1219.69569</v>
      </c>
      <c r="G323" s="23">
        <f t="shared" si="550"/>
        <v>140.30430999999999</v>
      </c>
      <c r="H323" s="26">
        <f t="shared" si="551"/>
        <v>0.1031649338235294</v>
      </c>
      <c r="I323" s="43"/>
      <c r="J323" s="61">
        <f t="shared" si="546"/>
        <v>14</v>
      </c>
      <c r="K323" s="25">
        <f t="shared" si="592"/>
        <v>11</v>
      </c>
      <c r="L323" s="23">
        <f t="shared" si="597"/>
        <v>3</v>
      </c>
      <c r="M323" s="33">
        <f t="shared" si="598"/>
        <v>0.21428571428571427</v>
      </c>
      <c r="N323" s="25">
        <f t="shared" si="547"/>
        <v>13</v>
      </c>
      <c r="O323" s="23">
        <f t="shared" ref="O323" si="671">ABS(N323-$J323)</f>
        <v>1</v>
      </c>
      <c r="P323" s="26">
        <f t="shared" ref="P323" si="672">O323/$J323</f>
        <v>7.1428571428571425E-2</v>
      </c>
    </row>
    <row r="324" spans="1:16" x14ac:dyDescent="0.2">
      <c r="A324" s="48">
        <v>40494</v>
      </c>
      <c r="B324" s="49">
        <f>VLOOKUP(A324,'Method 1 Moving Averages'!A318:B1654,2,0)</f>
        <v>1350</v>
      </c>
      <c r="C324" s="45">
        <f>VLOOKUP(A324,'Method 1 Moving Averages'!A317:C1654,3,0)</f>
        <v>1356.6666666666667</v>
      </c>
      <c r="D324" s="23">
        <f t="shared" si="595"/>
        <v>6.6666666666667425</v>
      </c>
      <c r="E324" s="33">
        <f t="shared" si="596"/>
        <v>4.9382716049383279E-3</v>
      </c>
      <c r="F324" s="25">
        <f>VLOOKUP(A324,'Method 2 OLS Regression'!H316:J1653,3)</f>
        <v>1485.5125700000001</v>
      </c>
      <c r="G324" s="23">
        <f t="shared" si="550"/>
        <v>135.5125700000001</v>
      </c>
      <c r="H324" s="26">
        <f t="shared" si="551"/>
        <v>0.10037968148148155</v>
      </c>
      <c r="I324" s="43"/>
      <c r="J324" s="61">
        <f t="shared" si="546"/>
        <v>14</v>
      </c>
      <c r="K324" s="25">
        <f t="shared" si="592"/>
        <v>14</v>
      </c>
      <c r="L324" s="23">
        <f t="shared" si="597"/>
        <v>0</v>
      </c>
      <c r="M324" s="33">
        <f t="shared" si="598"/>
        <v>0</v>
      </c>
      <c r="N324" s="25">
        <f t="shared" si="547"/>
        <v>15</v>
      </c>
      <c r="O324" s="23">
        <f t="shared" ref="O324" si="673">ABS(N324-$J324)</f>
        <v>1</v>
      </c>
      <c r="P324" s="26">
        <f t="shared" ref="P324" si="674">O324/$J324</f>
        <v>7.1428571428571425E-2</v>
      </c>
    </row>
    <row r="325" spans="1:16" x14ac:dyDescent="0.2">
      <c r="A325" s="48">
        <v>40495</v>
      </c>
      <c r="B325" s="49">
        <f>VLOOKUP(A325,'Method 1 Moving Averages'!A319:B1655,2,0)</f>
        <v>802</v>
      </c>
      <c r="C325" s="45">
        <f>VLOOKUP(A325,'Method 1 Moving Averages'!A318:C1655,3,0)</f>
        <v>962</v>
      </c>
      <c r="D325" s="23">
        <f t="shared" si="595"/>
        <v>160</v>
      </c>
      <c r="E325" s="33">
        <f t="shared" si="596"/>
        <v>0.19950124688279303</v>
      </c>
      <c r="F325" s="25">
        <f>VLOOKUP(A325,'Method 2 OLS Regression'!H317:J1654,3)</f>
        <v>914.513507</v>
      </c>
      <c r="G325" s="23">
        <f t="shared" si="550"/>
        <v>112.513507</v>
      </c>
      <c r="H325" s="26">
        <f t="shared" si="551"/>
        <v>0.14029115586034913</v>
      </c>
      <c r="I325" s="43"/>
      <c r="J325" s="61">
        <f t="shared" si="546"/>
        <v>9</v>
      </c>
      <c r="K325" s="25">
        <f t="shared" si="592"/>
        <v>10</v>
      </c>
      <c r="L325" s="23">
        <f t="shared" si="597"/>
        <v>1</v>
      </c>
      <c r="M325" s="33">
        <f t="shared" si="598"/>
        <v>0.1111111111111111</v>
      </c>
      <c r="N325" s="25">
        <f t="shared" si="547"/>
        <v>10</v>
      </c>
      <c r="O325" s="23">
        <f t="shared" ref="O325" si="675">ABS(N325-$J325)</f>
        <v>1</v>
      </c>
      <c r="P325" s="26">
        <f t="shared" ref="P325" si="676">O325/$J325</f>
        <v>0.1111111111111111</v>
      </c>
    </row>
    <row r="326" spans="1:16" x14ac:dyDescent="0.2">
      <c r="A326" s="48">
        <v>40496</v>
      </c>
      <c r="B326" s="49">
        <f>VLOOKUP(A326,'Method 1 Moving Averages'!A320:B1656,2,0)</f>
        <v>1376</v>
      </c>
      <c r="C326" s="45">
        <f>VLOOKUP(A326,'Method 1 Moving Averages'!A319:C1656,3,0)</f>
        <v>1329.3333333333333</v>
      </c>
      <c r="D326" s="23">
        <f t="shared" si="595"/>
        <v>46.666666666666742</v>
      </c>
      <c r="E326" s="33">
        <f t="shared" si="596"/>
        <v>3.3914728682170596E-2</v>
      </c>
      <c r="F326" s="25">
        <f>VLOOKUP(A326,'Method 2 OLS Regression'!H318:J1655,3)</f>
        <v>1456.4375299999999</v>
      </c>
      <c r="G326" s="23">
        <f t="shared" si="550"/>
        <v>80.437529999999924</v>
      </c>
      <c r="H326" s="26">
        <f t="shared" si="551"/>
        <v>5.8457507267441804E-2</v>
      </c>
      <c r="I326" s="43"/>
      <c r="J326" s="61">
        <f t="shared" si="546"/>
        <v>14</v>
      </c>
      <c r="K326" s="25">
        <f t="shared" si="592"/>
        <v>14</v>
      </c>
      <c r="L326" s="23">
        <f t="shared" si="597"/>
        <v>0</v>
      </c>
      <c r="M326" s="33">
        <f t="shared" si="598"/>
        <v>0</v>
      </c>
      <c r="N326" s="25">
        <f t="shared" si="547"/>
        <v>15</v>
      </c>
      <c r="O326" s="23">
        <f t="shared" ref="O326" si="677">ABS(N326-$J326)</f>
        <v>1</v>
      </c>
      <c r="P326" s="26">
        <f t="shared" ref="P326" si="678">O326/$J326</f>
        <v>7.1428571428571425E-2</v>
      </c>
    </row>
    <row r="327" spans="1:16" x14ac:dyDescent="0.2">
      <c r="A327" s="48">
        <v>40497</v>
      </c>
      <c r="B327" s="49">
        <f>VLOOKUP(A327,'Method 1 Moving Averages'!A321:B1657,2,0)</f>
        <v>1040</v>
      </c>
      <c r="C327" s="45">
        <f>VLOOKUP(A327,'Method 1 Moving Averages'!A320:C1657,3,0)</f>
        <v>1174.3333333333333</v>
      </c>
      <c r="D327" s="23">
        <f t="shared" si="595"/>
        <v>134.33333333333326</v>
      </c>
      <c r="E327" s="33">
        <f t="shared" si="596"/>
        <v>0.1291666666666666</v>
      </c>
      <c r="F327" s="25">
        <f>VLOOKUP(A327,'Method 2 OLS Regression'!H319:J1656,3)</f>
        <v>1266.6996999999999</v>
      </c>
      <c r="G327" s="23">
        <f t="shared" si="550"/>
        <v>226.69969999999989</v>
      </c>
      <c r="H327" s="26">
        <f t="shared" si="551"/>
        <v>0.21798048076923066</v>
      </c>
      <c r="I327" s="43"/>
      <c r="J327" s="61">
        <f t="shared" si="546"/>
        <v>11</v>
      </c>
      <c r="K327" s="25">
        <f t="shared" si="592"/>
        <v>12</v>
      </c>
      <c r="L327" s="23">
        <f t="shared" si="597"/>
        <v>1</v>
      </c>
      <c r="M327" s="33">
        <f t="shared" si="598"/>
        <v>9.0909090909090912E-2</v>
      </c>
      <c r="N327" s="25">
        <f t="shared" si="547"/>
        <v>13</v>
      </c>
      <c r="O327" s="23">
        <f t="shared" ref="O327" si="679">ABS(N327-$J327)</f>
        <v>2</v>
      </c>
      <c r="P327" s="26">
        <f t="shared" ref="P327" si="680">O327/$J327</f>
        <v>0.18181818181818182</v>
      </c>
    </row>
    <row r="328" spans="1:16" x14ac:dyDescent="0.2">
      <c r="A328" s="48">
        <v>40498</v>
      </c>
      <c r="B328" s="49">
        <f>VLOOKUP(A328,'Method 1 Moving Averages'!A322:B1658,2,0)</f>
        <v>726</v>
      </c>
      <c r="C328" s="45">
        <f>VLOOKUP(A328,'Method 1 Moving Averages'!A321:C1658,3,0)</f>
        <v>862.33333333333337</v>
      </c>
      <c r="D328" s="23">
        <f t="shared" si="595"/>
        <v>136.33333333333337</v>
      </c>
      <c r="E328" s="33">
        <f t="shared" si="596"/>
        <v>0.1877869605142333</v>
      </c>
      <c r="F328" s="25">
        <f>VLOOKUP(A328,'Method 2 OLS Regression'!H320:J1657,3)</f>
        <v>953.49292500000001</v>
      </c>
      <c r="G328" s="23">
        <f t="shared" si="550"/>
        <v>227.49292500000001</v>
      </c>
      <c r="H328" s="26">
        <f t="shared" si="551"/>
        <v>0.31335113636363637</v>
      </c>
      <c r="I328" s="43"/>
      <c r="J328" s="61">
        <f t="shared" si="546"/>
        <v>9</v>
      </c>
      <c r="K328" s="25">
        <f t="shared" si="592"/>
        <v>9</v>
      </c>
      <c r="L328" s="23">
        <f t="shared" si="597"/>
        <v>0</v>
      </c>
      <c r="M328" s="33">
        <f t="shared" si="598"/>
        <v>0</v>
      </c>
      <c r="N328" s="25">
        <f t="shared" si="547"/>
        <v>10</v>
      </c>
      <c r="O328" s="23">
        <f t="shared" ref="O328" si="681">ABS(N328-$J328)</f>
        <v>1</v>
      </c>
      <c r="P328" s="26">
        <f t="shared" ref="P328" si="682">O328/$J328</f>
        <v>0.1111111111111111</v>
      </c>
    </row>
    <row r="329" spans="1:16" x14ac:dyDescent="0.2">
      <c r="A329" s="48">
        <v>40499</v>
      </c>
      <c r="B329" s="49">
        <f>VLOOKUP(A329,'Method 1 Moving Averages'!A323:B1659,2,0)</f>
        <v>1114</v>
      </c>
      <c r="C329" s="45">
        <f>VLOOKUP(A329,'Method 1 Moving Averages'!A322:C1659,3,0)</f>
        <v>928.66666666666663</v>
      </c>
      <c r="D329" s="23">
        <f t="shared" si="595"/>
        <v>185.33333333333337</v>
      </c>
      <c r="E329" s="33">
        <f t="shared" si="596"/>
        <v>0.16636744464392583</v>
      </c>
      <c r="F329" s="25">
        <f>VLOOKUP(A329,'Method 2 OLS Regression'!H321:J1658,3)</f>
        <v>1012.88425</v>
      </c>
      <c r="G329" s="23">
        <f t="shared" si="550"/>
        <v>101.11575000000005</v>
      </c>
      <c r="H329" s="26">
        <f t="shared" si="551"/>
        <v>9.0768177737881553E-2</v>
      </c>
      <c r="I329" s="43"/>
      <c r="J329" s="61">
        <f t="shared" ref="J329:J392" si="683">MAX(ROUND(B329/12/8,0),9)</f>
        <v>12</v>
      </c>
      <c r="K329" s="25">
        <f t="shared" si="592"/>
        <v>10</v>
      </c>
      <c r="L329" s="23">
        <f t="shared" si="597"/>
        <v>2</v>
      </c>
      <c r="M329" s="33">
        <f t="shared" si="598"/>
        <v>0.16666666666666666</v>
      </c>
      <c r="N329" s="25">
        <f t="shared" ref="N329:N392" si="684">MAX(ROUND(F329/12/8,0),9)</f>
        <v>11</v>
      </c>
      <c r="O329" s="23">
        <f t="shared" ref="O329" si="685">ABS(N329-$J329)</f>
        <v>1</v>
      </c>
      <c r="P329" s="26">
        <f t="shared" ref="P329" si="686">O329/$J329</f>
        <v>8.3333333333333329E-2</v>
      </c>
    </row>
    <row r="330" spans="1:16" x14ac:dyDescent="0.2">
      <c r="A330" s="48">
        <v>40500</v>
      </c>
      <c r="B330" s="49">
        <f>VLOOKUP(A330,'Method 1 Moving Averages'!A324:B1660,2,0)</f>
        <v>1128</v>
      </c>
      <c r="C330" s="45">
        <f>VLOOKUP(A330,'Method 1 Moving Averages'!A323:C1660,3,0)</f>
        <v>1182</v>
      </c>
      <c r="D330" s="23">
        <f t="shared" si="595"/>
        <v>54</v>
      </c>
      <c r="E330" s="33">
        <f t="shared" si="596"/>
        <v>4.7872340425531915E-2</v>
      </c>
      <c r="F330" s="25">
        <f>VLOOKUP(A330,'Method 2 OLS Regression'!H322:J1659,3)</f>
        <v>1106.2914499999999</v>
      </c>
      <c r="G330" s="23">
        <f t="shared" ref="G330:G393" si="687">ABS(F330-B330)</f>
        <v>21.708550000000059</v>
      </c>
      <c r="H330" s="26">
        <f t="shared" ref="H330:H393" si="688">G330/B330</f>
        <v>1.9245168439716364E-2</v>
      </c>
      <c r="I330" s="43"/>
      <c r="J330" s="61">
        <f t="shared" si="683"/>
        <v>12</v>
      </c>
      <c r="K330" s="25">
        <f t="shared" si="592"/>
        <v>12</v>
      </c>
      <c r="L330" s="23">
        <f t="shared" si="597"/>
        <v>0</v>
      </c>
      <c r="M330" s="33">
        <f t="shared" si="598"/>
        <v>0</v>
      </c>
      <c r="N330" s="25">
        <f t="shared" si="684"/>
        <v>12</v>
      </c>
      <c r="O330" s="23">
        <f t="shared" ref="O330" si="689">ABS(N330-$J330)</f>
        <v>0</v>
      </c>
      <c r="P330" s="26">
        <f t="shared" ref="P330" si="690">O330/$J330</f>
        <v>0</v>
      </c>
    </row>
    <row r="331" spans="1:16" x14ac:dyDescent="0.2">
      <c r="A331" s="48">
        <v>40501</v>
      </c>
      <c r="B331" s="49">
        <f>VLOOKUP(A331,'Method 1 Moving Averages'!A325:B1661,2,0)</f>
        <v>1430</v>
      </c>
      <c r="C331" s="45">
        <f>VLOOKUP(A331,'Method 1 Moving Averages'!A324:C1661,3,0)</f>
        <v>1371</v>
      </c>
      <c r="D331" s="23">
        <f t="shared" si="595"/>
        <v>59</v>
      </c>
      <c r="E331" s="33">
        <f t="shared" si="596"/>
        <v>4.1258741258741259E-2</v>
      </c>
      <c r="F331" s="25">
        <f>VLOOKUP(A331,'Method 2 OLS Regression'!H323:J1660,3)</f>
        <v>1513.7432799999999</v>
      </c>
      <c r="G331" s="23">
        <f t="shared" si="687"/>
        <v>83.743279999999913</v>
      </c>
      <c r="H331" s="26">
        <f t="shared" si="688"/>
        <v>5.8561734265734203E-2</v>
      </c>
      <c r="I331" s="43"/>
      <c r="J331" s="61">
        <f t="shared" si="683"/>
        <v>15</v>
      </c>
      <c r="K331" s="25">
        <f t="shared" si="592"/>
        <v>14</v>
      </c>
      <c r="L331" s="23">
        <f t="shared" si="597"/>
        <v>1</v>
      </c>
      <c r="M331" s="33">
        <f t="shared" si="598"/>
        <v>6.6666666666666666E-2</v>
      </c>
      <c r="N331" s="25">
        <f t="shared" si="684"/>
        <v>16</v>
      </c>
      <c r="O331" s="23">
        <f t="shared" ref="O331" si="691">ABS(N331-$J331)</f>
        <v>1</v>
      </c>
      <c r="P331" s="26">
        <f t="shared" ref="P331" si="692">O331/$J331</f>
        <v>6.6666666666666666E-2</v>
      </c>
    </row>
    <row r="332" spans="1:16" x14ac:dyDescent="0.2">
      <c r="A332" s="48">
        <v>40502</v>
      </c>
      <c r="B332" s="49">
        <f>VLOOKUP(A332,'Method 1 Moving Averages'!A326:B1662,2,0)</f>
        <v>915</v>
      </c>
      <c r="C332" s="45">
        <f>VLOOKUP(A332,'Method 1 Moving Averages'!A325:C1662,3,0)</f>
        <v>845.33333333333337</v>
      </c>
      <c r="D332" s="23">
        <f t="shared" si="595"/>
        <v>69.666666666666629</v>
      </c>
      <c r="E332" s="33">
        <f t="shared" si="596"/>
        <v>7.6138433515482648E-2</v>
      </c>
      <c r="F332" s="25">
        <f>VLOOKUP(A332,'Method 2 OLS Regression'!H324:J1661,3)</f>
        <v>974.33450400000004</v>
      </c>
      <c r="G332" s="23">
        <f t="shared" si="687"/>
        <v>59.334504000000038</v>
      </c>
      <c r="H332" s="26">
        <f t="shared" si="688"/>
        <v>6.4846452459016435E-2</v>
      </c>
      <c r="I332" s="43"/>
      <c r="J332" s="61">
        <f t="shared" si="683"/>
        <v>10</v>
      </c>
      <c r="K332" s="25">
        <f t="shared" si="592"/>
        <v>9</v>
      </c>
      <c r="L332" s="23">
        <f t="shared" si="597"/>
        <v>1</v>
      </c>
      <c r="M332" s="33">
        <f t="shared" si="598"/>
        <v>0.1</v>
      </c>
      <c r="N332" s="25">
        <f t="shared" si="684"/>
        <v>10</v>
      </c>
      <c r="O332" s="23">
        <f t="shared" ref="O332" si="693">ABS(N332-$J332)</f>
        <v>0</v>
      </c>
      <c r="P332" s="26">
        <f t="shared" ref="P332" si="694">O332/$J332</f>
        <v>0</v>
      </c>
    </row>
    <row r="333" spans="1:16" x14ac:dyDescent="0.2">
      <c r="A333" s="48">
        <v>40503</v>
      </c>
      <c r="B333" s="49">
        <f>VLOOKUP(A333,'Method 1 Moving Averages'!A327:B1663,2,0)</f>
        <v>1377</v>
      </c>
      <c r="C333" s="45">
        <f>VLOOKUP(A333,'Method 1 Moving Averages'!A326:C1663,3,0)</f>
        <v>1215.3333333333333</v>
      </c>
      <c r="D333" s="23">
        <f t="shared" si="595"/>
        <v>161.66666666666674</v>
      </c>
      <c r="E333" s="33">
        <f t="shared" si="596"/>
        <v>0.1174049866860325</v>
      </c>
      <c r="F333" s="25">
        <f>VLOOKUP(A333,'Method 2 OLS Regression'!H325:J1662,3)</f>
        <v>1475.5640900000001</v>
      </c>
      <c r="G333" s="23">
        <f t="shared" si="687"/>
        <v>98.564090000000078</v>
      </c>
      <c r="H333" s="26">
        <f t="shared" si="688"/>
        <v>7.1578859840232448E-2</v>
      </c>
      <c r="I333" s="43"/>
      <c r="J333" s="61">
        <f t="shared" si="683"/>
        <v>14</v>
      </c>
      <c r="K333" s="25">
        <f t="shared" si="592"/>
        <v>13</v>
      </c>
      <c r="L333" s="23">
        <f t="shared" si="597"/>
        <v>1</v>
      </c>
      <c r="M333" s="33">
        <f t="shared" si="598"/>
        <v>7.1428571428571425E-2</v>
      </c>
      <c r="N333" s="25">
        <f t="shared" si="684"/>
        <v>15</v>
      </c>
      <c r="O333" s="23">
        <f t="shared" ref="O333" si="695">ABS(N333-$J333)</f>
        <v>1</v>
      </c>
      <c r="P333" s="26">
        <f t="shared" ref="P333" si="696">O333/$J333</f>
        <v>7.1428571428571425E-2</v>
      </c>
    </row>
    <row r="334" spans="1:16" x14ac:dyDescent="0.2">
      <c r="A334" s="48">
        <v>40504</v>
      </c>
      <c r="B334" s="49">
        <f>VLOOKUP(A334,'Method 1 Moving Averages'!A328:B1664,2,0)</f>
        <v>1105</v>
      </c>
      <c r="C334" s="45">
        <f>VLOOKUP(A334,'Method 1 Moving Averages'!A327:C1664,3,0)</f>
        <v>1217.3333333333333</v>
      </c>
      <c r="D334" s="23">
        <f t="shared" si="595"/>
        <v>112.33333333333326</v>
      </c>
      <c r="E334" s="33">
        <f t="shared" si="596"/>
        <v>0.10165912518853688</v>
      </c>
      <c r="F334" s="25">
        <f>VLOOKUP(A334,'Method 2 OLS Regression'!H326:J1663,3)</f>
        <v>1136.0174199999999</v>
      </c>
      <c r="G334" s="23">
        <f t="shared" si="687"/>
        <v>31.017419999999902</v>
      </c>
      <c r="H334" s="26">
        <f t="shared" si="688"/>
        <v>2.8070063348416201E-2</v>
      </c>
      <c r="I334" s="43"/>
      <c r="J334" s="61">
        <f t="shared" si="683"/>
        <v>12</v>
      </c>
      <c r="K334" s="25">
        <f t="shared" si="592"/>
        <v>13</v>
      </c>
      <c r="L334" s="23">
        <f t="shared" si="597"/>
        <v>1</v>
      </c>
      <c r="M334" s="33">
        <f t="shared" si="598"/>
        <v>8.3333333333333329E-2</v>
      </c>
      <c r="N334" s="25">
        <f t="shared" si="684"/>
        <v>12</v>
      </c>
      <c r="O334" s="23">
        <f t="shared" ref="O334" si="697">ABS(N334-$J334)</f>
        <v>0</v>
      </c>
      <c r="P334" s="26">
        <f t="shared" ref="P334" si="698">O334/$J334</f>
        <v>0</v>
      </c>
    </row>
    <row r="335" spans="1:16" x14ac:dyDescent="0.2">
      <c r="A335" s="48">
        <v>40505</v>
      </c>
      <c r="B335" s="49">
        <f>VLOOKUP(A335,'Method 1 Moving Averages'!A329:B1665,2,0)</f>
        <v>637</v>
      </c>
      <c r="C335" s="45">
        <f>VLOOKUP(A335,'Method 1 Moving Averages'!A328:C1665,3,0)</f>
        <v>844.66666666666663</v>
      </c>
      <c r="D335" s="23">
        <f t="shared" si="595"/>
        <v>207.66666666666663</v>
      </c>
      <c r="E335" s="33">
        <f t="shared" si="596"/>
        <v>0.32600732600732596</v>
      </c>
      <c r="F335" s="25">
        <f>VLOOKUP(A335,'Method 2 OLS Regression'!H327:J1664,3)</f>
        <v>886.78760299999999</v>
      </c>
      <c r="G335" s="23">
        <f t="shared" si="687"/>
        <v>249.78760299999999</v>
      </c>
      <c r="H335" s="26">
        <f t="shared" si="688"/>
        <v>0.39213124489795914</v>
      </c>
      <c r="I335" s="43"/>
      <c r="J335" s="61">
        <f t="shared" si="683"/>
        <v>9</v>
      </c>
      <c r="K335" s="25">
        <f t="shared" si="592"/>
        <v>9</v>
      </c>
      <c r="L335" s="23">
        <f t="shared" si="597"/>
        <v>0</v>
      </c>
      <c r="M335" s="33">
        <f t="shared" si="598"/>
        <v>0</v>
      </c>
      <c r="N335" s="25">
        <f t="shared" si="684"/>
        <v>9</v>
      </c>
      <c r="O335" s="23">
        <f t="shared" ref="O335" si="699">ABS(N335-$J335)</f>
        <v>0</v>
      </c>
      <c r="P335" s="26">
        <f t="shared" ref="P335" si="700">O335/$J335</f>
        <v>0</v>
      </c>
    </row>
    <row r="336" spans="1:16" x14ac:dyDescent="0.2">
      <c r="A336" s="48">
        <v>40506</v>
      </c>
      <c r="B336" s="49">
        <f>VLOOKUP(A336,'Method 1 Moving Averages'!A330:B1666,2,0)</f>
        <v>1148</v>
      </c>
      <c r="C336" s="45">
        <f>VLOOKUP(A336,'Method 1 Moving Averages'!A329:C1666,3,0)</f>
        <v>1018.3333333333334</v>
      </c>
      <c r="D336" s="23">
        <f t="shared" si="595"/>
        <v>129.66666666666663</v>
      </c>
      <c r="E336" s="33">
        <f t="shared" si="596"/>
        <v>0.11295005807200925</v>
      </c>
      <c r="F336" s="25">
        <f>VLOOKUP(A336,'Method 2 OLS Regression'!H328:J1665,3)</f>
        <v>1070.25342</v>
      </c>
      <c r="G336" s="23">
        <f t="shared" si="687"/>
        <v>77.746579999999994</v>
      </c>
      <c r="H336" s="26">
        <f t="shared" si="688"/>
        <v>6.7723501742160269E-2</v>
      </c>
      <c r="I336" s="43"/>
      <c r="J336" s="61">
        <f t="shared" si="683"/>
        <v>12</v>
      </c>
      <c r="K336" s="25">
        <f t="shared" si="592"/>
        <v>11</v>
      </c>
      <c r="L336" s="23">
        <f t="shared" si="597"/>
        <v>1</v>
      </c>
      <c r="M336" s="33">
        <f t="shared" si="598"/>
        <v>8.3333333333333329E-2</v>
      </c>
      <c r="N336" s="25">
        <f t="shared" si="684"/>
        <v>11</v>
      </c>
      <c r="O336" s="23">
        <f t="shared" ref="O336" si="701">ABS(N336-$J336)</f>
        <v>1</v>
      </c>
      <c r="P336" s="26">
        <f t="shared" ref="P336" si="702">O336/$J336</f>
        <v>8.3333333333333329E-2</v>
      </c>
    </row>
    <row r="337" spans="1:16" x14ac:dyDescent="0.2">
      <c r="A337" s="48">
        <v>40507</v>
      </c>
      <c r="B337" s="49">
        <f>VLOOKUP(A337,'Method 1 Moving Averages'!A331:B1667,2,0)</f>
        <v>1264</v>
      </c>
      <c r="C337" s="45">
        <f>VLOOKUP(A337,'Method 1 Moving Averages'!A330:C1667,3,0)</f>
        <v>1168.6666666666667</v>
      </c>
      <c r="D337" s="23">
        <f t="shared" si="595"/>
        <v>95.333333333333258</v>
      </c>
      <c r="E337" s="33">
        <f t="shared" si="596"/>
        <v>7.5421940928269982E-2</v>
      </c>
      <c r="F337" s="25">
        <f>VLOOKUP(A337,'Method 2 OLS Regression'!H329:J1666,3)</f>
        <v>1240.5368699999999</v>
      </c>
      <c r="G337" s="23">
        <f t="shared" si="687"/>
        <v>23.463130000000092</v>
      </c>
      <c r="H337" s="26">
        <f t="shared" si="688"/>
        <v>1.856260284810134E-2</v>
      </c>
      <c r="I337" s="43"/>
      <c r="J337" s="61">
        <f t="shared" si="683"/>
        <v>13</v>
      </c>
      <c r="K337" s="25">
        <f t="shared" si="592"/>
        <v>12</v>
      </c>
      <c r="L337" s="23">
        <f t="shared" si="597"/>
        <v>1</v>
      </c>
      <c r="M337" s="33">
        <f t="shared" si="598"/>
        <v>7.6923076923076927E-2</v>
      </c>
      <c r="N337" s="25">
        <f t="shared" si="684"/>
        <v>13</v>
      </c>
      <c r="O337" s="23">
        <f t="shared" ref="O337" si="703">ABS(N337-$J337)</f>
        <v>0</v>
      </c>
      <c r="P337" s="26">
        <f t="shared" ref="P337" si="704">O337/$J337</f>
        <v>0</v>
      </c>
    </row>
    <row r="338" spans="1:16" x14ac:dyDescent="0.2">
      <c r="A338" s="48">
        <v>40508</v>
      </c>
      <c r="B338" s="49">
        <f>VLOOKUP(A338,'Method 1 Moving Averages'!A332:B1668,2,0)</f>
        <v>1183</v>
      </c>
      <c r="C338" s="45">
        <f>VLOOKUP(A338,'Method 1 Moving Averages'!A331:C1668,3,0)</f>
        <v>1385</v>
      </c>
      <c r="D338" s="23">
        <f t="shared" si="595"/>
        <v>202</v>
      </c>
      <c r="E338" s="33">
        <f t="shared" si="596"/>
        <v>0.17075232459847844</v>
      </c>
      <c r="F338" s="25">
        <f>VLOOKUP(A338,'Method 2 OLS Regression'!H330:J1667,3)</f>
        <v>1370.6945700000001</v>
      </c>
      <c r="G338" s="23">
        <f t="shared" si="687"/>
        <v>187.69457000000011</v>
      </c>
      <c r="H338" s="26">
        <f t="shared" si="688"/>
        <v>0.15865982248520719</v>
      </c>
      <c r="I338" s="43"/>
      <c r="J338" s="61">
        <f t="shared" si="683"/>
        <v>12</v>
      </c>
      <c r="K338" s="25">
        <f t="shared" si="592"/>
        <v>14</v>
      </c>
      <c r="L338" s="23">
        <f t="shared" si="597"/>
        <v>2</v>
      </c>
      <c r="M338" s="33">
        <f t="shared" si="598"/>
        <v>0.16666666666666666</v>
      </c>
      <c r="N338" s="25">
        <f t="shared" si="684"/>
        <v>14</v>
      </c>
      <c r="O338" s="23">
        <f t="shared" ref="O338" si="705">ABS(N338-$J338)</f>
        <v>2</v>
      </c>
      <c r="P338" s="26">
        <f t="shared" ref="P338" si="706">O338/$J338</f>
        <v>0.16666666666666666</v>
      </c>
    </row>
    <row r="339" spans="1:16" x14ac:dyDescent="0.2">
      <c r="A339" s="48">
        <v>40509</v>
      </c>
      <c r="B339" s="49">
        <f>VLOOKUP(A339,'Method 1 Moving Averages'!A333:B1669,2,0)</f>
        <v>644</v>
      </c>
      <c r="C339" s="45">
        <f>VLOOKUP(A339,'Method 1 Moving Averages'!A332:C1669,3,0)</f>
        <v>885</v>
      </c>
      <c r="D339" s="23">
        <f t="shared" si="595"/>
        <v>241</v>
      </c>
      <c r="E339" s="33">
        <f t="shared" si="596"/>
        <v>0.37422360248447206</v>
      </c>
      <c r="F339" s="25">
        <f>VLOOKUP(A339,'Method 2 OLS Regression'!H331:J1668,3)</f>
        <v>817.87326599999994</v>
      </c>
      <c r="G339" s="23">
        <f t="shared" si="687"/>
        <v>173.87326599999994</v>
      </c>
      <c r="H339" s="26">
        <f t="shared" si="688"/>
        <v>0.26998954347826076</v>
      </c>
      <c r="I339" s="43"/>
      <c r="J339" s="61">
        <f t="shared" si="683"/>
        <v>9</v>
      </c>
      <c r="K339" s="25">
        <f t="shared" si="592"/>
        <v>9</v>
      </c>
      <c r="L339" s="23">
        <f t="shared" si="597"/>
        <v>0</v>
      </c>
      <c r="M339" s="33">
        <f t="shared" si="598"/>
        <v>0</v>
      </c>
      <c r="N339" s="25">
        <f t="shared" si="684"/>
        <v>9</v>
      </c>
      <c r="O339" s="23">
        <f t="shared" ref="O339" si="707">ABS(N339-$J339)</f>
        <v>0</v>
      </c>
      <c r="P339" s="26">
        <f t="shared" ref="P339" si="708">O339/$J339</f>
        <v>0</v>
      </c>
    </row>
    <row r="340" spans="1:16" x14ac:dyDescent="0.2">
      <c r="A340" s="48">
        <v>40510</v>
      </c>
      <c r="B340" s="49">
        <f>VLOOKUP(A340,'Method 1 Moving Averages'!A334:B1670,2,0)</f>
        <v>732</v>
      </c>
      <c r="C340" s="45">
        <f>VLOOKUP(A340,'Method 1 Moving Averages'!A333:C1670,3,0)</f>
        <v>1365.6666666666667</v>
      </c>
      <c r="D340" s="23">
        <f t="shared" si="595"/>
        <v>633.66666666666674</v>
      </c>
      <c r="E340" s="33">
        <f t="shared" si="596"/>
        <v>0.86566484517304199</v>
      </c>
      <c r="F340" s="25">
        <f>VLOOKUP(A340,'Method 2 OLS Regression'!H332:J1669,3)</f>
        <v>1063.0343700000001</v>
      </c>
      <c r="G340" s="23">
        <f t="shared" si="687"/>
        <v>331.03437000000008</v>
      </c>
      <c r="H340" s="26">
        <f t="shared" si="688"/>
        <v>0.45223274590163948</v>
      </c>
      <c r="I340" s="43"/>
      <c r="J340" s="61">
        <f t="shared" si="683"/>
        <v>9</v>
      </c>
      <c r="K340" s="25">
        <f t="shared" si="592"/>
        <v>14</v>
      </c>
      <c r="L340" s="23">
        <f t="shared" si="597"/>
        <v>5</v>
      </c>
      <c r="M340" s="33">
        <f t="shared" si="598"/>
        <v>0.55555555555555558</v>
      </c>
      <c r="N340" s="25">
        <f t="shared" si="684"/>
        <v>11</v>
      </c>
      <c r="O340" s="23">
        <f t="shared" ref="O340" si="709">ABS(N340-$J340)</f>
        <v>2</v>
      </c>
      <c r="P340" s="26">
        <f t="shared" ref="P340" si="710">O340/$J340</f>
        <v>0.22222222222222221</v>
      </c>
    </row>
    <row r="341" spans="1:16" x14ac:dyDescent="0.2">
      <c r="A341" s="48">
        <v>40511</v>
      </c>
      <c r="B341" s="49">
        <f>VLOOKUP(A341,'Method 1 Moving Averages'!A335:B1671,2,0)</f>
        <v>767</v>
      </c>
      <c r="C341" s="45">
        <f>VLOOKUP(A341,'Method 1 Moving Averages'!A334:C1671,3,0)</f>
        <v>1179</v>
      </c>
      <c r="D341" s="23">
        <f t="shared" si="595"/>
        <v>412</v>
      </c>
      <c r="E341" s="33">
        <f t="shared" si="596"/>
        <v>0.53715775749674055</v>
      </c>
      <c r="F341" s="25">
        <f>VLOOKUP(A341,'Method 2 OLS Regression'!H333:J1670,3)</f>
        <v>874.84571800000003</v>
      </c>
      <c r="G341" s="23">
        <f t="shared" si="687"/>
        <v>107.84571800000003</v>
      </c>
      <c r="H341" s="26">
        <f t="shared" si="688"/>
        <v>0.14060719426336379</v>
      </c>
      <c r="I341" s="43"/>
      <c r="J341" s="61">
        <f t="shared" si="683"/>
        <v>9</v>
      </c>
      <c r="K341" s="25">
        <f t="shared" si="592"/>
        <v>12</v>
      </c>
      <c r="L341" s="23">
        <f t="shared" si="597"/>
        <v>3</v>
      </c>
      <c r="M341" s="33">
        <f t="shared" si="598"/>
        <v>0.33333333333333331</v>
      </c>
      <c r="N341" s="25">
        <f t="shared" si="684"/>
        <v>9</v>
      </c>
      <c r="O341" s="23">
        <f t="shared" ref="O341" si="711">ABS(N341-$J341)</f>
        <v>0</v>
      </c>
      <c r="P341" s="26">
        <f t="shared" ref="P341" si="712">O341/$J341</f>
        <v>0</v>
      </c>
    </row>
    <row r="342" spans="1:16" x14ac:dyDescent="0.2">
      <c r="A342" s="48">
        <v>40512</v>
      </c>
      <c r="B342" s="49">
        <f>VLOOKUP(A342,'Method 1 Moving Averages'!A336:B1672,2,0)</f>
        <v>1099</v>
      </c>
      <c r="C342" s="45">
        <f>VLOOKUP(A342,'Method 1 Moving Averages'!A335:C1672,3,0)</f>
        <v>742</v>
      </c>
      <c r="D342" s="23">
        <f t="shared" si="595"/>
        <v>357</v>
      </c>
      <c r="E342" s="33">
        <f t="shared" si="596"/>
        <v>0.32484076433121017</v>
      </c>
      <c r="F342" s="25">
        <f>VLOOKUP(A342,'Method 2 OLS Regression'!H334:J1671,3)</f>
        <v>781.70519000000002</v>
      </c>
      <c r="G342" s="23">
        <f t="shared" si="687"/>
        <v>317.29480999999998</v>
      </c>
      <c r="H342" s="26">
        <f t="shared" si="688"/>
        <v>0.28871229299363055</v>
      </c>
      <c r="I342" s="43"/>
      <c r="J342" s="61">
        <f t="shared" si="683"/>
        <v>11</v>
      </c>
      <c r="K342" s="25">
        <f t="shared" si="592"/>
        <v>9</v>
      </c>
      <c r="L342" s="23">
        <f t="shared" si="597"/>
        <v>2</v>
      </c>
      <c r="M342" s="33">
        <f t="shared" si="598"/>
        <v>0.18181818181818182</v>
      </c>
      <c r="N342" s="25">
        <f t="shared" si="684"/>
        <v>9</v>
      </c>
      <c r="O342" s="23">
        <f t="shared" ref="O342" si="713">ABS(N342-$J342)</f>
        <v>2</v>
      </c>
      <c r="P342" s="26">
        <f t="shared" ref="P342" si="714">O342/$J342</f>
        <v>0.18181818181818182</v>
      </c>
    </row>
    <row r="343" spans="1:16" x14ac:dyDescent="0.2">
      <c r="A343" s="48">
        <v>40513</v>
      </c>
      <c r="B343" s="49">
        <f>VLOOKUP(A343,'Method 1 Moving Averages'!A337:B1673,2,0)</f>
        <v>979</v>
      </c>
      <c r="C343" s="45">
        <f>VLOOKUP(A343,'Method 1 Moving Averages'!A336:C1673,3,0)</f>
        <v>979</v>
      </c>
      <c r="D343" s="23">
        <f t="shared" si="595"/>
        <v>0</v>
      </c>
      <c r="E343" s="33">
        <f t="shared" si="596"/>
        <v>0</v>
      </c>
      <c r="F343" s="25">
        <f>VLOOKUP(A343,'Method 2 OLS Regression'!H335:J1672,3)</f>
        <v>984.76791500000002</v>
      </c>
      <c r="G343" s="23">
        <f t="shared" si="687"/>
        <v>5.7679150000000163</v>
      </c>
      <c r="H343" s="26">
        <f t="shared" si="688"/>
        <v>5.8916394279877595E-3</v>
      </c>
      <c r="I343" s="43"/>
      <c r="J343" s="61">
        <f t="shared" si="683"/>
        <v>10</v>
      </c>
      <c r="K343" s="25">
        <f t="shared" si="592"/>
        <v>10</v>
      </c>
      <c r="L343" s="23">
        <f t="shared" si="597"/>
        <v>0</v>
      </c>
      <c r="M343" s="33">
        <f t="shared" si="598"/>
        <v>0</v>
      </c>
      <c r="N343" s="25">
        <f t="shared" si="684"/>
        <v>10</v>
      </c>
      <c r="O343" s="23">
        <f t="shared" ref="O343" si="715">ABS(N343-$J343)</f>
        <v>0</v>
      </c>
      <c r="P343" s="26">
        <f t="shared" ref="P343" si="716">O343/$J343</f>
        <v>0</v>
      </c>
    </row>
    <row r="344" spans="1:16" x14ac:dyDescent="0.2">
      <c r="A344" s="48">
        <v>40514</v>
      </c>
      <c r="B344" s="49">
        <f>VLOOKUP(A344,'Method 1 Moving Averages'!A338:B1674,2,0)</f>
        <v>1438</v>
      </c>
      <c r="C344" s="45">
        <f>VLOOKUP(A344,'Method 1 Moving Averages'!A337:C1674,3,0)</f>
        <v>1250.6666666666667</v>
      </c>
      <c r="D344" s="23">
        <f t="shared" si="595"/>
        <v>187.33333333333326</v>
      </c>
      <c r="E344" s="33">
        <f t="shared" si="596"/>
        <v>0.13027352804821507</v>
      </c>
      <c r="F344" s="25">
        <f>VLOOKUP(A344,'Method 2 OLS Regression'!H336:J1673,3)</f>
        <v>1148.8398500000001</v>
      </c>
      <c r="G344" s="23">
        <f t="shared" si="687"/>
        <v>289.16014999999993</v>
      </c>
      <c r="H344" s="26">
        <f t="shared" si="688"/>
        <v>0.20108494436717658</v>
      </c>
      <c r="I344" s="43"/>
      <c r="J344" s="61">
        <f t="shared" si="683"/>
        <v>15</v>
      </c>
      <c r="K344" s="25">
        <f t="shared" si="592"/>
        <v>13</v>
      </c>
      <c r="L344" s="23">
        <f t="shared" si="597"/>
        <v>2</v>
      </c>
      <c r="M344" s="33">
        <f t="shared" si="598"/>
        <v>0.13333333333333333</v>
      </c>
      <c r="N344" s="25">
        <f t="shared" si="684"/>
        <v>12</v>
      </c>
      <c r="O344" s="23">
        <f t="shared" ref="O344" si="717">ABS(N344-$J344)</f>
        <v>3</v>
      </c>
      <c r="P344" s="26">
        <f t="shared" ref="P344" si="718">O344/$J344</f>
        <v>0.2</v>
      </c>
    </row>
    <row r="345" spans="1:16" x14ac:dyDescent="0.2">
      <c r="A345" s="48">
        <v>40515</v>
      </c>
      <c r="B345" s="49">
        <f>VLOOKUP(A345,'Method 1 Moving Averages'!A339:B1675,2,0)</f>
        <v>1419</v>
      </c>
      <c r="C345" s="45">
        <f>VLOOKUP(A345,'Method 1 Moving Averages'!A338:C1675,3,0)</f>
        <v>1321</v>
      </c>
      <c r="D345" s="23">
        <f t="shared" si="595"/>
        <v>98</v>
      </c>
      <c r="E345" s="33">
        <f t="shared" si="596"/>
        <v>6.9062720225510923E-2</v>
      </c>
      <c r="F345" s="25">
        <f>VLOOKUP(A345,'Method 2 OLS Regression'!H337:J1674,3)</f>
        <v>1464.0019299999999</v>
      </c>
      <c r="G345" s="23">
        <f t="shared" si="687"/>
        <v>45.001929999999902</v>
      </c>
      <c r="H345" s="26">
        <f t="shared" si="688"/>
        <v>3.1713833685694082E-2</v>
      </c>
      <c r="I345" s="43"/>
      <c r="J345" s="61">
        <f t="shared" si="683"/>
        <v>15</v>
      </c>
      <c r="K345" s="25">
        <f t="shared" si="592"/>
        <v>14</v>
      </c>
      <c r="L345" s="23">
        <f t="shared" si="597"/>
        <v>1</v>
      </c>
      <c r="M345" s="33">
        <f t="shared" si="598"/>
        <v>6.6666666666666666E-2</v>
      </c>
      <c r="N345" s="25">
        <f t="shared" si="684"/>
        <v>15</v>
      </c>
      <c r="O345" s="23">
        <f t="shared" ref="O345" si="719">ABS(N345-$J345)</f>
        <v>0</v>
      </c>
      <c r="P345" s="26">
        <f t="shared" ref="P345" si="720">O345/$J345</f>
        <v>0</v>
      </c>
    </row>
    <row r="346" spans="1:16" x14ac:dyDescent="0.2">
      <c r="A346" s="48">
        <v>40516</v>
      </c>
      <c r="B346" s="49">
        <f>VLOOKUP(A346,'Method 1 Moving Averages'!A340:B1676,2,0)</f>
        <v>894</v>
      </c>
      <c r="C346" s="45">
        <f>VLOOKUP(A346,'Method 1 Moving Averages'!A339:C1676,3,0)</f>
        <v>787</v>
      </c>
      <c r="D346" s="23">
        <f t="shared" si="595"/>
        <v>107</v>
      </c>
      <c r="E346" s="33">
        <f t="shared" si="596"/>
        <v>0.11968680089485459</v>
      </c>
      <c r="F346" s="25">
        <f>VLOOKUP(A346,'Method 2 OLS Regression'!H338:J1675,3)</f>
        <v>810.85056099999997</v>
      </c>
      <c r="G346" s="23">
        <f t="shared" si="687"/>
        <v>83.149439000000029</v>
      </c>
      <c r="H346" s="26">
        <f t="shared" si="688"/>
        <v>9.3008321029082811E-2</v>
      </c>
      <c r="I346" s="43"/>
      <c r="J346" s="61">
        <f t="shared" si="683"/>
        <v>9</v>
      </c>
      <c r="K346" s="25">
        <f t="shared" si="592"/>
        <v>9</v>
      </c>
      <c r="L346" s="23">
        <f t="shared" si="597"/>
        <v>0</v>
      </c>
      <c r="M346" s="33">
        <f t="shared" si="598"/>
        <v>0</v>
      </c>
      <c r="N346" s="25">
        <f t="shared" si="684"/>
        <v>9</v>
      </c>
      <c r="O346" s="23">
        <f t="shared" ref="O346" si="721">ABS(N346-$J346)</f>
        <v>0</v>
      </c>
      <c r="P346" s="26">
        <f t="shared" ref="P346" si="722">O346/$J346</f>
        <v>0</v>
      </c>
    </row>
    <row r="347" spans="1:16" x14ac:dyDescent="0.2">
      <c r="A347" s="48">
        <v>40517</v>
      </c>
      <c r="B347" s="49">
        <f>VLOOKUP(A347,'Method 1 Moving Averages'!A341:B1677,2,0)</f>
        <v>1797</v>
      </c>
      <c r="C347" s="45">
        <f>VLOOKUP(A347,'Method 1 Moving Averages'!A340:C1677,3,0)</f>
        <v>1161.6666666666667</v>
      </c>
      <c r="D347" s="23">
        <f t="shared" si="595"/>
        <v>635.33333333333326</v>
      </c>
      <c r="E347" s="33">
        <f t="shared" si="596"/>
        <v>0.35355221665739189</v>
      </c>
      <c r="F347" s="25">
        <f>VLOOKUP(A347,'Method 2 OLS Regression'!H339:J1676,3)</f>
        <v>1359.7193299999999</v>
      </c>
      <c r="G347" s="23">
        <f t="shared" si="687"/>
        <v>437.2806700000001</v>
      </c>
      <c r="H347" s="26">
        <f t="shared" si="688"/>
        <v>0.24333927100723435</v>
      </c>
      <c r="I347" s="43"/>
      <c r="J347" s="61">
        <f t="shared" si="683"/>
        <v>19</v>
      </c>
      <c r="K347" s="25">
        <f t="shared" si="592"/>
        <v>12</v>
      </c>
      <c r="L347" s="23">
        <f t="shared" si="597"/>
        <v>7</v>
      </c>
      <c r="M347" s="33">
        <f t="shared" si="598"/>
        <v>0.36842105263157893</v>
      </c>
      <c r="N347" s="25">
        <f t="shared" si="684"/>
        <v>14</v>
      </c>
      <c r="O347" s="23">
        <f t="shared" ref="O347" si="723">ABS(N347-$J347)</f>
        <v>5</v>
      </c>
      <c r="P347" s="26">
        <f t="shared" ref="P347" si="724">O347/$J347</f>
        <v>0.26315789473684209</v>
      </c>
    </row>
    <row r="348" spans="1:16" x14ac:dyDescent="0.2">
      <c r="A348" s="48">
        <v>40518</v>
      </c>
      <c r="B348" s="49">
        <f>VLOOKUP(A348,'Method 1 Moving Averages'!A342:B1678,2,0)</f>
        <v>997</v>
      </c>
      <c r="C348" s="45">
        <f>VLOOKUP(A348,'Method 1 Moving Averages'!A341:C1678,3,0)</f>
        <v>970.66666666666663</v>
      </c>
      <c r="D348" s="23">
        <f t="shared" si="595"/>
        <v>26.333333333333371</v>
      </c>
      <c r="E348" s="33">
        <f t="shared" si="596"/>
        <v>2.641257104647279E-2</v>
      </c>
      <c r="F348" s="25">
        <f>VLOOKUP(A348,'Method 2 OLS Regression'!H340:J1677,3)</f>
        <v>1007.96226</v>
      </c>
      <c r="G348" s="23">
        <f t="shared" si="687"/>
        <v>10.962260000000015</v>
      </c>
      <c r="H348" s="26">
        <f t="shared" si="688"/>
        <v>1.099524573721165E-2</v>
      </c>
      <c r="I348" s="43"/>
      <c r="J348" s="61">
        <f t="shared" si="683"/>
        <v>10</v>
      </c>
      <c r="K348" s="25">
        <f t="shared" si="592"/>
        <v>10</v>
      </c>
      <c r="L348" s="23">
        <f t="shared" si="597"/>
        <v>0</v>
      </c>
      <c r="M348" s="33">
        <f t="shared" si="598"/>
        <v>0</v>
      </c>
      <c r="N348" s="25">
        <f t="shared" si="684"/>
        <v>10</v>
      </c>
      <c r="O348" s="23">
        <f t="shared" ref="O348" si="725">ABS(N348-$J348)</f>
        <v>0</v>
      </c>
      <c r="P348" s="26">
        <f t="shared" ref="P348" si="726">O348/$J348</f>
        <v>0</v>
      </c>
    </row>
    <row r="349" spans="1:16" x14ac:dyDescent="0.2">
      <c r="A349" s="48">
        <v>40519</v>
      </c>
      <c r="B349" s="49">
        <f>VLOOKUP(A349,'Method 1 Moving Averages'!A343:B1679,2,0)</f>
        <v>371</v>
      </c>
      <c r="C349" s="45">
        <f>VLOOKUP(A349,'Method 1 Moving Averages'!A342:C1679,3,0)</f>
        <v>820.66666666666663</v>
      </c>
      <c r="D349" s="23">
        <f t="shared" si="595"/>
        <v>449.66666666666663</v>
      </c>
      <c r="E349" s="33">
        <f t="shared" si="596"/>
        <v>1.2120395327942497</v>
      </c>
      <c r="F349" s="25">
        <f>VLOOKUP(A349,'Method 2 OLS Regression'!H341:J1678,3)</f>
        <v>789.21772399999998</v>
      </c>
      <c r="G349" s="23">
        <f t="shared" si="687"/>
        <v>418.21772399999998</v>
      </c>
      <c r="H349" s="26">
        <f t="shared" si="688"/>
        <v>1.1272714932614554</v>
      </c>
      <c r="I349" s="43"/>
      <c r="J349" s="61">
        <f t="shared" si="683"/>
        <v>9</v>
      </c>
      <c r="K349" s="25">
        <f t="shared" si="592"/>
        <v>9</v>
      </c>
      <c r="L349" s="23">
        <f t="shared" si="597"/>
        <v>0</v>
      </c>
      <c r="M349" s="33">
        <f t="shared" si="598"/>
        <v>0</v>
      </c>
      <c r="N349" s="25">
        <f t="shared" si="684"/>
        <v>9</v>
      </c>
      <c r="O349" s="23">
        <f t="shared" ref="O349" si="727">ABS(N349-$J349)</f>
        <v>0</v>
      </c>
      <c r="P349" s="26">
        <f t="shared" ref="P349" si="728">O349/$J349</f>
        <v>0</v>
      </c>
    </row>
    <row r="350" spans="1:16" x14ac:dyDescent="0.2">
      <c r="A350" s="48">
        <v>40520</v>
      </c>
      <c r="B350" s="49">
        <f>VLOOKUP(A350,'Method 1 Moving Averages'!A344:B1680,2,0)</f>
        <v>540</v>
      </c>
      <c r="C350" s="45">
        <f>VLOOKUP(A350,'Method 1 Moving Averages'!A343:C1680,3,0)</f>
        <v>1080.3333333333333</v>
      </c>
      <c r="D350" s="23">
        <f t="shared" si="595"/>
        <v>540.33333333333326</v>
      </c>
      <c r="E350" s="33">
        <f t="shared" si="596"/>
        <v>1.0006172839506171</v>
      </c>
      <c r="F350" s="25">
        <f>VLOOKUP(A350,'Method 2 OLS Regression'!H342:J1679,3)</f>
        <v>744.13164800000004</v>
      </c>
      <c r="G350" s="23">
        <f t="shared" si="687"/>
        <v>204.13164800000004</v>
      </c>
      <c r="H350" s="26">
        <f t="shared" si="688"/>
        <v>0.37802157037037043</v>
      </c>
      <c r="I350" s="43"/>
      <c r="J350" s="61">
        <f t="shared" si="683"/>
        <v>9</v>
      </c>
      <c r="K350" s="25">
        <f t="shared" ref="K350:K413" si="729">MAX(ROUND(C350/12/8,0),9)</f>
        <v>11</v>
      </c>
      <c r="L350" s="23">
        <f t="shared" si="597"/>
        <v>2</v>
      </c>
      <c r="M350" s="33">
        <f t="shared" si="598"/>
        <v>0.22222222222222221</v>
      </c>
      <c r="N350" s="25">
        <f t="shared" si="684"/>
        <v>9</v>
      </c>
      <c r="O350" s="23">
        <f t="shared" ref="O350" si="730">ABS(N350-$J350)</f>
        <v>0</v>
      </c>
      <c r="P350" s="26">
        <f t="shared" ref="P350" si="731">O350/$J350</f>
        <v>0</v>
      </c>
    </row>
    <row r="351" spans="1:16" x14ac:dyDescent="0.2">
      <c r="A351" s="48">
        <v>40521</v>
      </c>
      <c r="B351" s="49">
        <f>VLOOKUP(A351,'Method 1 Moving Averages'!A345:B1681,2,0)</f>
        <v>1073</v>
      </c>
      <c r="C351" s="45">
        <f>VLOOKUP(A351,'Method 1 Moving Averages'!A344:C1681,3,0)</f>
        <v>1276.6666666666667</v>
      </c>
      <c r="D351" s="23">
        <f t="shared" ref="D351:D414" si="732">ABS(C351-B351)</f>
        <v>203.66666666666674</v>
      </c>
      <c r="E351" s="33">
        <f t="shared" ref="E351:E414" si="733">D351/B351</f>
        <v>0.1898105001553278</v>
      </c>
      <c r="F351" s="25">
        <f>VLOOKUP(A351,'Method 2 OLS Regression'!H343:J1680,3)</f>
        <v>848.07113000000004</v>
      </c>
      <c r="G351" s="23">
        <f t="shared" si="687"/>
        <v>224.92886999999996</v>
      </c>
      <c r="H351" s="26">
        <f t="shared" si="688"/>
        <v>0.20962616029822922</v>
      </c>
      <c r="I351" s="43"/>
      <c r="J351" s="61">
        <f t="shared" si="683"/>
        <v>11</v>
      </c>
      <c r="K351" s="25">
        <f t="shared" si="729"/>
        <v>13</v>
      </c>
      <c r="L351" s="23">
        <f t="shared" ref="L351:L414" si="734">ABS(K351-$J351)</f>
        <v>2</v>
      </c>
      <c r="M351" s="33">
        <f t="shared" ref="M351:M414" si="735">L351/$J351</f>
        <v>0.18181818181818182</v>
      </c>
      <c r="N351" s="25">
        <f t="shared" si="684"/>
        <v>9</v>
      </c>
      <c r="O351" s="23">
        <f t="shared" ref="O351" si="736">ABS(N351-$J351)</f>
        <v>2</v>
      </c>
      <c r="P351" s="26">
        <f t="shared" ref="P351" si="737">O351/$J351</f>
        <v>0.18181818181818182</v>
      </c>
    </row>
    <row r="352" spans="1:16" x14ac:dyDescent="0.2">
      <c r="A352" s="48">
        <v>40522</v>
      </c>
      <c r="B352" s="49">
        <f>VLOOKUP(A352,'Method 1 Moving Averages'!A346:B1682,2,0)</f>
        <v>1547</v>
      </c>
      <c r="C352" s="45">
        <f>VLOOKUP(A352,'Method 1 Moving Averages'!A345:C1682,3,0)</f>
        <v>1344</v>
      </c>
      <c r="D352" s="23">
        <f t="shared" si="732"/>
        <v>203</v>
      </c>
      <c r="E352" s="33">
        <f t="shared" si="733"/>
        <v>0.13122171945701358</v>
      </c>
      <c r="F352" s="25">
        <f>VLOOKUP(A352,'Method 2 OLS Regression'!H344:J1681,3)</f>
        <v>1456.26223</v>
      </c>
      <c r="G352" s="23">
        <f t="shared" si="687"/>
        <v>90.737769999999955</v>
      </c>
      <c r="H352" s="26">
        <f t="shared" si="688"/>
        <v>5.8654020685197129E-2</v>
      </c>
      <c r="I352" s="43"/>
      <c r="J352" s="61">
        <f t="shared" si="683"/>
        <v>16</v>
      </c>
      <c r="K352" s="25">
        <f t="shared" si="729"/>
        <v>14</v>
      </c>
      <c r="L352" s="23">
        <f t="shared" si="734"/>
        <v>2</v>
      </c>
      <c r="M352" s="33">
        <f t="shared" si="735"/>
        <v>0.125</v>
      </c>
      <c r="N352" s="25">
        <f t="shared" si="684"/>
        <v>15</v>
      </c>
      <c r="O352" s="23">
        <f t="shared" ref="O352" si="738">ABS(N352-$J352)</f>
        <v>1</v>
      </c>
      <c r="P352" s="26">
        <f t="shared" ref="P352" si="739">O352/$J352</f>
        <v>6.25E-2</v>
      </c>
    </row>
    <row r="353" spans="1:16" x14ac:dyDescent="0.2">
      <c r="A353" s="48">
        <v>40523</v>
      </c>
      <c r="B353" s="49">
        <f>VLOOKUP(A353,'Method 1 Moving Averages'!A347:B1683,2,0)</f>
        <v>860</v>
      </c>
      <c r="C353" s="45">
        <f>VLOOKUP(A353,'Method 1 Moving Averages'!A346:C1683,3,0)</f>
        <v>817.66666666666663</v>
      </c>
      <c r="D353" s="23">
        <f t="shared" si="732"/>
        <v>42.333333333333371</v>
      </c>
      <c r="E353" s="33">
        <f t="shared" si="733"/>
        <v>4.9224806201550432E-2</v>
      </c>
      <c r="F353" s="25">
        <f>VLOOKUP(A353,'Method 2 OLS Regression'!H345:J1682,3)</f>
        <v>919.80822899999998</v>
      </c>
      <c r="G353" s="23">
        <f t="shared" si="687"/>
        <v>59.808228999999983</v>
      </c>
      <c r="H353" s="26">
        <f t="shared" si="688"/>
        <v>6.9544452325581374E-2</v>
      </c>
      <c r="I353" s="43"/>
      <c r="J353" s="61">
        <f t="shared" si="683"/>
        <v>9</v>
      </c>
      <c r="K353" s="25">
        <f t="shared" si="729"/>
        <v>9</v>
      </c>
      <c r="L353" s="23">
        <f t="shared" si="734"/>
        <v>0</v>
      </c>
      <c r="M353" s="33">
        <f t="shared" si="735"/>
        <v>0</v>
      </c>
      <c r="N353" s="25">
        <f t="shared" si="684"/>
        <v>10</v>
      </c>
      <c r="O353" s="23">
        <f t="shared" ref="O353" si="740">ABS(N353-$J353)</f>
        <v>1</v>
      </c>
      <c r="P353" s="26">
        <f t="shared" ref="P353" si="741">O353/$J353</f>
        <v>0.1111111111111111</v>
      </c>
    </row>
    <row r="354" spans="1:16" x14ac:dyDescent="0.2">
      <c r="A354" s="48">
        <v>40524</v>
      </c>
      <c r="B354" s="49">
        <f>VLOOKUP(A354,'Method 1 Moving Averages'!A348:B1684,2,0)</f>
        <v>943</v>
      </c>
      <c r="C354" s="45">
        <f>VLOOKUP(A354,'Method 1 Moving Averages'!A347:C1684,3,0)</f>
        <v>1302</v>
      </c>
      <c r="D354" s="23">
        <f t="shared" si="732"/>
        <v>359</v>
      </c>
      <c r="E354" s="33">
        <f t="shared" si="733"/>
        <v>0.38069989395546128</v>
      </c>
      <c r="F354" s="25">
        <f>VLOOKUP(A354,'Method 2 OLS Regression'!H346:J1683,3)</f>
        <v>1297.5426299999999</v>
      </c>
      <c r="G354" s="23">
        <f t="shared" si="687"/>
        <v>354.54262999999992</v>
      </c>
      <c r="H354" s="26">
        <f t="shared" si="688"/>
        <v>0.37597309650053012</v>
      </c>
      <c r="I354" s="43"/>
      <c r="J354" s="61">
        <f t="shared" si="683"/>
        <v>10</v>
      </c>
      <c r="K354" s="25">
        <f t="shared" si="729"/>
        <v>14</v>
      </c>
      <c r="L354" s="23">
        <f t="shared" si="734"/>
        <v>4</v>
      </c>
      <c r="M354" s="33">
        <f t="shared" si="735"/>
        <v>0.4</v>
      </c>
      <c r="N354" s="25">
        <f t="shared" si="684"/>
        <v>14</v>
      </c>
      <c r="O354" s="23">
        <f t="shared" ref="O354" si="742">ABS(N354-$J354)</f>
        <v>4</v>
      </c>
      <c r="P354" s="26">
        <f t="shared" ref="P354" si="743">O354/$J354</f>
        <v>0.4</v>
      </c>
    </row>
    <row r="355" spans="1:16" x14ac:dyDescent="0.2">
      <c r="A355" s="48">
        <v>40525</v>
      </c>
      <c r="B355" s="49">
        <f>VLOOKUP(A355,'Method 1 Moving Averages'!A349:B1685,2,0)</f>
        <v>598</v>
      </c>
      <c r="C355" s="45">
        <f>VLOOKUP(A355,'Method 1 Moving Averages'!A348:C1685,3,0)</f>
        <v>956.33333333333337</v>
      </c>
      <c r="D355" s="23">
        <f t="shared" si="732"/>
        <v>358.33333333333337</v>
      </c>
      <c r="E355" s="33">
        <f t="shared" si="733"/>
        <v>0.59921962095875148</v>
      </c>
      <c r="F355" s="25">
        <f>VLOOKUP(A355,'Method 2 OLS Regression'!H347:J1684,3)</f>
        <v>809.45385799999997</v>
      </c>
      <c r="G355" s="23">
        <f t="shared" si="687"/>
        <v>211.45385799999997</v>
      </c>
      <c r="H355" s="26">
        <f t="shared" si="688"/>
        <v>0.35360176923076919</v>
      </c>
      <c r="I355" s="43"/>
      <c r="J355" s="61">
        <f t="shared" si="683"/>
        <v>9</v>
      </c>
      <c r="K355" s="25">
        <f t="shared" si="729"/>
        <v>10</v>
      </c>
      <c r="L355" s="23">
        <f t="shared" si="734"/>
        <v>1</v>
      </c>
      <c r="M355" s="33">
        <f t="shared" si="735"/>
        <v>0.1111111111111111</v>
      </c>
      <c r="N355" s="25">
        <f t="shared" si="684"/>
        <v>9</v>
      </c>
      <c r="O355" s="23">
        <f t="shared" ref="O355" si="744">ABS(N355-$J355)</f>
        <v>0</v>
      </c>
      <c r="P355" s="26">
        <f t="shared" ref="P355" si="745">O355/$J355</f>
        <v>0</v>
      </c>
    </row>
    <row r="356" spans="1:16" x14ac:dyDescent="0.2">
      <c r="A356" s="48">
        <v>40526</v>
      </c>
      <c r="B356" s="49">
        <f>VLOOKUP(A356,'Method 1 Moving Averages'!A350:B1686,2,0)</f>
        <v>771</v>
      </c>
      <c r="C356" s="45">
        <f>VLOOKUP(A356,'Method 1 Moving Averages'!A349:C1686,3,0)</f>
        <v>702.33333333333337</v>
      </c>
      <c r="D356" s="23">
        <f t="shared" si="732"/>
        <v>68.666666666666629</v>
      </c>
      <c r="E356" s="33">
        <f t="shared" si="733"/>
        <v>8.9061824470384729E-2</v>
      </c>
      <c r="F356" s="25">
        <f>VLOOKUP(A356,'Method 2 OLS Regression'!H348:J1685,3)</f>
        <v>706.46246099999996</v>
      </c>
      <c r="G356" s="23">
        <f t="shared" si="687"/>
        <v>64.537539000000038</v>
      </c>
      <c r="H356" s="26">
        <f t="shared" si="688"/>
        <v>8.3706276264591484E-2</v>
      </c>
      <c r="I356" s="43"/>
      <c r="J356" s="61">
        <f t="shared" si="683"/>
        <v>9</v>
      </c>
      <c r="K356" s="25">
        <f t="shared" si="729"/>
        <v>9</v>
      </c>
      <c r="L356" s="23">
        <f t="shared" si="734"/>
        <v>0</v>
      </c>
      <c r="M356" s="33">
        <f t="shared" si="735"/>
        <v>0</v>
      </c>
      <c r="N356" s="25">
        <f t="shared" si="684"/>
        <v>9</v>
      </c>
      <c r="O356" s="23">
        <f t="shared" ref="O356" si="746">ABS(N356-$J356)</f>
        <v>0</v>
      </c>
      <c r="P356" s="26">
        <f t="shared" ref="P356" si="747">O356/$J356</f>
        <v>0</v>
      </c>
    </row>
    <row r="357" spans="1:16" x14ac:dyDescent="0.2">
      <c r="A357" s="48">
        <v>40527</v>
      </c>
      <c r="B357" s="49">
        <f>VLOOKUP(A357,'Method 1 Moving Averages'!A351:B1687,2,0)</f>
        <v>1017</v>
      </c>
      <c r="C357" s="45">
        <f>VLOOKUP(A357,'Method 1 Moving Averages'!A350:C1687,3,0)</f>
        <v>889</v>
      </c>
      <c r="D357" s="23">
        <f t="shared" si="732"/>
        <v>128</v>
      </c>
      <c r="E357" s="33">
        <f t="shared" si="733"/>
        <v>0.12586037364798427</v>
      </c>
      <c r="F357" s="25">
        <f>VLOOKUP(A357,'Method 2 OLS Regression'!H349:J1686,3)</f>
        <v>935.71483599999999</v>
      </c>
      <c r="G357" s="23">
        <f t="shared" si="687"/>
        <v>81.285164000000009</v>
      </c>
      <c r="H357" s="26">
        <f t="shared" si="688"/>
        <v>7.9926414945919386E-2</v>
      </c>
      <c r="I357" s="43"/>
      <c r="J357" s="61">
        <f t="shared" si="683"/>
        <v>11</v>
      </c>
      <c r="K357" s="25">
        <f t="shared" si="729"/>
        <v>9</v>
      </c>
      <c r="L357" s="23">
        <f t="shared" si="734"/>
        <v>2</v>
      </c>
      <c r="M357" s="33">
        <f t="shared" si="735"/>
        <v>0.18181818181818182</v>
      </c>
      <c r="N357" s="25">
        <f t="shared" si="684"/>
        <v>10</v>
      </c>
      <c r="O357" s="23">
        <f t="shared" ref="O357" si="748">ABS(N357-$J357)</f>
        <v>1</v>
      </c>
      <c r="P357" s="26">
        <f t="shared" ref="P357" si="749">O357/$J357</f>
        <v>9.0909090909090912E-2</v>
      </c>
    </row>
    <row r="358" spans="1:16" x14ac:dyDescent="0.2">
      <c r="A358" s="48">
        <v>40528</v>
      </c>
      <c r="B358" s="49">
        <f>VLOOKUP(A358,'Method 1 Moving Averages'!A352:B1688,2,0)</f>
        <v>1075</v>
      </c>
      <c r="C358" s="45">
        <f>VLOOKUP(A358,'Method 1 Moving Averages'!A351:C1688,3,0)</f>
        <v>1258.3333333333333</v>
      </c>
      <c r="D358" s="23">
        <f t="shared" si="732"/>
        <v>183.33333333333326</v>
      </c>
      <c r="E358" s="33">
        <f t="shared" si="733"/>
        <v>0.17054263565891467</v>
      </c>
      <c r="F358" s="25">
        <f>VLOOKUP(A358,'Method 2 OLS Regression'!H350:J1687,3)</f>
        <v>946.35426800000005</v>
      </c>
      <c r="G358" s="23">
        <f t="shared" si="687"/>
        <v>128.64573199999995</v>
      </c>
      <c r="H358" s="26">
        <f t="shared" si="688"/>
        <v>0.11967044837209298</v>
      </c>
      <c r="I358" s="43"/>
      <c r="J358" s="61">
        <f t="shared" si="683"/>
        <v>11</v>
      </c>
      <c r="K358" s="25">
        <f t="shared" si="729"/>
        <v>13</v>
      </c>
      <c r="L358" s="23">
        <f t="shared" si="734"/>
        <v>2</v>
      </c>
      <c r="M358" s="33">
        <f t="shared" si="735"/>
        <v>0.18181818181818182</v>
      </c>
      <c r="N358" s="25">
        <f t="shared" si="684"/>
        <v>10</v>
      </c>
      <c r="O358" s="23">
        <f t="shared" ref="O358" si="750">ABS(N358-$J358)</f>
        <v>1</v>
      </c>
      <c r="P358" s="26">
        <f t="shared" ref="P358" si="751">O358/$J358</f>
        <v>9.0909090909090912E-2</v>
      </c>
    </row>
    <row r="359" spans="1:16" x14ac:dyDescent="0.2">
      <c r="A359" s="48">
        <v>40529</v>
      </c>
      <c r="B359" s="49">
        <f>VLOOKUP(A359,'Method 1 Moving Averages'!A353:B1689,2,0)</f>
        <v>1567</v>
      </c>
      <c r="C359" s="45">
        <f>VLOOKUP(A359,'Method 1 Moving Averages'!A352:C1689,3,0)</f>
        <v>1383</v>
      </c>
      <c r="D359" s="23">
        <f t="shared" si="732"/>
        <v>184</v>
      </c>
      <c r="E359" s="33">
        <f t="shared" si="733"/>
        <v>0.11742182514358647</v>
      </c>
      <c r="F359" s="25">
        <f>VLOOKUP(A359,'Method 2 OLS Regression'!H351:J1688,3)</f>
        <v>1395.85115</v>
      </c>
      <c r="G359" s="23">
        <f t="shared" si="687"/>
        <v>171.14885000000004</v>
      </c>
      <c r="H359" s="26">
        <f t="shared" si="688"/>
        <v>0.10922070835992345</v>
      </c>
      <c r="I359" s="43"/>
      <c r="J359" s="61">
        <f t="shared" si="683"/>
        <v>16</v>
      </c>
      <c r="K359" s="25">
        <f t="shared" si="729"/>
        <v>14</v>
      </c>
      <c r="L359" s="23">
        <f t="shared" si="734"/>
        <v>2</v>
      </c>
      <c r="M359" s="33">
        <f t="shared" si="735"/>
        <v>0.125</v>
      </c>
      <c r="N359" s="25">
        <f t="shared" si="684"/>
        <v>15</v>
      </c>
      <c r="O359" s="23">
        <f t="shared" ref="O359" si="752">ABS(N359-$J359)</f>
        <v>1</v>
      </c>
      <c r="P359" s="26">
        <f t="shared" ref="P359" si="753">O359/$J359</f>
        <v>6.25E-2</v>
      </c>
    </row>
    <row r="360" spans="1:16" x14ac:dyDescent="0.2">
      <c r="A360" s="48">
        <v>40530</v>
      </c>
      <c r="B360" s="49">
        <f>VLOOKUP(A360,'Method 1 Moving Averages'!A354:B1690,2,0)</f>
        <v>847</v>
      </c>
      <c r="C360" s="45">
        <f>VLOOKUP(A360,'Method 1 Moving Averages'!A353:C1690,3,0)</f>
        <v>799.33333333333337</v>
      </c>
      <c r="D360" s="23">
        <f t="shared" si="732"/>
        <v>47.666666666666629</v>
      </c>
      <c r="E360" s="33">
        <f t="shared" si="733"/>
        <v>5.6277056277056231E-2</v>
      </c>
      <c r="F360" s="25">
        <f>VLOOKUP(A360,'Method 2 OLS Regression'!H352:J1689,3)</f>
        <v>879.87381500000004</v>
      </c>
      <c r="G360" s="23">
        <f t="shared" si="687"/>
        <v>32.873815000000036</v>
      </c>
      <c r="H360" s="26">
        <f t="shared" si="688"/>
        <v>3.88120602125148E-2</v>
      </c>
      <c r="I360" s="43"/>
      <c r="J360" s="61">
        <f t="shared" si="683"/>
        <v>9</v>
      </c>
      <c r="K360" s="25">
        <f t="shared" si="729"/>
        <v>9</v>
      </c>
      <c r="L360" s="23">
        <f t="shared" si="734"/>
        <v>0</v>
      </c>
      <c r="M360" s="33">
        <f t="shared" si="735"/>
        <v>0</v>
      </c>
      <c r="N360" s="25">
        <f t="shared" si="684"/>
        <v>9</v>
      </c>
      <c r="O360" s="23">
        <f t="shared" ref="O360" si="754">ABS(N360-$J360)</f>
        <v>0</v>
      </c>
      <c r="P360" s="26">
        <f t="shared" ref="P360" si="755">O360/$J360</f>
        <v>0</v>
      </c>
    </row>
    <row r="361" spans="1:16" x14ac:dyDescent="0.2">
      <c r="A361" s="48">
        <v>40531</v>
      </c>
      <c r="B361" s="49">
        <f>VLOOKUP(A361,'Method 1 Moving Averages'!A355:B1691,2,0)</f>
        <v>1066</v>
      </c>
      <c r="C361" s="45">
        <f>VLOOKUP(A361,'Method 1 Moving Averages'!A354:C1691,3,0)</f>
        <v>1157.3333333333333</v>
      </c>
      <c r="D361" s="23">
        <f t="shared" si="732"/>
        <v>91.333333333333258</v>
      </c>
      <c r="E361" s="33">
        <f t="shared" si="733"/>
        <v>8.5678549093183162E-2</v>
      </c>
      <c r="F361" s="25">
        <f>VLOOKUP(A361,'Method 2 OLS Regression'!H353:J1690,3)</f>
        <v>1287.4726499999999</v>
      </c>
      <c r="G361" s="23">
        <f t="shared" si="687"/>
        <v>221.47264999999993</v>
      </c>
      <c r="H361" s="26">
        <f t="shared" si="688"/>
        <v>0.20776045966228887</v>
      </c>
      <c r="I361" s="43"/>
      <c r="J361" s="61">
        <f t="shared" si="683"/>
        <v>11</v>
      </c>
      <c r="K361" s="25">
        <f t="shared" si="729"/>
        <v>12</v>
      </c>
      <c r="L361" s="23">
        <f t="shared" si="734"/>
        <v>1</v>
      </c>
      <c r="M361" s="33">
        <f t="shared" si="735"/>
        <v>9.0909090909090912E-2</v>
      </c>
      <c r="N361" s="25">
        <f t="shared" si="684"/>
        <v>13</v>
      </c>
      <c r="O361" s="23">
        <f t="shared" ref="O361" si="756">ABS(N361-$J361)</f>
        <v>2</v>
      </c>
      <c r="P361" s="26">
        <f t="shared" ref="P361" si="757">O361/$J361</f>
        <v>0.18181818181818182</v>
      </c>
    </row>
    <row r="362" spans="1:16" x14ac:dyDescent="0.2">
      <c r="A362" s="48">
        <v>40532</v>
      </c>
      <c r="B362" s="49">
        <f>VLOOKUP(A362,'Method 1 Moving Averages'!A356:B1692,2,0)</f>
        <v>838</v>
      </c>
      <c r="C362" s="45">
        <f>VLOOKUP(A362,'Method 1 Moving Averages'!A355:C1692,3,0)</f>
        <v>787.33333333333337</v>
      </c>
      <c r="D362" s="23">
        <f t="shared" si="732"/>
        <v>50.666666666666629</v>
      </c>
      <c r="E362" s="33">
        <f t="shared" si="733"/>
        <v>6.0461416070007913E-2</v>
      </c>
      <c r="F362" s="25">
        <f>VLOOKUP(A362,'Method 2 OLS Regression'!H354:J1691,3)</f>
        <v>944.94236599999999</v>
      </c>
      <c r="G362" s="23">
        <f t="shared" si="687"/>
        <v>106.94236599999999</v>
      </c>
      <c r="H362" s="26">
        <f t="shared" si="688"/>
        <v>0.12761618854415274</v>
      </c>
      <c r="I362" s="43"/>
      <c r="J362" s="61">
        <f t="shared" si="683"/>
        <v>9</v>
      </c>
      <c r="K362" s="25">
        <f t="shared" si="729"/>
        <v>9</v>
      </c>
      <c r="L362" s="23">
        <f t="shared" si="734"/>
        <v>0</v>
      </c>
      <c r="M362" s="33">
        <f t="shared" si="735"/>
        <v>0</v>
      </c>
      <c r="N362" s="25">
        <f t="shared" si="684"/>
        <v>10</v>
      </c>
      <c r="O362" s="23">
        <f t="shared" ref="O362" si="758">ABS(N362-$J362)</f>
        <v>1</v>
      </c>
      <c r="P362" s="26">
        <f t="shared" ref="P362" si="759">O362/$J362</f>
        <v>0.1111111111111111</v>
      </c>
    </row>
    <row r="363" spans="1:16" x14ac:dyDescent="0.2">
      <c r="A363" s="48">
        <v>40533</v>
      </c>
      <c r="B363" s="49">
        <f>VLOOKUP(A363,'Method 1 Moving Averages'!A357:B1693,2,0)</f>
        <v>723</v>
      </c>
      <c r="C363" s="45">
        <f>VLOOKUP(A363,'Method 1 Moving Averages'!A356:C1693,3,0)</f>
        <v>747</v>
      </c>
      <c r="D363" s="23">
        <f t="shared" si="732"/>
        <v>24</v>
      </c>
      <c r="E363" s="33">
        <f t="shared" si="733"/>
        <v>3.3195020746887967E-2</v>
      </c>
      <c r="F363" s="25">
        <f>VLOOKUP(A363,'Method 2 OLS Regression'!H355:J1692,3)</f>
        <v>777.655035</v>
      </c>
      <c r="G363" s="23">
        <f t="shared" si="687"/>
        <v>54.655034999999998</v>
      </c>
      <c r="H363" s="26">
        <f t="shared" si="688"/>
        <v>7.5594792531120336E-2</v>
      </c>
      <c r="I363" s="43"/>
      <c r="J363" s="61">
        <f t="shared" si="683"/>
        <v>9</v>
      </c>
      <c r="K363" s="25">
        <f t="shared" si="729"/>
        <v>9</v>
      </c>
      <c r="L363" s="23">
        <f t="shared" si="734"/>
        <v>0</v>
      </c>
      <c r="M363" s="33">
        <f t="shared" si="735"/>
        <v>0</v>
      </c>
      <c r="N363" s="25">
        <f t="shared" si="684"/>
        <v>9</v>
      </c>
      <c r="O363" s="23">
        <f t="shared" ref="O363" si="760">ABS(N363-$J363)</f>
        <v>0</v>
      </c>
      <c r="P363" s="26">
        <f t="shared" ref="P363" si="761">O363/$J363</f>
        <v>0</v>
      </c>
    </row>
    <row r="364" spans="1:16" x14ac:dyDescent="0.2">
      <c r="A364" s="48">
        <v>40534</v>
      </c>
      <c r="B364" s="49">
        <f>VLOOKUP(A364,'Method 1 Moving Averages'!A358:B1694,2,0)</f>
        <v>791</v>
      </c>
      <c r="C364" s="45">
        <f>VLOOKUP(A364,'Method 1 Moving Averages'!A357:C1694,3,0)</f>
        <v>845.33333333333337</v>
      </c>
      <c r="D364" s="23">
        <f t="shared" si="732"/>
        <v>54.333333333333371</v>
      </c>
      <c r="E364" s="33">
        <f t="shared" si="733"/>
        <v>6.8689422671723607E-2</v>
      </c>
      <c r="F364" s="25">
        <f>VLOOKUP(A364,'Method 2 OLS Regression'!H356:J1693,3)</f>
        <v>807.189525</v>
      </c>
      <c r="G364" s="23">
        <f t="shared" si="687"/>
        <v>16.189525000000003</v>
      </c>
      <c r="H364" s="26">
        <f t="shared" si="688"/>
        <v>2.046716182048041E-2</v>
      </c>
      <c r="I364" s="43"/>
      <c r="J364" s="61">
        <f t="shared" si="683"/>
        <v>9</v>
      </c>
      <c r="K364" s="25">
        <f t="shared" si="729"/>
        <v>9</v>
      </c>
      <c r="L364" s="23">
        <f t="shared" si="734"/>
        <v>0</v>
      </c>
      <c r="M364" s="33">
        <f t="shared" si="735"/>
        <v>0</v>
      </c>
      <c r="N364" s="25">
        <f t="shared" si="684"/>
        <v>9</v>
      </c>
      <c r="O364" s="23">
        <f t="shared" ref="O364" si="762">ABS(N364-$J364)</f>
        <v>0</v>
      </c>
      <c r="P364" s="26">
        <f t="shared" ref="P364" si="763">O364/$J364</f>
        <v>0</v>
      </c>
    </row>
    <row r="365" spans="1:16" x14ac:dyDescent="0.2">
      <c r="A365" s="48">
        <v>40535</v>
      </c>
      <c r="B365" s="49">
        <f>VLOOKUP(A365,'Method 1 Moving Averages'!A359:B1695,2,0)</f>
        <v>1156</v>
      </c>
      <c r="C365" s="45">
        <f>VLOOKUP(A365,'Method 1 Moving Averages'!A358:C1695,3,0)</f>
        <v>1195.3333333333333</v>
      </c>
      <c r="D365" s="23">
        <f t="shared" si="732"/>
        <v>39.333333333333258</v>
      </c>
      <c r="E365" s="33">
        <f t="shared" si="733"/>
        <v>3.4025374855824617E-2</v>
      </c>
      <c r="F365" s="25">
        <f>VLOOKUP(A365,'Method 2 OLS Regression'!H357:J1694,3)</f>
        <v>994.15591700000004</v>
      </c>
      <c r="G365" s="23">
        <f t="shared" si="687"/>
        <v>161.84408299999996</v>
      </c>
      <c r="H365" s="26">
        <f t="shared" si="688"/>
        <v>0.14000353200692037</v>
      </c>
      <c r="I365" s="43"/>
      <c r="J365" s="61">
        <f t="shared" si="683"/>
        <v>12</v>
      </c>
      <c r="K365" s="25">
        <f t="shared" si="729"/>
        <v>12</v>
      </c>
      <c r="L365" s="23">
        <f t="shared" si="734"/>
        <v>0</v>
      </c>
      <c r="M365" s="33">
        <f t="shared" si="735"/>
        <v>0</v>
      </c>
      <c r="N365" s="25">
        <f t="shared" si="684"/>
        <v>10</v>
      </c>
      <c r="O365" s="23">
        <f t="shared" ref="O365" si="764">ABS(N365-$J365)</f>
        <v>2</v>
      </c>
      <c r="P365" s="26">
        <f t="shared" ref="P365" si="765">O365/$J365</f>
        <v>0.16666666666666666</v>
      </c>
    </row>
    <row r="366" spans="1:16" x14ac:dyDescent="0.2">
      <c r="A366" s="48">
        <v>40536</v>
      </c>
      <c r="B366" s="49">
        <f>VLOOKUP(A366,'Method 1 Moving Averages'!A360:B1696,2,0)</f>
        <v>1207</v>
      </c>
      <c r="C366" s="45">
        <f>VLOOKUP(A366,'Method 1 Moving Averages'!A359:C1696,3,0)</f>
        <v>1511</v>
      </c>
      <c r="D366" s="23">
        <f t="shared" si="732"/>
        <v>304</v>
      </c>
      <c r="E366" s="33">
        <f t="shared" si="733"/>
        <v>0.25186412593206298</v>
      </c>
      <c r="F366" s="25">
        <f>VLOOKUP(A366,'Method 2 OLS Regression'!H358:J1695,3)</f>
        <v>1374.9010900000001</v>
      </c>
      <c r="G366" s="23">
        <f t="shared" si="687"/>
        <v>167.90109000000007</v>
      </c>
      <c r="H366" s="26">
        <f t="shared" si="688"/>
        <v>0.13910612261806138</v>
      </c>
      <c r="I366" s="43"/>
      <c r="J366" s="61">
        <f t="shared" si="683"/>
        <v>13</v>
      </c>
      <c r="K366" s="25">
        <f t="shared" si="729"/>
        <v>16</v>
      </c>
      <c r="L366" s="23">
        <f t="shared" si="734"/>
        <v>3</v>
      </c>
      <c r="M366" s="33">
        <f t="shared" si="735"/>
        <v>0.23076923076923078</v>
      </c>
      <c r="N366" s="25">
        <f t="shared" si="684"/>
        <v>14</v>
      </c>
      <c r="O366" s="23">
        <f t="shared" ref="O366" si="766">ABS(N366-$J366)</f>
        <v>1</v>
      </c>
      <c r="P366" s="26">
        <f t="shared" ref="P366" si="767">O366/$J366</f>
        <v>7.6923076923076927E-2</v>
      </c>
    </row>
    <row r="367" spans="1:16" x14ac:dyDescent="0.2">
      <c r="A367" s="48">
        <v>40537</v>
      </c>
      <c r="B367" s="49">
        <f>VLOOKUP(A367,'Method 1 Moving Averages'!A361:B1697,2,0)</f>
        <v>638</v>
      </c>
      <c r="C367" s="45">
        <f>VLOOKUP(A367,'Method 1 Moving Averages'!A360:C1697,3,0)</f>
        <v>867</v>
      </c>
      <c r="D367" s="23">
        <f t="shared" si="732"/>
        <v>229</v>
      </c>
      <c r="E367" s="33">
        <f t="shared" si="733"/>
        <v>0.35893416927899685</v>
      </c>
      <c r="F367" s="25">
        <f>VLOOKUP(A367,'Method 2 OLS Regression'!H359:J1696,3)</f>
        <v>392.08854300000002</v>
      </c>
      <c r="G367" s="23">
        <f t="shared" si="687"/>
        <v>245.91145699999998</v>
      </c>
      <c r="H367" s="26">
        <f t="shared" si="688"/>
        <v>0.38544115517241379</v>
      </c>
      <c r="I367" s="43"/>
      <c r="J367" s="61">
        <f t="shared" si="683"/>
        <v>9</v>
      </c>
      <c r="K367" s="25">
        <f t="shared" si="729"/>
        <v>9</v>
      </c>
      <c r="L367" s="23">
        <f t="shared" si="734"/>
        <v>0</v>
      </c>
      <c r="M367" s="33">
        <f t="shared" si="735"/>
        <v>0</v>
      </c>
      <c r="N367" s="25">
        <f t="shared" si="684"/>
        <v>9</v>
      </c>
      <c r="O367" s="23">
        <f t="shared" ref="O367" si="768">ABS(N367-$J367)</f>
        <v>0</v>
      </c>
      <c r="P367" s="26">
        <f t="shared" ref="P367" si="769">O367/$J367</f>
        <v>0</v>
      </c>
    </row>
    <row r="368" spans="1:16" x14ac:dyDescent="0.2">
      <c r="A368" s="48">
        <v>40538</v>
      </c>
      <c r="B368" s="49">
        <f>VLOOKUP(A368,'Method 1 Moving Averages'!A362:B1698,2,0)</f>
        <v>1082</v>
      </c>
      <c r="C368" s="45">
        <f>VLOOKUP(A368,'Method 1 Moving Averages'!A361:C1698,3,0)</f>
        <v>1268.6666666666667</v>
      </c>
      <c r="D368" s="23">
        <f t="shared" si="732"/>
        <v>186.66666666666674</v>
      </c>
      <c r="E368" s="33">
        <f t="shared" si="733"/>
        <v>0.17252002464571789</v>
      </c>
      <c r="F368" s="25">
        <f>VLOOKUP(A368,'Method 2 OLS Regression'!H360:J1697,3)</f>
        <v>1205.8171400000001</v>
      </c>
      <c r="G368" s="23">
        <f t="shared" si="687"/>
        <v>123.81714000000011</v>
      </c>
      <c r="H368" s="26">
        <f t="shared" si="688"/>
        <v>0.11443358595194095</v>
      </c>
      <c r="I368" s="43"/>
      <c r="J368" s="61">
        <f t="shared" si="683"/>
        <v>11</v>
      </c>
      <c r="K368" s="25">
        <f t="shared" si="729"/>
        <v>13</v>
      </c>
      <c r="L368" s="23">
        <f t="shared" si="734"/>
        <v>2</v>
      </c>
      <c r="M368" s="33">
        <f t="shared" si="735"/>
        <v>0.18181818181818182</v>
      </c>
      <c r="N368" s="25">
        <f t="shared" si="684"/>
        <v>13</v>
      </c>
      <c r="O368" s="23">
        <f t="shared" ref="O368" si="770">ABS(N368-$J368)</f>
        <v>2</v>
      </c>
      <c r="P368" s="26">
        <f t="shared" ref="P368" si="771">O368/$J368</f>
        <v>0.18181818181818182</v>
      </c>
    </row>
    <row r="369" spans="1:16" x14ac:dyDescent="0.2">
      <c r="A369" s="48">
        <v>40539</v>
      </c>
      <c r="B369" s="49">
        <f>VLOOKUP(A369,'Method 1 Moving Averages'!A363:B1699,2,0)</f>
        <v>856</v>
      </c>
      <c r="C369" s="45">
        <f>VLOOKUP(A369,'Method 1 Moving Averages'!A362:C1699,3,0)</f>
        <v>811</v>
      </c>
      <c r="D369" s="23">
        <f t="shared" si="732"/>
        <v>45</v>
      </c>
      <c r="E369" s="33">
        <f t="shared" si="733"/>
        <v>5.2570093457943924E-2</v>
      </c>
      <c r="F369" s="25">
        <f>VLOOKUP(A369,'Method 2 OLS Regression'!H361:J1698,3)</f>
        <v>895.66368899999998</v>
      </c>
      <c r="G369" s="23">
        <f t="shared" si="687"/>
        <v>39.663688999999977</v>
      </c>
      <c r="H369" s="26">
        <f t="shared" si="688"/>
        <v>4.6336085280373807E-2</v>
      </c>
      <c r="I369" s="43"/>
      <c r="J369" s="61">
        <f t="shared" si="683"/>
        <v>9</v>
      </c>
      <c r="K369" s="25">
        <f t="shared" si="729"/>
        <v>9</v>
      </c>
      <c r="L369" s="23">
        <f t="shared" si="734"/>
        <v>0</v>
      </c>
      <c r="M369" s="33">
        <f t="shared" si="735"/>
        <v>0</v>
      </c>
      <c r="N369" s="25">
        <f t="shared" si="684"/>
        <v>9</v>
      </c>
      <c r="O369" s="23">
        <f t="shared" ref="O369" si="772">ABS(N369-$J369)</f>
        <v>0</v>
      </c>
      <c r="P369" s="26">
        <f t="shared" ref="P369" si="773">O369/$J369</f>
        <v>0</v>
      </c>
    </row>
    <row r="370" spans="1:16" x14ac:dyDescent="0.2">
      <c r="A370" s="48">
        <v>40540</v>
      </c>
      <c r="B370" s="49">
        <f>VLOOKUP(A370,'Method 1 Moving Averages'!A364:B1700,2,0)</f>
        <v>816</v>
      </c>
      <c r="C370" s="45">
        <f>VLOOKUP(A370,'Method 1 Moving Averages'!A363:C1700,3,0)</f>
        <v>621.66666666666663</v>
      </c>
      <c r="D370" s="23">
        <f t="shared" si="732"/>
        <v>194.33333333333337</v>
      </c>
      <c r="E370" s="33">
        <f t="shared" si="733"/>
        <v>0.23815359477124187</v>
      </c>
      <c r="F370" s="25">
        <f>VLOOKUP(A370,'Method 2 OLS Regression'!H362:J1699,3)</f>
        <v>851.423362</v>
      </c>
      <c r="G370" s="23">
        <f t="shared" si="687"/>
        <v>35.423361999999997</v>
      </c>
      <c r="H370" s="26">
        <f t="shared" si="688"/>
        <v>4.3410982843137248E-2</v>
      </c>
      <c r="I370" s="43"/>
      <c r="J370" s="61">
        <f t="shared" si="683"/>
        <v>9</v>
      </c>
      <c r="K370" s="25">
        <f t="shared" si="729"/>
        <v>9</v>
      </c>
      <c r="L370" s="23">
        <f t="shared" si="734"/>
        <v>0</v>
      </c>
      <c r="M370" s="33">
        <f t="shared" si="735"/>
        <v>0</v>
      </c>
      <c r="N370" s="25">
        <f t="shared" si="684"/>
        <v>9</v>
      </c>
      <c r="O370" s="23">
        <f t="shared" ref="O370" si="774">ABS(N370-$J370)</f>
        <v>0</v>
      </c>
      <c r="P370" s="26">
        <f t="shared" ref="P370" si="775">O370/$J370</f>
        <v>0</v>
      </c>
    </row>
    <row r="371" spans="1:16" x14ac:dyDescent="0.2">
      <c r="A371" s="48">
        <v>40541</v>
      </c>
      <c r="B371" s="49">
        <f>VLOOKUP(A371,'Method 1 Moving Averages'!A365:B1701,2,0)</f>
        <v>1032</v>
      </c>
      <c r="C371" s="45">
        <f>VLOOKUP(A371,'Method 1 Moving Averages'!A364:C1701,3,0)</f>
        <v>782.66666666666663</v>
      </c>
      <c r="D371" s="23">
        <f t="shared" si="732"/>
        <v>249.33333333333337</v>
      </c>
      <c r="E371" s="33">
        <f t="shared" si="733"/>
        <v>0.24160206718346258</v>
      </c>
      <c r="F371" s="25">
        <f>VLOOKUP(A371,'Method 2 OLS Regression'!H363:J1700,3)</f>
        <v>962.29672500000004</v>
      </c>
      <c r="G371" s="23">
        <f t="shared" si="687"/>
        <v>69.703274999999962</v>
      </c>
      <c r="H371" s="26">
        <f t="shared" si="688"/>
        <v>6.754193313953484E-2</v>
      </c>
      <c r="I371" s="43"/>
      <c r="J371" s="61">
        <f t="shared" si="683"/>
        <v>11</v>
      </c>
      <c r="K371" s="25">
        <f t="shared" si="729"/>
        <v>9</v>
      </c>
      <c r="L371" s="23">
        <f t="shared" si="734"/>
        <v>2</v>
      </c>
      <c r="M371" s="33">
        <f t="shared" si="735"/>
        <v>0.18181818181818182</v>
      </c>
      <c r="N371" s="25">
        <f t="shared" si="684"/>
        <v>10</v>
      </c>
      <c r="O371" s="23">
        <f t="shared" ref="O371" si="776">ABS(N371-$J371)</f>
        <v>1</v>
      </c>
      <c r="P371" s="26">
        <f t="shared" ref="P371" si="777">O371/$J371</f>
        <v>9.0909090909090912E-2</v>
      </c>
    </row>
    <row r="372" spans="1:16" x14ac:dyDescent="0.2">
      <c r="A372" s="48">
        <v>40542</v>
      </c>
      <c r="B372" s="49">
        <f>VLOOKUP(A372,'Method 1 Moving Averages'!A366:B1702,2,0)</f>
        <v>1601</v>
      </c>
      <c r="C372" s="45">
        <f>VLOOKUP(A372,'Method 1 Moving Averages'!A365:C1702,3,0)</f>
        <v>1101.3333333333333</v>
      </c>
      <c r="D372" s="23">
        <f t="shared" si="732"/>
        <v>499.66666666666674</v>
      </c>
      <c r="E372" s="33">
        <f t="shared" si="733"/>
        <v>0.31209660628773689</v>
      </c>
      <c r="F372" s="25">
        <f>VLOOKUP(A372,'Method 2 OLS Regression'!H364:J1701,3)</f>
        <v>1125.95281</v>
      </c>
      <c r="G372" s="23">
        <f t="shared" si="687"/>
        <v>475.04719</v>
      </c>
      <c r="H372" s="26">
        <f t="shared" si="688"/>
        <v>0.29671904434728297</v>
      </c>
      <c r="I372" s="43"/>
      <c r="J372" s="61">
        <f t="shared" si="683"/>
        <v>17</v>
      </c>
      <c r="K372" s="25">
        <f t="shared" si="729"/>
        <v>11</v>
      </c>
      <c r="L372" s="23">
        <f t="shared" si="734"/>
        <v>6</v>
      </c>
      <c r="M372" s="33">
        <f t="shared" si="735"/>
        <v>0.35294117647058826</v>
      </c>
      <c r="N372" s="25">
        <f t="shared" si="684"/>
        <v>12</v>
      </c>
      <c r="O372" s="23">
        <f t="shared" ref="O372" si="778">ABS(N372-$J372)</f>
        <v>5</v>
      </c>
      <c r="P372" s="26">
        <f t="shared" ref="P372" si="779">O372/$J372</f>
        <v>0.29411764705882354</v>
      </c>
    </row>
    <row r="373" spans="1:16" x14ac:dyDescent="0.2">
      <c r="A373" s="48">
        <v>40543</v>
      </c>
      <c r="B373" s="49">
        <f>VLOOKUP(A373,'Method 1 Moving Averages'!A367:B1703,2,0)</f>
        <v>775</v>
      </c>
      <c r="C373" s="45">
        <f>VLOOKUP(A373,'Method 1 Moving Averages'!A366:C1703,3,0)</f>
        <v>1440.3333333333333</v>
      </c>
      <c r="D373" s="23">
        <f t="shared" si="732"/>
        <v>665.33333333333326</v>
      </c>
      <c r="E373" s="33">
        <f t="shared" si="733"/>
        <v>0.85849462365591389</v>
      </c>
      <c r="F373" s="25">
        <f>VLOOKUP(A373,'Method 2 OLS Regression'!H365:J1702,3)</f>
        <v>1482.44795</v>
      </c>
      <c r="G373" s="23">
        <f t="shared" si="687"/>
        <v>707.44794999999999</v>
      </c>
      <c r="H373" s="26">
        <f t="shared" si="688"/>
        <v>0.91283606451612898</v>
      </c>
      <c r="I373" s="43"/>
      <c r="J373" s="61">
        <f t="shared" si="683"/>
        <v>9</v>
      </c>
      <c r="K373" s="25">
        <f t="shared" si="729"/>
        <v>15</v>
      </c>
      <c r="L373" s="23">
        <f t="shared" si="734"/>
        <v>6</v>
      </c>
      <c r="M373" s="33">
        <f t="shared" si="735"/>
        <v>0.66666666666666663</v>
      </c>
      <c r="N373" s="25">
        <f t="shared" si="684"/>
        <v>15</v>
      </c>
      <c r="O373" s="23">
        <f t="shared" ref="O373" si="780">ABS(N373-$J373)</f>
        <v>6</v>
      </c>
      <c r="P373" s="26">
        <f t="shared" ref="P373" si="781">O373/$J373</f>
        <v>0.66666666666666663</v>
      </c>
    </row>
    <row r="374" spans="1:16" x14ac:dyDescent="0.2">
      <c r="A374" s="48">
        <v>40544</v>
      </c>
      <c r="B374" s="49">
        <f>VLOOKUP(A374,'Method 1 Moving Averages'!A368:B1704,2,0)</f>
        <v>364</v>
      </c>
      <c r="C374" s="45">
        <f>VLOOKUP(A374,'Method 1 Moving Averages'!A367:C1704,3,0)</f>
        <v>781.66666666666663</v>
      </c>
      <c r="D374" s="23">
        <f t="shared" si="732"/>
        <v>417.66666666666663</v>
      </c>
      <c r="E374" s="33">
        <f t="shared" si="733"/>
        <v>1.1474358974358974</v>
      </c>
      <c r="F374" s="25">
        <f>VLOOKUP(A374,'Method 2 OLS Regression'!H366:J1703,3)</f>
        <v>240.191958</v>
      </c>
      <c r="G374" s="23">
        <f t="shared" si="687"/>
        <v>123.808042</v>
      </c>
      <c r="H374" s="26">
        <f t="shared" si="688"/>
        <v>0.34013198351648349</v>
      </c>
      <c r="I374" s="43"/>
      <c r="J374" s="61">
        <f t="shared" si="683"/>
        <v>9</v>
      </c>
      <c r="K374" s="25">
        <f t="shared" si="729"/>
        <v>9</v>
      </c>
      <c r="L374" s="23">
        <f t="shared" si="734"/>
        <v>0</v>
      </c>
      <c r="M374" s="33">
        <f t="shared" si="735"/>
        <v>0</v>
      </c>
      <c r="N374" s="25">
        <f t="shared" si="684"/>
        <v>9</v>
      </c>
      <c r="O374" s="23">
        <f t="shared" ref="O374" si="782">ABS(N374-$J374)</f>
        <v>0</v>
      </c>
      <c r="P374" s="26">
        <f t="shared" ref="P374" si="783">O374/$J374</f>
        <v>0</v>
      </c>
    </row>
    <row r="375" spans="1:16" x14ac:dyDescent="0.2">
      <c r="A375" s="48">
        <v>40545</v>
      </c>
      <c r="B375" s="49">
        <f>VLOOKUP(A375,'Method 1 Moving Averages'!A369:B1705,2,0)</f>
        <v>1338</v>
      </c>
      <c r="C375" s="45">
        <f>VLOOKUP(A375,'Method 1 Moving Averages'!A368:C1705,3,0)</f>
        <v>1030.3333333333333</v>
      </c>
      <c r="D375" s="23">
        <f t="shared" si="732"/>
        <v>307.66666666666674</v>
      </c>
      <c r="E375" s="33">
        <f t="shared" si="733"/>
        <v>0.22994519182859996</v>
      </c>
      <c r="F375" s="25">
        <f>VLOOKUP(A375,'Method 2 OLS Regression'!H367:J1704,3)</f>
        <v>1262.6210100000001</v>
      </c>
      <c r="G375" s="23">
        <f t="shared" si="687"/>
        <v>75.378989999999931</v>
      </c>
      <c r="H375" s="26">
        <f t="shared" si="688"/>
        <v>5.6337062780269009E-2</v>
      </c>
      <c r="I375" s="43"/>
      <c r="J375" s="61">
        <f t="shared" si="683"/>
        <v>14</v>
      </c>
      <c r="K375" s="25">
        <f t="shared" si="729"/>
        <v>11</v>
      </c>
      <c r="L375" s="23">
        <f t="shared" si="734"/>
        <v>3</v>
      </c>
      <c r="M375" s="33">
        <f t="shared" si="735"/>
        <v>0.21428571428571427</v>
      </c>
      <c r="N375" s="25">
        <f t="shared" si="684"/>
        <v>13</v>
      </c>
      <c r="O375" s="23">
        <f t="shared" ref="O375" si="784">ABS(N375-$J375)</f>
        <v>1</v>
      </c>
      <c r="P375" s="26">
        <f t="shared" ref="P375" si="785">O375/$J375</f>
        <v>7.1428571428571425E-2</v>
      </c>
    </row>
    <row r="376" spans="1:16" x14ac:dyDescent="0.2">
      <c r="A376" s="48">
        <v>40546</v>
      </c>
      <c r="B376" s="49">
        <f>VLOOKUP(A376,'Method 1 Moving Averages'!A370:B1706,2,0)</f>
        <v>739</v>
      </c>
      <c r="C376" s="45">
        <f>VLOOKUP(A376,'Method 1 Moving Averages'!A369:C1706,3,0)</f>
        <v>764</v>
      </c>
      <c r="D376" s="23">
        <f t="shared" si="732"/>
        <v>25</v>
      </c>
      <c r="E376" s="33">
        <f t="shared" si="733"/>
        <v>3.3829499323410013E-2</v>
      </c>
      <c r="F376" s="25">
        <f>VLOOKUP(A376,'Method 2 OLS Regression'!H368:J1705,3)</f>
        <v>861.42823199999998</v>
      </c>
      <c r="G376" s="23">
        <f t="shared" si="687"/>
        <v>122.42823199999998</v>
      </c>
      <c r="H376" s="26">
        <f t="shared" si="688"/>
        <v>0.16566743166441134</v>
      </c>
      <c r="I376" s="43"/>
      <c r="J376" s="61">
        <f t="shared" si="683"/>
        <v>9</v>
      </c>
      <c r="K376" s="25">
        <f t="shared" si="729"/>
        <v>9</v>
      </c>
      <c r="L376" s="23">
        <f t="shared" si="734"/>
        <v>0</v>
      </c>
      <c r="M376" s="33">
        <f t="shared" si="735"/>
        <v>0</v>
      </c>
      <c r="N376" s="25">
        <f t="shared" si="684"/>
        <v>9</v>
      </c>
      <c r="O376" s="23">
        <f t="shared" ref="O376" si="786">ABS(N376-$J376)</f>
        <v>0</v>
      </c>
      <c r="P376" s="26">
        <f t="shared" ref="P376" si="787">O376/$J376</f>
        <v>0</v>
      </c>
    </row>
    <row r="377" spans="1:16" x14ac:dyDescent="0.2">
      <c r="A377" s="48">
        <v>40547</v>
      </c>
      <c r="B377" s="49">
        <f>VLOOKUP(A377,'Method 1 Moving Averages'!A371:B1707,2,0)</f>
        <v>1115</v>
      </c>
      <c r="C377" s="45">
        <f>VLOOKUP(A377,'Method 1 Moving Averages'!A370:C1707,3,0)</f>
        <v>770</v>
      </c>
      <c r="D377" s="23">
        <f t="shared" si="732"/>
        <v>345</v>
      </c>
      <c r="E377" s="33">
        <f t="shared" si="733"/>
        <v>0.3094170403587444</v>
      </c>
      <c r="F377" s="25">
        <f>VLOOKUP(A377,'Method 2 OLS Regression'!H369:J1706,3)</f>
        <v>892.01817300000005</v>
      </c>
      <c r="G377" s="23">
        <f t="shared" si="687"/>
        <v>222.98182699999995</v>
      </c>
      <c r="H377" s="26">
        <f t="shared" si="688"/>
        <v>0.19998370134529145</v>
      </c>
      <c r="I377" s="43"/>
      <c r="J377" s="61">
        <f t="shared" si="683"/>
        <v>12</v>
      </c>
      <c r="K377" s="25">
        <f t="shared" si="729"/>
        <v>9</v>
      </c>
      <c r="L377" s="23">
        <f t="shared" si="734"/>
        <v>3</v>
      </c>
      <c r="M377" s="33">
        <f t="shared" si="735"/>
        <v>0.25</v>
      </c>
      <c r="N377" s="25">
        <f t="shared" si="684"/>
        <v>9</v>
      </c>
      <c r="O377" s="23">
        <f t="shared" ref="O377" si="788">ABS(N377-$J377)</f>
        <v>3</v>
      </c>
      <c r="P377" s="26">
        <f t="shared" ref="P377" si="789">O377/$J377</f>
        <v>0.25</v>
      </c>
    </row>
    <row r="378" spans="1:16" x14ac:dyDescent="0.2">
      <c r="A378" s="48">
        <v>40548</v>
      </c>
      <c r="B378" s="49">
        <f>VLOOKUP(A378,'Method 1 Moving Averages'!A372:B1708,2,0)</f>
        <v>1317</v>
      </c>
      <c r="C378" s="45">
        <f>VLOOKUP(A378,'Method 1 Moving Averages'!A371:C1708,3,0)</f>
        <v>946.66666666666663</v>
      </c>
      <c r="D378" s="23">
        <f t="shared" si="732"/>
        <v>370.33333333333337</v>
      </c>
      <c r="E378" s="33">
        <f t="shared" si="733"/>
        <v>0.28119463426980512</v>
      </c>
      <c r="F378" s="25">
        <f>VLOOKUP(A378,'Method 2 OLS Regression'!H370:J1707,3)</f>
        <v>979.29894300000001</v>
      </c>
      <c r="G378" s="23">
        <f t="shared" si="687"/>
        <v>337.70105699999999</v>
      </c>
      <c r="H378" s="26">
        <f t="shared" si="688"/>
        <v>0.25641689977220955</v>
      </c>
      <c r="I378" s="43"/>
      <c r="J378" s="61">
        <f t="shared" si="683"/>
        <v>14</v>
      </c>
      <c r="K378" s="25">
        <f t="shared" si="729"/>
        <v>10</v>
      </c>
      <c r="L378" s="23">
        <f t="shared" si="734"/>
        <v>4</v>
      </c>
      <c r="M378" s="33">
        <f t="shared" si="735"/>
        <v>0.2857142857142857</v>
      </c>
      <c r="N378" s="25">
        <f t="shared" si="684"/>
        <v>10</v>
      </c>
      <c r="O378" s="23">
        <f t="shared" ref="O378" si="790">ABS(N378-$J378)</f>
        <v>4</v>
      </c>
      <c r="P378" s="26">
        <f t="shared" ref="P378" si="791">O378/$J378</f>
        <v>0.2857142857142857</v>
      </c>
    </row>
    <row r="379" spans="1:16" x14ac:dyDescent="0.2">
      <c r="A379" s="48">
        <v>40549</v>
      </c>
      <c r="B379" s="49">
        <f>VLOOKUP(A379,'Method 1 Moving Averages'!A373:B1709,2,0)</f>
        <v>881</v>
      </c>
      <c r="C379" s="45">
        <f>VLOOKUP(A379,'Method 1 Moving Averages'!A372:C1709,3,0)</f>
        <v>1277.3333333333333</v>
      </c>
      <c r="D379" s="23">
        <f t="shared" si="732"/>
        <v>396.33333333333326</v>
      </c>
      <c r="E379" s="33">
        <f t="shared" si="733"/>
        <v>0.44986757472569044</v>
      </c>
      <c r="F379" s="25">
        <f>VLOOKUP(A379,'Method 2 OLS Regression'!H371:J1708,3)</f>
        <v>1086.55052</v>
      </c>
      <c r="G379" s="23">
        <f t="shared" si="687"/>
        <v>205.55052000000001</v>
      </c>
      <c r="H379" s="26">
        <f t="shared" si="688"/>
        <v>0.23331500567536892</v>
      </c>
      <c r="I379" s="43"/>
      <c r="J379" s="61">
        <f t="shared" si="683"/>
        <v>9</v>
      </c>
      <c r="K379" s="25">
        <f t="shared" si="729"/>
        <v>13</v>
      </c>
      <c r="L379" s="23">
        <f t="shared" si="734"/>
        <v>4</v>
      </c>
      <c r="M379" s="33">
        <f t="shared" si="735"/>
        <v>0.44444444444444442</v>
      </c>
      <c r="N379" s="25">
        <f t="shared" si="684"/>
        <v>11</v>
      </c>
      <c r="O379" s="23">
        <f t="shared" ref="O379" si="792">ABS(N379-$J379)</f>
        <v>2</v>
      </c>
      <c r="P379" s="26">
        <f t="shared" ref="P379" si="793">O379/$J379</f>
        <v>0.22222222222222221</v>
      </c>
    </row>
    <row r="380" spans="1:16" x14ac:dyDescent="0.2">
      <c r="A380" s="48">
        <v>40550</v>
      </c>
      <c r="B380" s="49">
        <f>VLOOKUP(A380,'Method 1 Moving Averages'!A374:B1710,2,0)</f>
        <v>737</v>
      </c>
      <c r="C380" s="45">
        <f>VLOOKUP(A380,'Method 1 Moving Averages'!A373:C1710,3,0)</f>
        <v>1183</v>
      </c>
      <c r="D380" s="23">
        <f t="shared" si="732"/>
        <v>446</v>
      </c>
      <c r="E380" s="33">
        <f t="shared" si="733"/>
        <v>0.60515603799185891</v>
      </c>
      <c r="F380" s="25">
        <f>VLOOKUP(A380,'Method 2 OLS Regression'!H372:J1709,3)</f>
        <v>1427.4403299999999</v>
      </c>
      <c r="G380" s="23">
        <f t="shared" si="687"/>
        <v>690.4403299999999</v>
      </c>
      <c r="H380" s="26">
        <f t="shared" si="688"/>
        <v>0.93682541383989137</v>
      </c>
      <c r="I380" s="43"/>
      <c r="J380" s="61">
        <f t="shared" si="683"/>
        <v>9</v>
      </c>
      <c r="K380" s="25">
        <f t="shared" si="729"/>
        <v>12</v>
      </c>
      <c r="L380" s="23">
        <f t="shared" si="734"/>
        <v>3</v>
      </c>
      <c r="M380" s="33">
        <f t="shared" si="735"/>
        <v>0.33333333333333331</v>
      </c>
      <c r="N380" s="25">
        <f t="shared" si="684"/>
        <v>15</v>
      </c>
      <c r="O380" s="23">
        <f t="shared" ref="O380" si="794">ABS(N380-$J380)</f>
        <v>6</v>
      </c>
      <c r="P380" s="26">
        <f t="shared" ref="P380" si="795">O380/$J380</f>
        <v>0.66666666666666663</v>
      </c>
    </row>
    <row r="381" spans="1:16" x14ac:dyDescent="0.2">
      <c r="A381" s="48">
        <v>40551</v>
      </c>
      <c r="B381" s="49">
        <f>VLOOKUP(A381,'Method 1 Moving Averages'!A375:B1711,2,0)</f>
        <v>843</v>
      </c>
      <c r="C381" s="45">
        <f>VLOOKUP(A381,'Method 1 Moving Averages'!A374:C1711,3,0)</f>
        <v>616.33333333333337</v>
      </c>
      <c r="D381" s="23">
        <f t="shared" si="732"/>
        <v>226.66666666666663</v>
      </c>
      <c r="E381" s="33">
        <f t="shared" si="733"/>
        <v>0.2688809806247528</v>
      </c>
      <c r="F381" s="25">
        <f>VLOOKUP(A381,'Method 2 OLS Regression'!H373:J1710,3)</f>
        <v>928.89725899999996</v>
      </c>
      <c r="G381" s="23">
        <f t="shared" si="687"/>
        <v>85.897258999999963</v>
      </c>
      <c r="H381" s="26">
        <f t="shared" si="688"/>
        <v>0.10189473190984574</v>
      </c>
      <c r="I381" s="43"/>
      <c r="J381" s="61">
        <f t="shared" si="683"/>
        <v>9</v>
      </c>
      <c r="K381" s="25">
        <f t="shared" si="729"/>
        <v>9</v>
      </c>
      <c r="L381" s="23">
        <f t="shared" si="734"/>
        <v>0</v>
      </c>
      <c r="M381" s="33">
        <f t="shared" si="735"/>
        <v>0</v>
      </c>
      <c r="N381" s="25">
        <f t="shared" si="684"/>
        <v>10</v>
      </c>
      <c r="O381" s="23">
        <f t="shared" ref="O381" si="796">ABS(N381-$J381)</f>
        <v>1</v>
      </c>
      <c r="P381" s="26">
        <f t="shared" ref="P381" si="797">O381/$J381</f>
        <v>0.1111111111111111</v>
      </c>
    </row>
    <row r="382" spans="1:16" x14ac:dyDescent="0.2">
      <c r="A382" s="48">
        <v>40552</v>
      </c>
      <c r="B382" s="49">
        <f>VLOOKUP(A382,'Method 1 Moving Averages'!A376:B1712,2,0)</f>
        <v>1205</v>
      </c>
      <c r="C382" s="45">
        <f>VLOOKUP(A382,'Method 1 Moving Averages'!A375:C1712,3,0)</f>
        <v>1162</v>
      </c>
      <c r="D382" s="23">
        <f t="shared" si="732"/>
        <v>43</v>
      </c>
      <c r="E382" s="33">
        <f t="shared" si="733"/>
        <v>3.5684647302904562E-2</v>
      </c>
      <c r="F382" s="25">
        <f>VLOOKUP(A382,'Method 2 OLS Regression'!H374:J1711,3)</f>
        <v>1411.33932</v>
      </c>
      <c r="G382" s="23">
        <f t="shared" si="687"/>
        <v>206.33932000000004</v>
      </c>
      <c r="H382" s="26">
        <f t="shared" si="688"/>
        <v>0.17123595020746893</v>
      </c>
      <c r="I382" s="43"/>
      <c r="J382" s="61">
        <f t="shared" si="683"/>
        <v>13</v>
      </c>
      <c r="K382" s="25">
        <f t="shared" si="729"/>
        <v>12</v>
      </c>
      <c r="L382" s="23">
        <f t="shared" si="734"/>
        <v>1</v>
      </c>
      <c r="M382" s="33">
        <f t="shared" si="735"/>
        <v>7.6923076923076927E-2</v>
      </c>
      <c r="N382" s="25">
        <f t="shared" si="684"/>
        <v>15</v>
      </c>
      <c r="O382" s="23">
        <f t="shared" ref="O382" si="798">ABS(N382-$J382)</f>
        <v>2</v>
      </c>
      <c r="P382" s="26">
        <f t="shared" ref="P382" si="799">O382/$J382</f>
        <v>0.15384615384615385</v>
      </c>
    </row>
    <row r="383" spans="1:16" x14ac:dyDescent="0.2">
      <c r="A383" s="48">
        <v>40553</v>
      </c>
      <c r="B383" s="49">
        <f>VLOOKUP(A383,'Method 1 Moving Averages'!A377:B1713,2,0)</f>
        <v>1410</v>
      </c>
      <c r="C383" s="45">
        <f>VLOOKUP(A383,'Method 1 Moving Averages'!A376:C1713,3,0)</f>
        <v>811</v>
      </c>
      <c r="D383" s="23">
        <f t="shared" si="732"/>
        <v>599</v>
      </c>
      <c r="E383" s="33">
        <f t="shared" si="733"/>
        <v>0.424822695035461</v>
      </c>
      <c r="F383" s="25">
        <f>VLOOKUP(A383,'Method 2 OLS Regression'!H375:J1712,3)</f>
        <v>1139.52025</v>
      </c>
      <c r="G383" s="23">
        <f t="shared" si="687"/>
        <v>270.47974999999997</v>
      </c>
      <c r="H383" s="26">
        <f t="shared" si="688"/>
        <v>0.19182960992907799</v>
      </c>
      <c r="I383" s="43"/>
      <c r="J383" s="61">
        <f t="shared" si="683"/>
        <v>15</v>
      </c>
      <c r="K383" s="25">
        <f t="shared" si="729"/>
        <v>9</v>
      </c>
      <c r="L383" s="23">
        <f t="shared" si="734"/>
        <v>6</v>
      </c>
      <c r="M383" s="33">
        <f t="shared" si="735"/>
        <v>0.4</v>
      </c>
      <c r="N383" s="25">
        <f t="shared" si="684"/>
        <v>12</v>
      </c>
      <c r="O383" s="23">
        <f t="shared" ref="O383" si="800">ABS(N383-$J383)</f>
        <v>3</v>
      </c>
      <c r="P383" s="26">
        <f t="shared" ref="P383" si="801">O383/$J383</f>
        <v>0.2</v>
      </c>
    </row>
    <row r="384" spans="1:16" x14ac:dyDescent="0.2">
      <c r="A384" s="48">
        <v>40554</v>
      </c>
      <c r="B384" s="49">
        <f>VLOOKUP(A384,'Method 1 Moving Averages'!A378:B1714,2,0)</f>
        <v>576</v>
      </c>
      <c r="C384" s="45">
        <f>VLOOKUP(A384,'Method 1 Moving Averages'!A377:C1714,3,0)</f>
        <v>884.66666666666663</v>
      </c>
      <c r="D384" s="23">
        <f t="shared" si="732"/>
        <v>308.66666666666663</v>
      </c>
      <c r="E384" s="33">
        <f t="shared" si="733"/>
        <v>0.53587962962962954</v>
      </c>
      <c r="F384" s="25">
        <f>VLOOKUP(A384,'Method 2 OLS Regression'!H376:J1713,3)</f>
        <v>952.99655800000005</v>
      </c>
      <c r="G384" s="23">
        <f t="shared" si="687"/>
        <v>376.99655800000005</v>
      </c>
      <c r="H384" s="26">
        <f t="shared" si="688"/>
        <v>0.65450791319444457</v>
      </c>
      <c r="I384" s="43"/>
      <c r="J384" s="61">
        <f t="shared" si="683"/>
        <v>9</v>
      </c>
      <c r="K384" s="25">
        <f t="shared" si="729"/>
        <v>9</v>
      </c>
      <c r="L384" s="23">
        <f t="shared" si="734"/>
        <v>0</v>
      </c>
      <c r="M384" s="33">
        <f t="shared" si="735"/>
        <v>0</v>
      </c>
      <c r="N384" s="25">
        <f t="shared" si="684"/>
        <v>10</v>
      </c>
      <c r="O384" s="23">
        <f t="shared" ref="O384" si="802">ABS(N384-$J384)</f>
        <v>1</v>
      </c>
      <c r="P384" s="26">
        <f t="shared" ref="P384" si="803">O384/$J384</f>
        <v>0.1111111111111111</v>
      </c>
    </row>
    <row r="385" spans="1:16" x14ac:dyDescent="0.2">
      <c r="A385" s="48">
        <v>40555</v>
      </c>
      <c r="B385" s="49">
        <f>VLOOKUP(A385,'Method 1 Moving Averages'!A379:B1715,2,0)</f>
        <v>507</v>
      </c>
      <c r="C385" s="45">
        <f>VLOOKUP(A385,'Method 1 Moving Averages'!A378:C1715,3,0)</f>
        <v>1046.6666666666667</v>
      </c>
      <c r="D385" s="23">
        <f t="shared" si="732"/>
        <v>539.66666666666674</v>
      </c>
      <c r="E385" s="33">
        <f t="shared" si="733"/>
        <v>1.0644312952005262</v>
      </c>
      <c r="F385" s="25">
        <f>VLOOKUP(A385,'Method 2 OLS Regression'!H377:J1714,3)</f>
        <v>943.78020100000003</v>
      </c>
      <c r="G385" s="23">
        <f t="shared" si="687"/>
        <v>436.78020100000003</v>
      </c>
      <c r="H385" s="26">
        <f t="shared" si="688"/>
        <v>0.8614994102564103</v>
      </c>
      <c r="I385" s="43"/>
      <c r="J385" s="61">
        <f t="shared" si="683"/>
        <v>9</v>
      </c>
      <c r="K385" s="25">
        <f t="shared" si="729"/>
        <v>11</v>
      </c>
      <c r="L385" s="23">
        <f t="shared" si="734"/>
        <v>2</v>
      </c>
      <c r="M385" s="33">
        <f t="shared" si="735"/>
        <v>0.22222222222222221</v>
      </c>
      <c r="N385" s="25">
        <f t="shared" si="684"/>
        <v>10</v>
      </c>
      <c r="O385" s="23">
        <f t="shared" ref="O385" si="804">ABS(N385-$J385)</f>
        <v>1</v>
      </c>
      <c r="P385" s="26">
        <f t="shared" ref="P385" si="805">O385/$J385</f>
        <v>0.1111111111111111</v>
      </c>
    </row>
    <row r="386" spans="1:16" x14ac:dyDescent="0.2">
      <c r="A386" s="48">
        <v>40556</v>
      </c>
      <c r="B386" s="49">
        <f>VLOOKUP(A386,'Method 1 Moving Averages'!A380:B1716,2,0)</f>
        <v>1204</v>
      </c>
      <c r="C386" s="45">
        <f>VLOOKUP(A386,'Method 1 Moving Averages'!A379:C1716,3,0)</f>
        <v>1212.6666666666667</v>
      </c>
      <c r="D386" s="23">
        <f t="shared" si="732"/>
        <v>8.6666666666667425</v>
      </c>
      <c r="E386" s="33">
        <f t="shared" si="733"/>
        <v>7.1982281284607499E-3</v>
      </c>
      <c r="F386" s="25">
        <f>VLOOKUP(A386,'Method 2 OLS Regression'!H378:J1715,3)</f>
        <v>1071.3708899999999</v>
      </c>
      <c r="G386" s="23">
        <f t="shared" si="687"/>
        <v>132.62911000000008</v>
      </c>
      <c r="H386" s="26">
        <f t="shared" si="688"/>
        <v>0.11015706810631236</v>
      </c>
      <c r="I386" s="43"/>
      <c r="J386" s="61">
        <f t="shared" si="683"/>
        <v>13</v>
      </c>
      <c r="K386" s="25">
        <f t="shared" si="729"/>
        <v>13</v>
      </c>
      <c r="L386" s="23">
        <f t="shared" si="734"/>
        <v>0</v>
      </c>
      <c r="M386" s="33">
        <f t="shared" si="735"/>
        <v>0</v>
      </c>
      <c r="N386" s="25">
        <f t="shared" si="684"/>
        <v>11</v>
      </c>
      <c r="O386" s="23">
        <f t="shared" ref="O386" si="806">ABS(N386-$J386)</f>
        <v>2</v>
      </c>
      <c r="P386" s="26">
        <f t="shared" ref="P386" si="807">O386/$J386</f>
        <v>0.15384615384615385</v>
      </c>
    </row>
    <row r="387" spans="1:16" x14ac:dyDescent="0.2">
      <c r="A387" s="48">
        <v>40557</v>
      </c>
      <c r="B387" s="49">
        <f>VLOOKUP(A387,'Method 1 Moving Averages'!A381:B1717,2,0)</f>
        <v>1963</v>
      </c>
      <c r="C387" s="45">
        <f>VLOOKUP(A387,'Method 1 Moving Averages'!A380:C1717,3,0)</f>
        <v>906.33333333333337</v>
      </c>
      <c r="D387" s="23">
        <f t="shared" si="732"/>
        <v>1056.6666666666665</v>
      </c>
      <c r="E387" s="33">
        <f t="shared" si="733"/>
        <v>0.53829173034471045</v>
      </c>
      <c r="F387" s="25">
        <f>VLOOKUP(A387,'Method 2 OLS Regression'!H379:J1716,3)</f>
        <v>1594.4978599999999</v>
      </c>
      <c r="G387" s="23">
        <f t="shared" si="687"/>
        <v>368.50214000000005</v>
      </c>
      <c r="H387" s="26">
        <f t="shared" si="688"/>
        <v>0.18772396332144678</v>
      </c>
      <c r="I387" s="43"/>
      <c r="J387" s="61">
        <f t="shared" si="683"/>
        <v>20</v>
      </c>
      <c r="K387" s="25">
        <f t="shared" si="729"/>
        <v>9</v>
      </c>
      <c r="L387" s="23">
        <f t="shared" si="734"/>
        <v>11</v>
      </c>
      <c r="M387" s="33">
        <f t="shared" si="735"/>
        <v>0.55000000000000004</v>
      </c>
      <c r="N387" s="25">
        <f t="shared" si="684"/>
        <v>17</v>
      </c>
      <c r="O387" s="23">
        <f t="shared" ref="O387" si="808">ABS(N387-$J387)</f>
        <v>3</v>
      </c>
      <c r="P387" s="26">
        <f t="shared" ref="P387" si="809">O387/$J387</f>
        <v>0.15</v>
      </c>
    </row>
    <row r="388" spans="1:16" x14ac:dyDescent="0.2">
      <c r="A388" s="48">
        <v>40558</v>
      </c>
      <c r="B388" s="49">
        <f>VLOOKUP(A388,'Method 1 Moving Averages'!A382:B1718,2,0)</f>
        <v>809</v>
      </c>
      <c r="C388" s="45">
        <f>VLOOKUP(A388,'Method 1 Moving Averages'!A381:C1718,3,0)</f>
        <v>615</v>
      </c>
      <c r="D388" s="23">
        <f t="shared" si="732"/>
        <v>194</v>
      </c>
      <c r="E388" s="33">
        <f t="shared" si="733"/>
        <v>0.23980222496909764</v>
      </c>
      <c r="F388" s="25">
        <f>VLOOKUP(A388,'Method 2 OLS Regression'!H380:J1717,3)</f>
        <v>999.49764200000004</v>
      </c>
      <c r="G388" s="23">
        <f t="shared" si="687"/>
        <v>190.49764200000004</v>
      </c>
      <c r="H388" s="26">
        <f t="shared" si="688"/>
        <v>0.23547298145859091</v>
      </c>
      <c r="I388" s="43"/>
      <c r="J388" s="61">
        <f t="shared" si="683"/>
        <v>9</v>
      </c>
      <c r="K388" s="25">
        <f t="shared" si="729"/>
        <v>9</v>
      </c>
      <c r="L388" s="23">
        <f t="shared" si="734"/>
        <v>0</v>
      </c>
      <c r="M388" s="33">
        <f t="shared" si="735"/>
        <v>0</v>
      </c>
      <c r="N388" s="25">
        <f t="shared" si="684"/>
        <v>10</v>
      </c>
      <c r="O388" s="23">
        <f t="shared" ref="O388" si="810">ABS(N388-$J388)</f>
        <v>1</v>
      </c>
      <c r="P388" s="26">
        <f t="shared" ref="P388" si="811">O388/$J388</f>
        <v>0.1111111111111111</v>
      </c>
    </row>
    <row r="389" spans="1:16" x14ac:dyDescent="0.2">
      <c r="A389" s="48">
        <v>40559</v>
      </c>
      <c r="B389" s="49">
        <f>VLOOKUP(A389,'Method 1 Moving Averages'!A383:B1719,2,0)</f>
        <v>1136</v>
      </c>
      <c r="C389" s="45">
        <f>VLOOKUP(A389,'Method 1 Moving Averages'!A382:C1719,3,0)</f>
        <v>1208.3333333333333</v>
      </c>
      <c r="D389" s="23">
        <f t="shared" si="732"/>
        <v>72.333333333333258</v>
      </c>
      <c r="E389" s="33">
        <f t="shared" si="733"/>
        <v>6.3673708920187727E-2</v>
      </c>
      <c r="F389" s="25">
        <f>VLOOKUP(A389,'Method 2 OLS Regression'!H381:J1718,3)</f>
        <v>1271.3235</v>
      </c>
      <c r="G389" s="23">
        <f t="shared" si="687"/>
        <v>135.32349999999997</v>
      </c>
      <c r="H389" s="26">
        <f t="shared" si="688"/>
        <v>0.11912279929577461</v>
      </c>
      <c r="I389" s="43"/>
      <c r="J389" s="61">
        <f t="shared" si="683"/>
        <v>12</v>
      </c>
      <c r="K389" s="25">
        <f t="shared" si="729"/>
        <v>13</v>
      </c>
      <c r="L389" s="23">
        <f t="shared" si="734"/>
        <v>1</v>
      </c>
      <c r="M389" s="33">
        <f t="shared" si="735"/>
        <v>8.3333333333333329E-2</v>
      </c>
      <c r="N389" s="25">
        <f t="shared" si="684"/>
        <v>13</v>
      </c>
      <c r="O389" s="23">
        <f t="shared" ref="O389" si="812">ABS(N389-$J389)</f>
        <v>1</v>
      </c>
      <c r="P389" s="26">
        <f t="shared" ref="P389" si="813">O389/$J389</f>
        <v>8.3333333333333329E-2</v>
      </c>
    </row>
    <row r="390" spans="1:16" x14ac:dyDescent="0.2">
      <c r="A390" s="48">
        <v>40560</v>
      </c>
      <c r="B390" s="49">
        <f>VLOOKUP(A390,'Method 1 Moving Averages'!A384:B1720,2,0)</f>
        <v>1902</v>
      </c>
      <c r="C390" s="45">
        <f>VLOOKUP(A390,'Method 1 Moving Averages'!A383:C1720,3,0)</f>
        <v>1001.6666666666666</v>
      </c>
      <c r="D390" s="23">
        <f t="shared" si="732"/>
        <v>900.33333333333337</v>
      </c>
      <c r="E390" s="33">
        <f t="shared" si="733"/>
        <v>0.47336137399228884</v>
      </c>
      <c r="F390" s="25">
        <f>VLOOKUP(A390,'Method 2 OLS Regression'!H382:J1719,3)</f>
        <v>1867.91572</v>
      </c>
      <c r="G390" s="23">
        <f t="shared" si="687"/>
        <v>34.084280000000035</v>
      </c>
      <c r="H390" s="26">
        <f t="shared" si="688"/>
        <v>1.7920231335436403E-2</v>
      </c>
      <c r="I390" s="43"/>
      <c r="J390" s="61">
        <f t="shared" si="683"/>
        <v>20</v>
      </c>
      <c r="K390" s="25">
        <f t="shared" si="729"/>
        <v>10</v>
      </c>
      <c r="L390" s="23">
        <f t="shared" si="734"/>
        <v>10</v>
      </c>
      <c r="M390" s="33">
        <f t="shared" si="735"/>
        <v>0.5</v>
      </c>
      <c r="N390" s="25">
        <f t="shared" si="684"/>
        <v>19</v>
      </c>
      <c r="O390" s="23">
        <f t="shared" ref="O390" si="814">ABS(N390-$J390)</f>
        <v>1</v>
      </c>
      <c r="P390" s="26">
        <f t="shared" ref="P390" si="815">O390/$J390</f>
        <v>0.05</v>
      </c>
    </row>
    <row r="391" spans="1:16" x14ac:dyDescent="0.2">
      <c r="A391" s="48">
        <v>40561</v>
      </c>
      <c r="B391" s="49">
        <f>VLOOKUP(A391,'Method 1 Moving Averages'!A385:B1721,2,0)</f>
        <v>430</v>
      </c>
      <c r="C391" s="45">
        <f>VLOOKUP(A391,'Method 1 Moving Averages'!A384:C1721,3,0)</f>
        <v>835.66666666666663</v>
      </c>
      <c r="D391" s="23">
        <f t="shared" si="732"/>
        <v>405.66666666666663</v>
      </c>
      <c r="E391" s="33">
        <f t="shared" si="733"/>
        <v>0.94341085271317826</v>
      </c>
      <c r="F391" s="25">
        <f>VLOOKUP(A391,'Method 2 OLS Regression'!H383:J1720,3)</f>
        <v>822.56479400000001</v>
      </c>
      <c r="G391" s="23">
        <f t="shared" si="687"/>
        <v>392.56479400000001</v>
      </c>
      <c r="H391" s="26">
        <f t="shared" si="688"/>
        <v>0.91294138139534886</v>
      </c>
      <c r="I391" s="43"/>
      <c r="J391" s="61">
        <f t="shared" si="683"/>
        <v>9</v>
      </c>
      <c r="K391" s="25">
        <f t="shared" si="729"/>
        <v>9</v>
      </c>
      <c r="L391" s="23">
        <f t="shared" si="734"/>
        <v>0</v>
      </c>
      <c r="M391" s="33">
        <f t="shared" si="735"/>
        <v>0</v>
      </c>
      <c r="N391" s="25">
        <f t="shared" si="684"/>
        <v>9</v>
      </c>
      <c r="O391" s="23">
        <f t="shared" ref="O391" si="816">ABS(N391-$J391)</f>
        <v>0</v>
      </c>
      <c r="P391" s="26">
        <f t="shared" ref="P391" si="817">O391/$J391</f>
        <v>0</v>
      </c>
    </row>
    <row r="392" spans="1:16" x14ac:dyDescent="0.2">
      <c r="A392" s="48">
        <v>40562</v>
      </c>
      <c r="B392" s="49">
        <f>VLOOKUP(A392,'Method 1 Moving Averages'!A386:B1722,2,0)</f>
        <v>396</v>
      </c>
      <c r="C392" s="45">
        <f>VLOOKUP(A392,'Method 1 Moving Averages'!A385:C1722,3,0)</f>
        <v>952</v>
      </c>
      <c r="D392" s="23">
        <f t="shared" si="732"/>
        <v>556</v>
      </c>
      <c r="E392" s="33">
        <f t="shared" si="733"/>
        <v>1.404040404040404</v>
      </c>
      <c r="F392" s="25">
        <f>VLOOKUP(A392,'Method 2 OLS Regression'!H384:J1721,3)</f>
        <v>954.245091</v>
      </c>
      <c r="G392" s="23">
        <f t="shared" si="687"/>
        <v>558.245091</v>
      </c>
      <c r="H392" s="26">
        <f t="shared" si="688"/>
        <v>1.4097098257575758</v>
      </c>
      <c r="I392" s="43"/>
      <c r="J392" s="61">
        <f t="shared" si="683"/>
        <v>9</v>
      </c>
      <c r="K392" s="25">
        <f t="shared" si="729"/>
        <v>10</v>
      </c>
      <c r="L392" s="23">
        <f t="shared" si="734"/>
        <v>1</v>
      </c>
      <c r="M392" s="33">
        <f t="shared" si="735"/>
        <v>0.1111111111111111</v>
      </c>
      <c r="N392" s="25">
        <f t="shared" si="684"/>
        <v>10</v>
      </c>
      <c r="O392" s="23">
        <f t="shared" ref="O392" si="818">ABS(N392-$J392)</f>
        <v>1</v>
      </c>
      <c r="P392" s="26">
        <f t="shared" ref="P392" si="819">O392/$J392</f>
        <v>0.1111111111111111</v>
      </c>
    </row>
    <row r="393" spans="1:16" x14ac:dyDescent="0.2">
      <c r="A393" s="48">
        <v>40563</v>
      </c>
      <c r="B393" s="49">
        <f>VLOOKUP(A393,'Method 1 Moving Averages'!A387:B1723,2,0)</f>
        <v>1181</v>
      </c>
      <c r="C393" s="45">
        <f>VLOOKUP(A393,'Method 1 Moving Averages'!A386:C1723,3,0)</f>
        <v>1228.6666666666667</v>
      </c>
      <c r="D393" s="23">
        <f t="shared" si="732"/>
        <v>47.666666666666742</v>
      </c>
      <c r="E393" s="33">
        <f t="shared" si="733"/>
        <v>4.0361275755009945E-2</v>
      </c>
      <c r="F393" s="25">
        <f>VLOOKUP(A393,'Method 2 OLS Regression'!H385:J1722,3)</f>
        <v>958.10233800000003</v>
      </c>
      <c r="G393" s="23">
        <f t="shared" si="687"/>
        <v>222.89766199999997</v>
      </c>
      <c r="H393" s="26">
        <f t="shared" si="688"/>
        <v>0.18873637764606263</v>
      </c>
      <c r="I393" s="43"/>
      <c r="J393" s="61">
        <f t="shared" ref="J393:J456" si="820">MAX(ROUND(B393/12/8,0),9)</f>
        <v>12</v>
      </c>
      <c r="K393" s="25">
        <f t="shared" si="729"/>
        <v>13</v>
      </c>
      <c r="L393" s="23">
        <f t="shared" si="734"/>
        <v>1</v>
      </c>
      <c r="M393" s="33">
        <f t="shared" si="735"/>
        <v>8.3333333333333329E-2</v>
      </c>
      <c r="N393" s="25">
        <f t="shared" ref="N393:N456" si="821">MAX(ROUND(F393/12/8,0),9)</f>
        <v>10</v>
      </c>
      <c r="O393" s="23">
        <f t="shared" ref="O393" si="822">ABS(N393-$J393)</f>
        <v>2</v>
      </c>
      <c r="P393" s="26">
        <f t="shared" ref="P393" si="823">O393/$J393</f>
        <v>0.16666666666666666</v>
      </c>
    </row>
    <row r="394" spans="1:16" x14ac:dyDescent="0.2">
      <c r="A394" s="48">
        <v>40564</v>
      </c>
      <c r="B394" s="49">
        <f>VLOOKUP(A394,'Method 1 Moving Averages'!A388:B1724,2,0)</f>
        <v>1524</v>
      </c>
      <c r="C394" s="45">
        <f>VLOOKUP(A394,'Method 1 Moving Averages'!A387:C1724,3,0)</f>
        <v>1158.3333333333333</v>
      </c>
      <c r="D394" s="23">
        <f t="shared" si="732"/>
        <v>365.66666666666674</v>
      </c>
      <c r="E394" s="33">
        <f t="shared" si="733"/>
        <v>0.23993875765529313</v>
      </c>
      <c r="F394" s="25">
        <f>VLOOKUP(A394,'Method 2 OLS Regression'!H386:J1723,3)</f>
        <v>1480.73263</v>
      </c>
      <c r="G394" s="23">
        <f t="shared" ref="G394:G457" si="824">ABS(F394-B394)</f>
        <v>43.267370000000028</v>
      </c>
      <c r="H394" s="26">
        <f t="shared" ref="H394:H457" si="825">G394/B394</f>
        <v>2.839066272965881E-2</v>
      </c>
      <c r="I394" s="43"/>
      <c r="J394" s="61">
        <f t="shared" si="820"/>
        <v>16</v>
      </c>
      <c r="K394" s="25">
        <f t="shared" si="729"/>
        <v>12</v>
      </c>
      <c r="L394" s="23">
        <f t="shared" si="734"/>
        <v>4</v>
      </c>
      <c r="M394" s="33">
        <f t="shared" si="735"/>
        <v>0.25</v>
      </c>
      <c r="N394" s="25">
        <f t="shared" si="821"/>
        <v>15</v>
      </c>
      <c r="O394" s="23">
        <f t="shared" ref="O394" si="826">ABS(N394-$J394)</f>
        <v>1</v>
      </c>
      <c r="P394" s="26">
        <f t="shared" ref="P394" si="827">O394/$J394</f>
        <v>6.25E-2</v>
      </c>
    </row>
    <row r="395" spans="1:16" x14ac:dyDescent="0.2">
      <c r="A395" s="48">
        <v>40565</v>
      </c>
      <c r="B395" s="49">
        <f>VLOOKUP(A395,'Method 1 Moving Averages'!A389:B1725,2,0)</f>
        <v>782</v>
      </c>
      <c r="C395" s="45">
        <f>VLOOKUP(A395,'Method 1 Moving Averages'!A388:C1725,3,0)</f>
        <v>672</v>
      </c>
      <c r="D395" s="23">
        <f t="shared" si="732"/>
        <v>110</v>
      </c>
      <c r="E395" s="33">
        <f t="shared" si="733"/>
        <v>0.14066496163682865</v>
      </c>
      <c r="F395" s="25">
        <f>VLOOKUP(A395,'Method 2 OLS Regression'!H387:J1724,3)</f>
        <v>923.81368999999995</v>
      </c>
      <c r="G395" s="23">
        <f t="shared" si="824"/>
        <v>141.81368999999995</v>
      </c>
      <c r="H395" s="26">
        <f t="shared" si="825"/>
        <v>0.18134742966751913</v>
      </c>
      <c r="I395" s="43"/>
      <c r="J395" s="61">
        <f t="shared" si="820"/>
        <v>9</v>
      </c>
      <c r="K395" s="25">
        <f t="shared" si="729"/>
        <v>9</v>
      </c>
      <c r="L395" s="23">
        <f t="shared" si="734"/>
        <v>0</v>
      </c>
      <c r="M395" s="33">
        <f t="shared" si="735"/>
        <v>0</v>
      </c>
      <c r="N395" s="25">
        <f t="shared" si="821"/>
        <v>10</v>
      </c>
      <c r="O395" s="23">
        <f t="shared" ref="O395" si="828">ABS(N395-$J395)</f>
        <v>1</v>
      </c>
      <c r="P395" s="26">
        <f t="shared" ref="P395" si="829">O395/$J395</f>
        <v>0.1111111111111111</v>
      </c>
    </row>
    <row r="396" spans="1:16" x14ac:dyDescent="0.2">
      <c r="A396" s="48">
        <v>40566</v>
      </c>
      <c r="B396" s="49">
        <f>VLOOKUP(A396,'Method 1 Moving Averages'!A390:B1726,2,0)</f>
        <v>1262</v>
      </c>
      <c r="C396" s="45">
        <f>VLOOKUP(A396,'Method 1 Moving Averages'!A389:C1726,3,0)</f>
        <v>1226.3333333333333</v>
      </c>
      <c r="D396" s="23">
        <f t="shared" si="732"/>
        <v>35.666666666666742</v>
      </c>
      <c r="E396" s="33">
        <f t="shared" si="733"/>
        <v>2.8262017960908669E-2</v>
      </c>
      <c r="F396" s="25">
        <f>VLOOKUP(A396,'Method 2 OLS Regression'!H388:J1725,3)</f>
        <v>1446.2865300000001</v>
      </c>
      <c r="G396" s="23">
        <f t="shared" si="824"/>
        <v>184.28653000000008</v>
      </c>
      <c r="H396" s="26">
        <f t="shared" si="825"/>
        <v>0.14602736133122035</v>
      </c>
      <c r="I396" s="43"/>
      <c r="J396" s="61">
        <f t="shared" si="820"/>
        <v>13</v>
      </c>
      <c r="K396" s="25">
        <f t="shared" si="729"/>
        <v>13</v>
      </c>
      <c r="L396" s="23">
        <f t="shared" si="734"/>
        <v>0</v>
      </c>
      <c r="M396" s="33">
        <f t="shared" si="735"/>
        <v>0</v>
      </c>
      <c r="N396" s="25">
        <f t="shared" si="821"/>
        <v>15</v>
      </c>
      <c r="O396" s="23">
        <f t="shared" ref="O396" si="830">ABS(N396-$J396)</f>
        <v>2</v>
      </c>
      <c r="P396" s="26">
        <f t="shared" ref="P396" si="831">O396/$J396</f>
        <v>0.15384615384615385</v>
      </c>
    </row>
    <row r="397" spans="1:16" x14ac:dyDescent="0.2">
      <c r="A397" s="48">
        <v>40567</v>
      </c>
      <c r="B397" s="49">
        <f>VLOOKUP(A397,'Method 1 Moving Averages'!A391:B1727,2,0)</f>
        <v>800</v>
      </c>
      <c r="C397" s="45">
        <f>VLOOKUP(A397,'Method 1 Moving Averages'!A390:C1727,3,0)</f>
        <v>1350.3333333333333</v>
      </c>
      <c r="D397" s="23">
        <f t="shared" si="732"/>
        <v>550.33333333333326</v>
      </c>
      <c r="E397" s="33">
        <f t="shared" si="733"/>
        <v>0.68791666666666662</v>
      </c>
      <c r="F397" s="25">
        <f>VLOOKUP(A397,'Method 2 OLS Regression'!H389:J1726,3)</f>
        <v>1105.65157</v>
      </c>
      <c r="G397" s="23">
        <f t="shared" si="824"/>
        <v>305.65156999999999</v>
      </c>
      <c r="H397" s="26">
        <f t="shared" si="825"/>
        <v>0.38206446249999998</v>
      </c>
      <c r="I397" s="43"/>
      <c r="J397" s="61">
        <f t="shared" si="820"/>
        <v>9</v>
      </c>
      <c r="K397" s="25">
        <f t="shared" si="729"/>
        <v>14</v>
      </c>
      <c r="L397" s="23">
        <f t="shared" si="734"/>
        <v>5</v>
      </c>
      <c r="M397" s="33">
        <f t="shared" si="735"/>
        <v>0.55555555555555558</v>
      </c>
      <c r="N397" s="25">
        <f t="shared" si="821"/>
        <v>12</v>
      </c>
      <c r="O397" s="23">
        <f t="shared" ref="O397" si="832">ABS(N397-$J397)</f>
        <v>3</v>
      </c>
      <c r="P397" s="26">
        <f t="shared" ref="P397" si="833">O397/$J397</f>
        <v>0.33333333333333331</v>
      </c>
    </row>
    <row r="398" spans="1:16" x14ac:dyDescent="0.2">
      <c r="A398" s="48">
        <v>40568</v>
      </c>
      <c r="B398" s="49">
        <f>VLOOKUP(A398,'Method 1 Moving Averages'!A392:B1728,2,0)</f>
        <v>556</v>
      </c>
      <c r="C398" s="45">
        <f>VLOOKUP(A398,'Method 1 Moving Averages'!A391:C1728,3,0)</f>
        <v>707</v>
      </c>
      <c r="D398" s="23">
        <f t="shared" si="732"/>
        <v>151</v>
      </c>
      <c r="E398" s="33">
        <f t="shared" si="733"/>
        <v>0.27158273381294962</v>
      </c>
      <c r="F398" s="25">
        <f>VLOOKUP(A398,'Method 2 OLS Regression'!H390:J1727,3)</f>
        <v>941.04630499999996</v>
      </c>
      <c r="G398" s="23">
        <f t="shared" si="824"/>
        <v>385.04630499999996</v>
      </c>
      <c r="H398" s="26">
        <f t="shared" si="825"/>
        <v>0.69252932553956825</v>
      </c>
      <c r="I398" s="43"/>
      <c r="J398" s="61">
        <f t="shared" si="820"/>
        <v>9</v>
      </c>
      <c r="K398" s="25">
        <f t="shared" si="729"/>
        <v>9</v>
      </c>
      <c r="L398" s="23">
        <f t="shared" si="734"/>
        <v>0</v>
      </c>
      <c r="M398" s="33">
        <f t="shared" si="735"/>
        <v>0</v>
      </c>
      <c r="N398" s="25">
        <f t="shared" si="821"/>
        <v>10</v>
      </c>
      <c r="O398" s="23">
        <f t="shared" ref="O398" si="834">ABS(N398-$J398)</f>
        <v>1</v>
      </c>
      <c r="P398" s="26">
        <f t="shared" ref="P398" si="835">O398/$J398</f>
        <v>0.1111111111111111</v>
      </c>
    </row>
    <row r="399" spans="1:16" x14ac:dyDescent="0.2">
      <c r="A399" s="48">
        <v>40569</v>
      </c>
      <c r="B399" s="49">
        <f>VLOOKUP(A399,'Method 1 Moving Averages'!A393:B1729,2,0)</f>
        <v>1264</v>
      </c>
      <c r="C399" s="45">
        <f>VLOOKUP(A399,'Method 1 Moving Averages'!A392:C1729,3,0)</f>
        <v>740</v>
      </c>
      <c r="D399" s="23">
        <f t="shared" si="732"/>
        <v>524</v>
      </c>
      <c r="E399" s="33">
        <f t="shared" si="733"/>
        <v>0.41455696202531644</v>
      </c>
      <c r="F399" s="25">
        <f>VLOOKUP(A399,'Method 2 OLS Regression'!H391:J1728,3)</f>
        <v>1042.91526</v>
      </c>
      <c r="G399" s="23">
        <f t="shared" si="824"/>
        <v>221.08474000000001</v>
      </c>
      <c r="H399" s="26">
        <f t="shared" si="825"/>
        <v>0.17490881329113925</v>
      </c>
      <c r="I399" s="43"/>
      <c r="J399" s="61">
        <f t="shared" si="820"/>
        <v>13</v>
      </c>
      <c r="K399" s="25">
        <f t="shared" si="729"/>
        <v>9</v>
      </c>
      <c r="L399" s="23">
        <f t="shared" si="734"/>
        <v>4</v>
      </c>
      <c r="M399" s="33">
        <f t="shared" si="735"/>
        <v>0.30769230769230771</v>
      </c>
      <c r="N399" s="25">
        <f t="shared" si="821"/>
        <v>11</v>
      </c>
      <c r="O399" s="23">
        <f t="shared" ref="O399" si="836">ABS(N399-$J399)</f>
        <v>2</v>
      </c>
      <c r="P399" s="26">
        <f t="shared" ref="P399" si="837">O399/$J399</f>
        <v>0.15384615384615385</v>
      </c>
    </row>
    <row r="400" spans="1:16" x14ac:dyDescent="0.2">
      <c r="A400" s="48">
        <v>40570</v>
      </c>
      <c r="B400" s="49">
        <f>VLOOKUP(A400,'Method 1 Moving Averages'!A394:B1730,2,0)</f>
        <v>1306</v>
      </c>
      <c r="C400" s="45">
        <f>VLOOKUP(A400,'Method 1 Moving Averages'!A393:C1730,3,0)</f>
        <v>1088.6666666666667</v>
      </c>
      <c r="D400" s="23">
        <f t="shared" si="732"/>
        <v>217.33333333333326</v>
      </c>
      <c r="E400" s="33">
        <f t="shared" si="733"/>
        <v>0.16641143440530878</v>
      </c>
      <c r="F400" s="25">
        <f>VLOOKUP(A400,'Method 2 OLS Regression'!H392:J1729,3)</f>
        <v>1132.5527500000001</v>
      </c>
      <c r="G400" s="23">
        <f t="shared" si="824"/>
        <v>173.44724999999994</v>
      </c>
      <c r="H400" s="26">
        <f t="shared" si="825"/>
        <v>0.13280800153139352</v>
      </c>
      <c r="I400" s="43"/>
      <c r="J400" s="61">
        <f t="shared" si="820"/>
        <v>14</v>
      </c>
      <c r="K400" s="25">
        <f t="shared" si="729"/>
        <v>11</v>
      </c>
      <c r="L400" s="23">
        <f t="shared" si="734"/>
        <v>3</v>
      </c>
      <c r="M400" s="33">
        <f t="shared" si="735"/>
        <v>0.21428571428571427</v>
      </c>
      <c r="N400" s="25">
        <f t="shared" si="821"/>
        <v>12</v>
      </c>
      <c r="O400" s="23">
        <f t="shared" ref="O400" si="838">ABS(N400-$J400)</f>
        <v>2</v>
      </c>
      <c r="P400" s="26">
        <f t="shared" ref="P400" si="839">O400/$J400</f>
        <v>0.14285714285714285</v>
      </c>
    </row>
    <row r="401" spans="1:16" x14ac:dyDescent="0.2">
      <c r="A401" s="48">
        <v>40571</v>
      </c>
      <c r="B401" s="49">
        <f>VLOOKUP(A401,'Method 1 Moving Averages'!A395:B1731,2,0)</f>
        <v>1492</v>
      </c>
      <c r="C401" s="45">
        <f>VLOOKUP(A401,'Method 1 Moving Averages'!A394:C1731,3,0)</f>
        <v>1408</v>
      </c>
      <c r="D401" s="23">
        <f t="shared" si="732"/>
        <v>84</v>
      </c>
      <c r="E401" s="33">
        <f t="shared" si="733"/>
        <v>5.6300268096514748E-2</v>
      </c>
      <c r="F401" s="25">
        <f>VLOOKUP(A401,'Method 2 OLS Regression'!H393:J1730,3)</f>
        <v>1461.8709799999999</v>
      </c>
      <c r="G401" s="23">
        <f t="shared" si="824"/>
        <v>30.129020000000082</v>
      </c>
      <c r="H401" s="26">
        <f t="shared" si="825"/>
        <v>2.0193713136729279E-2</v>
      </c>
      <c r="I401" s="43"/>
      <c r="J401" s="61">
        <f t="shared" si="820"/>
        <v>16</v>
      </c>
      <c r="K401" s="25">
        <f t="shared" si="729"/>
        <v>15</v>
      </c>
      <c r="L401" s="23">
        <f t="shared" si="734"/>
        <v>1</v>
      </c>
      <c r="M401" s="33">
        <f t="shared" si="735"/>
        <v>6.25E-2</v>
      </c>
      <c r="N401" s="25">
        <f t="shared" si="821"/>
        <v>15</v>
      </c>
      <c r="O401" s="23">
        <f t="shared" ref="O401" si="840">ABS(N401-$J401)</f>
        <v>1</v>
      </c>
      <c r="P401" s="26">
        <f t="shared" ref="P401" si="841">O401/$J401</f>
        <v>6.25E-2</v>
      </c>
    </row>
    <row r="402" spans="1:16" x14ac:dyDescent="0.2">
      <c r="A402" s="48">
        <v>40572</v>
      </c>
      <c r="B402" s="49">
        <f>VLOOKUP(A402,'Method 1 Moving Averages'!A396:B1732,2,0)</f>
        <v>944</v>
      </c>
      <c r="C402" s="45">
        <f>VLOOKUP(A402,'Method 1 Moving Averages'!A395:C1732,3,0)</f>
        <v>811.33333333333337</v>
      </c>
      <c r="D402" s="23">
        <f t="shared" si="732"/>
        <v>132.66666666666663</v>
      </c>
      <c r="E402" s="33">
        <f t="shared" si="733"/>
        <v>0.14053672316384178</v>
      </c>
      <c r="F402" s="25">
        <f>VLOOKUP(A402,'Method 2 OLS Regression'!H394:J1731,3)</f>
        <v>846.28970300000003</v>
      </c>
      <c r="G402" s="23">
        <f t="shared" si="824"/>
        <v>97.710296999999969</v>
      </c>
      <c r="H402" s="26">
        <f t="shared" si="825"/>
        <v>0.10350667055084742</v>
      </c>
      <c r="I402" s="43"/>
      <c r="J402" s="61">
        <f t="shared" si="820"/>
        <v>10</v>
      </c>
      <c r="K402" s="25">
        <f t="shared" si="729"/>
        <v>9</v>
      </c>
      <c r="L402" s="23">
        <f t="shared" si="734"/>
        <v>1</v>
      </c>
      <c r="M402" s="33">
        <f t="shared" si="735"/>
        <v>0.1</v>
      </c>
      <c r="N402" s="25">
        <f t="shared" si="821"/>
        <v>9</v>
      </c>
      <c r="O402" s="23">
        <f t="shared" ref="O402" si="842">ABS(N402-$J402)</f>
        <v>1</v>
      </c>
      <c r="P402" s="26">
        <f t="shared" ref="P402" si="843">O402/$J402</f>
        <v>0.1</v>
      </c>
    </row>
    <row r="403" spans="1:16" x14ac:dyDescent="0.2">
      <c r="A403" s="48">
        <v>40573</v>
      </c>
      <c r="B403" s="49">
        <f>VLOOKUP(A403,'Method 1 Moving Averages'!A397:B1733,2,0)</f>
        <v>1373</v>
      </c>
      <c r="C403" s="45">
        <f>VLOOKUP(A403,'Method 1 Moving Averages'!A396:C1733,3,0)</f>
        <v>1201</v>
      </c>
      <c r="D403" s="23">
        <f t="shared" si="732"/>
        <v>172</v>
      </c>
      <c r="E403" s="33">
        <f t="shared" si="733"/>
        <v>0.12527312454479242</v>
      </c>
      <c r="F403" s="25">
        <f>VLOOKUP(A403,'Method 2 OLS Regression'!H395:J1732,3)</f>
        <v>1408.2484199999999</v>
      </c>
      <c r="G403" s="23">
        <f t="shared" si="824"/>
        <v>35.248419999999896</v>
      </c>
      <c r="H403" s="26">
        <f t="shared" si="825"/>
        <v>2.5672556445739181E-2</v>
      </c>
      <c r="I403" s="43"/>
      <c r="J403" s="61">
        <f t="shared" si="820"/>
        <v>14</v>
      </c>
      <c r="K403" s="25">
        <f t="shared" si="729"/>
        <v>13</v>
      </c>
      <c r="L403" s="23">
        <f t="shared" si="734"/>
        <v>1</v>
      </c>
      <c r="M403" s="33">
        <f t="shared" si="735"/>
        <v>7.1428571428571425E-2</v>
      </c>
      <c r="N403" s="25">
        <f t="shared" si="821"/>
        <v>15</v>
      </c>
      <c r="O403" s="23">
        <f t="shared" ref="O403" si="844">ABS(N403-$J403)</f>
        <v>1</v>
      </c>
      <c r="P403" s="26">
        <f t="shared" ref="P403" si="845">O403/$J403</f>
        <v>7.1428571428571425E-2</v>
      </c>
    </row>
    <row r="404" spans="1:16" x14ac:dyDescent="0.2">
      <c r="A404" s="48">
        <v>40574</v>
      </c>
      <c r="B404" s="49">
        <f>VLOOKUP(A404,'Method 1 Moving Averages'!A398:B1734,2,0)</f>
        <v>1063</v>
      </c>
      <c r="C404" s="45">
        <f>VLOOKUP(A404,'Method 1 Moving Averages'!A397:C1734,3,0)</f>
        <v>1370.6666666666667</v>
      </c>
      <c r="D404" s="23">
        <f t="shared" si="732"/>
        <v>307.66666666666674</v>
      </c>
      <c r="E404" s="33">
        <f t="shared" si="733"/>
        <v>0.28943242395735347</v>
      </c>
      <c r="F404" s="25">
        <f>VLOOKUP(A404,'Method 2 OLS Regression'!H396:J1733,3)</f>
        <v>1135.9848</v>
      </c>
      <c r="G404" s="23">
        <f t="shared" si="824"/>
        <v>72.98479999999995</v>
      </c>
      <c r="H404" s="26">
        <f t="shared" si="825"/>
        <v>6.8659266227657528E-2</v>
      </c>
      <c r="I404" s="43"/>
      <c r="J404" s="61">
        <f t="shared" si="820"/>
        <v>11</v>
      </c>
      <c r="K404" s="25">
        <f t="shared" si="729"/>
        <v>14</v>
      </c>
      <c r="L404" s="23">
        <f t="shared" si="734"/>
        <v>3</v>
      </c>
      <c r="M404" s="33">
        <f t="shared" si="735"/>
        <v>0.27272727272727271</v>
      </c>
      <c r="N404" s="25">
        <f t="shared" si="821"/>
        <v>12</v>
      </c>
      <c r="O404" s="23">
        <f t="shared" ref="O404" si="846">ABS(N404-$J404)</f>
        <v>1</v>
      </c>
      <c r="P404" s="26">
        <f t="shared" ref="P404" si="847">O404/$J404</f>
        <v>9.0909090909090912E-2</v>
      </c>
    </row>
    <row r="405" spans="1:16" x14ac:dyDescent="0.2">
      <c r="A405" s="48">
        <v>40575</v>
      </c>
      <c r="B405" s="49">
        <f>VLOOKUP(A405,'Method 1 Moving Averages'!A399:B1735,2,0)</f>
        <v>1081</v>
      </c>
      <c r="C405" s="45">
        <f>VLOOKUP(A405,'Method 1 Moving Averages'!A398:C1735,3,0)</f>
        <v>520.66666666666663</v>
      </c>
      <c r="D405" s="23">
        <f t="shared" si="732"/>
        <v>560.33333333333337</v>
      </c>
      <c r="E405" s="33">
        <f t="shared" si="733"/>
        <v>0.51834720937403644</v>
      </c>
      <c r="F405" s="25">
        <f>VLOOKUP(A405,'Method 2 OLS Regression'!H397:J1734,3)</f>
        <v>1121.7488699999999</v>
      </c>
      <c r="G405" s="23">
        <f t="shared" si="824"/>
        <v>40.748869999999897</v>
      </c>
      <c r="H405" s="26">
        <f t="shared" si="825"/>
        <v>3.7695531914893519E-2</v>
      </c>
      <c r="I405" s="43"/>
      <c r="J405" s="61">
        <f t="shared" si="820"/>
        <v>11</v>
      </c>
      <c r="K405" s="25">
        <f t="shared" si="729"/>
        <v>9</v>
      </c>
      <c r="L405" s="23">
        <f t="shared" si="734"/>
        <v>2</v>
      </c>
      <c r="M405" s="33">
        <f t="shared" si="735"/>
        <v>0.18181818181818182</v>
      </c>
      <c r="N405" s="25">
        <f t="shared" si="821"/>
        <v>12</v>
      </c>
      <c r="O405" s="23">
        <f t="shared" ref="O405" si="848">ABS(N405-$J405)</f>
        <v>1</v>
      </c>
      <c r="P405" s="26">
        <f t="shared" ref="P405" si="849">O405/$J405</f>
        <v>9.0909090909090912E-2</v>
      </c>
    </row>
    <row r="406" spans="1:16" x14ac:dyDescent="0.2">
      <c r="A406" s="48">
        <v>40576</v>
      </c>
      <c r="B406" s="49">
        <f>VLOOKUP(A406,'Method 1 Moving Averages'!A400:B1736,2,0)</f>
        <v>907</v>
      </c>
      <c r="C406" s="45">
        <f>VLOOKUP(A406,'Method 1 Moving Averages'!A399:C1736,3,0)</f>
        <v>722.33333333333337</v>
      </c>
      <c r="D406" s="23">
        <f t="shared" si="732"/>
        <v>184.66666666666663</v>
      </c>
      <c r="E406" s="33">
        <f t="shared" si="733"/>
        <v>0.20360161705255417</v>
      </c>
      <c r="F406" s="25">
        <f>VLOOKUP(A406,'Method 2 OLS Regression'!H398:J1735,3)</f>
        <v>1028.6656599999999</v>
      </c>
      <c r="G406" s="23">
        <f t="shared" si="824"/>
        <v>121.66565999999989</v>
      </c>
      <c r="H406" s="26">
        <f t="shared" si="825"/>
        <v>0.13414074972436593</v>
      </c>
      <c r="I406" s="43"/>
      <c r="J406" s="61">
        <f t="shared" si="820"/>
        <v>9</v>
      </c>
      <c r="K406" s="25">
        <f t="shared" si="729"/>
        <v>9</v>
      </c>
      <c r="L406" s="23">
        <f t="shared" si="734"/>
        <v>0</v>
      </c>
      <c r="M406" s="33">
        <f t="shared" si="735"/>
        <v>0</v>
      </c>
      <c r="N406" s="25">
        <f t="shared" si="821"/>
        <v>11</v>
      </c>
      <c r="O406" s="23">
        <f t="shared" ref="O406" si="850">ABS(N406-$J406)</f>
        <v>2</v>
      </c>
      <c r="P406" s="26">
        <f t="shared" ref="P406" si="851">O406/$J406</f>
        <v>0.22222222222222221</v>
      </c>
    </row>
    <row r="407" spans="1:16" x14ac:dyDescent="0.2">
      <c r="A407" s="48">
        <v>40577</v>
      </c>
      <c r="B407" s="49">
        <f>VLOOKUP(A407,'Method 1 Moving Averages'!A401:B1737,2,0)</f>
        <v>1322</v>
      </c>
      <c r="C407" s="45">
        <f>VLOOKUP(A407,'Method 1 Moving Averages'!A400:C1737,3,0)</f>
        <v>1230.3333333333333</v>
      </c>
      <c r="D407" s="23">
        <f t="shared" si="732"/>
        <v>91.666666666666742</v>
      </c>
      <c r="E407" s="33">
        <f t="shared" si="733"/>
        <v>6.9339384770549725E-2</v>
      </c>
      <c r="F407" s="25">
        <f>VLOOKUP(A407,'Method 2 OLS Regression'!H399:J1736,3)</f>
        <v>1298.86196</v>
      </c>
      <c r="G407" s="23">
        <f t="shared" si="824"/>
        <v>23.138040000000046</v>
      </c>
      <c r="H407" s="26">
        <f t="shared" si="825"/>
        <v>1.7502299546142245E-2</v>
      </c>
      <c r="I407" s="43"/>
      <c r="J407" s="61">
        <f t="shared" si="820"/>
        <v>14</v>
      </c>
      <c r="K407" s="25">
        <f t="shared" si="729"/>
        <v>13</v>
      </c>
      <c r="L407" s="23">
        <f t="shared" si="734"/>
        <v>1</v>
      </c>
      <c r="M407" s="33">
        <f t="shared" si="735"/>
        <v>7.1428571428571425E-2</v>
      </c>
      <c r="N407" s="25">
        <f t="shared" si="821"/>
        <v>14</v>
      </c>
      <c r="O407" s="23">
        <f t="shared" ref="O407" si="852">ABS(N407-$J407)</f>
        <v>0</v>
      </c>
      <c r="P407" s="26">
        <f t="shared" ref="P407" si="853">O407/$J407</f>
        <v>0</v>
      </c>
    </row>
    <row r="408" spans="1:16" x14ac:dyDescent="0.2">
      <c r="A408" s="48">
        <v>40578</v>
      </c>
      <c r="B408" s="49">
        <f>VLOOKUP(A408,'Method 1 Moving Averages'!A402:B1738,2,0)</f>
        <v>1339</v>
      </c>
      <c r="C408" s="45">
        <f>VLOOKUP(A408,'Method 1 Moving Averages'!A401:C1738,3,0)</f>
        <v>1659.6666666666667</v>
      </c>
      <c r="D408" s="23">
        <f t="shared" si="732"/>
        <v>320.66666666666674</v>
      </c>
      <c r="E408" s="33">
        <f t="shared" si="733"/>
        <v>0.23948220064724926</v>
      </c>
      <c r="F408" s="25">
        <f>VLOOKUP(A408,'Method 2 OLS Regression'!H400:J1737,3)</f>
        <v>1724.6934699999999</v>
      </c>
      <c r="G408" s="23">
        <f t="shared" si="824"/>
        <v>385.69346999999993</v>
      </c>
      <c r="H408" s="26">
        <f t="shared" si="825"/>
        <v>0.28804590739357727</v>
      </c>
      <c r="I408" s="43"/>
      <c r="J408" s="61">
        <f t="shared" si="820"/>
        <v>14</v>
      </c>
      <c r="K408" s="25">
        <f t="shared" si="729"/>
        <v>17</v>
      </c>
      <c r="L408" s="23">
        <f t="shared" si="734"/>
        <v>3</v>
      </c>
      <c r="M408" s="33">
        <f t="shared" si="735"/>
        <v>0.21428571428571427</v>
      </c>
      <c r="N408" s="25">
        <f t="shared" si="821"/>
        <v>18</v>
      </c>
      <c r="O408" s="23">
        <f t="shared" ref="O408" si="854">ABS(N408-$J408)</f>
        <v>4</v>
      </c>
      <c r="P408" s="26">
        <f t="shared" ref="P408" si="855">O408/$J408</f>
        <v>0.2857142857142857</v>
      </c>
    </row>
    <row r="409" spans="1:16" x14ac:dyDescent="0.2">
      <c r="A409" s="48">
        <v>40579</v>
      </c>
      <c r="B409" s="49">
        <f>VLOOKUP(A409,'Method 1 Moving Averages'!A403:B1739,2,0)</f>
        <v>741</v>
      </c>
      <c r="C409" s="45">
        <f>VLOOKUP(A409,'Method 1 Moving Averages'!A402:C1739,3,0)</f>
        <v>845</v>
      </c>
      <c r="D409" s="23">
        <f t="shared" si="732"/>
        <v>104</v>
      </c>
      <c r="E409" s="33">
        <f t="shared" si="733"/>
        <v>0.14035087719298245</v>
      </c>
      <c r="F409" s="25">
        <f>VLOOKUP(A409,'Method 2 OLS Regression'!H401:J1738,3)</f>
        <v>1220.4333899999999</v>
      </c>
      <c r="G409" s="23">
        <f t="shared" si="824"/>
        <v>479.43338999999992</v>
      </c>
      <c r="H409" s="26">
        <f t="shared" si="825"/>
        <v>0.64700862348178123</v>
      </c>
      <c r="I409" s="43"/>
      <c r="J409" s="61">
        <f t="shared" si="820"/>
        <v>9</v>
      </c>
      <c r="K409" s="25">
        <f t="shared" si="729"/>
        <v>9</v>
      </c>
      <c r="L409" s="23">
        <f t="shared" si="734"/>
        <v>0</v>
      </c>
      <c r="M409" s="33">
        <f t="shared" si="735"/>
        <v>0</v>
      </c>
      <c r="N409" s="25">
        <f t="shared" si="821"/>
        <v>13</v>
      </c>
      <c r="O409" s="23">
        <f t="shared" ref="O409" si="856">ABS(N409-$J409)</f>
        <v>4</v>
      </c>
      <c r="P409" s="26">
        <f t="shared" ref="P409" si="857">O409/$J409</f>
        <v>0.44444444444444442</v>
      </c>
    </row>
    <row r="410" spans="1:16" x14ac:dyDescent="0.2">
      <c r="A410" s="48">
        <v>40580</v>
      </c>
      <c r="B410" s="49">
        <f>VLOOKUP(A410,'Method 1 Moving Averages'!A404:B1740,2,0)</f>
        <v>811</v>
      </c>
      <c r="C410" s="45">
        <f>VLOOKUP(A410,'Method 1 Moving Averages'!A403:C1740,3,0)</f>
        <v>1257</v>
      </c>
      <c r="D410" s="23">
        <f t="shared" si="732"/>
        <v>446</v>
      </c>
      <c r="E410" s="33">
        <f t="shared" si="733"/>
        <v>0.54993834771886563</v>
      </c>
      <c r="F410" s="25">
        <f>VLOOKUP(A410,'Method 2 OLS Regression'!H402:J1739,3)</f>
        <v>1006.89262</v>
      </c>
      <c r="G410" s="23">
        <f t="shared" si="824"/>
        <v>195.89261999999997</v>
      </c>
      <c r="H410" s="26">
        <f t="shared" si="825"/>
        <v>0.24154453760789146</v>
      </c>
      <c r="I410" s="43"/>
      <c r="J410" s="61">
        <f t="shared" si="820"/>
        <v>9</v>
      </c>
      <c r="K410" s="25">
        <f t="shared" si="729"/>
        <v>13</v>
      </c>
      <c r="L410" s="23">
        <f t="shared" si="734"/>
        <v>4</v>
      </c>
      <c r="M410" s="33">
        <f t="shared" si="735"/>
        <v>0.44444444444444442</v>
      </c>
      <c r="N410" s="25">
        <f t="shared" si="821"/>
        <v>10</v>
      </c>
      <c r="O410" s="23">
        <f t="shared" ref="O410" si="858">ABS(N410-$J410)</f>
        <v>1</v>
      </c>
      <c r="P410" s="26">
        <f t="shared" ref="P410" si="859">O410/$J410</f>
        <v>0.1111111111111111</v>
      </c>
    </row>
    <row r="411" spans="1:16" x14ac:dyDescent="0.2">
      <c r="A411" s="48">
        <v>40581</v>
      </c>
      <c r="B411" s="49">
        <f>VLOOKUP(A411,'Method 1 Moving Averages'!A405:B1741,2,0)</f>
        <v>1123</v>
      </c>
      <c r="C411" s="45">
        <f>VLOOKUP(A411,'Method 1 Moving Averages'!A404:C1741,3,0)</f>
        <v>1255</v>
      </c>
      <c r="D411" s="23">
        <f t="shared" si="732"/>
        <v>132</v>
      </c>
      <c r="E411" s="33">
        <f t="shared" si="733"/>
        <v>0.11754229741763135</v>
      </c>
      <c r="F411" s="25">
        <f>VLOOKUP(A411,'Method 2 OLS Regression'!H403:J1740,3)</f>
        <v>1274.2462499999999</v>
      </c>
      <c r="G411" s="23">
        <f t="shared" si="824"/>
        <v>151.24624999999992</v>
      </c>
      <c r="H411" s="26">
        <f t="shared" si="825"/>
        <v>0.1346805431878895</v>
      </c>
      <c r="I411" s="43"/>
      <c r="J411" s="61">
        <f t="shared" si="820"/>
        <v>12</v>
      </c>
      <c r="K411" s="25">
        <f t="shared" si="729"/>
        <v>13</v>
      </c>
      <c r="L411" s="23">
        <f t="shared" si="734"/>
        <v>1</v>
      </c>
      <c r="M411" s="33">
        <f t="shared" si="735"/>
        <v>8.3333333333333329E-2</v>
      </c>
      <c r="N411" s="25">
        <f t="shared" si="821"/>
        <v>13</v>
      </c>
      <c r="O411" s="23">
        <f t="shared" ref="O411" si="860">ABS(N411-$J411)</f>
        <v>1</v>
      </c>
      <c r="P411" s="26">
        <f t="shared" ref="P411" si="861">O411/$J411</f>
        <v>8.3333333333333329E-2</v>
      </c>
    </row>
    <row r="412" spans="1:16" x14ac:dyDescent="0.2">
      <c r="A412" s="48">
        <v>40582</v>
      </c>
      <c r="B412" s="49">
        <f>VLOOKUP(A412,'Method 1 Moving Averages'!A406:B1742,2,0)</f>
        <v>3123</v>
      </c>
      <c r="C412" s="45">
        <f>VLOOKUP(A412,'Method 1 Moving Averages'!A405:C1742,3,0)</f>
        <v>689</v>
      </c>
      <c r="D412" s="23">
        <f t="shared" si="732"/>
        <v>2434</v>
      </c>
      <c r="E412" s="33">
        <f t="shared" si="733"/>
        <v>0.7793788024335575</v>
      </c>
      <c r="F412" s="25">
        <f>VLOOKUP(A412,'Method 2 OLS Regression'!H404:J1741,3)</f>
        <v>1134.22804</v>
      </c>
      <c r="G412" s="23">
        <f t="shared" si="824"/>
        <v>1988.77196</v>
      </c>
      <c r="H412" s="26">
        <f t="shared" si="825"/>
        <v>0.63681458853666351</v>
      </c>
      <c r="I412" s="43"/>
      <c r="J412" s="61">
        <f t="shared" si="820"/>
        <v>33</v>
      </c>
      <c r="K412" s="25">
        <f t="shared" si="729"/>
        <v>9</v>
      </c>
      <c r="L412" s="23">
        <f t="shared" si="734"/>
        <v>24</v>
      </c>
      <c r="M412" s="33">
        <f t="shared" si="735"/>
        <v>0.72727272727272729</v>
      </c>
      <c r="N412" s="25">
        <f t="shared" si="821"/>
        <v>12</v>
      </c>
      <c r="O412" s="23">
        <f t="shared" ref="O412" si="862">ABS(N412-$J412)</f>
        <v>21</v>
      </c>
      <c r="P412" s="26">
        <f t="shared" ref="P412" si="863">O412/$J412</f>
        <v>0.63636363636363635</v>
      </c>
    </row>
    <row r="413" spans="1:16" x14ac:dyDescent="0.2">
      <c r="A413" s="48">
        <v>40583</v>
      </c>
      <c r="B413" s="49">
        <f>VLOOKUP(A413,'Method 1 Moving Averages'!A407:B1743,2,0)</f>
        <v>562</v>
      </c>
      <c r="C413" s="45">
        <f>VLOOKUP(A413,'Method 1 Moving Averages'!A406:C1743,3,0)</f>
        <v>855.66666666666663</v>
      </c>
      <c r="D413" s="23">
        <f t="shared" si="732"/>
        <v>293.66666666666663</v>
      </c>
      <c r="E413" s="33">
        <f t="shared" si="733"/>
        <v>0.52253855278766304</v>
      </c>
      <c r="F413" s="25">
        <f>VLOOKUP(A413,'Method 2 OLS Regression'!H405:J1742,3)</f>
        <v>1139.52557</v>
      </c>
      <c r="G413" s="23">
        <f t="shared" si="824"/>
        <v>577.52557000000002</v>
      </c>
      <c r="H413" s="26">
        <f t="shared" si="825"/>
        <v>1.0276255693950178</v>
      </c>
      <c r="I413" s="43"/>
      <c r="J413" s="61">
        <f t="shared" si="820"/>
        <v>9</v>
      </c>
      <c r="K413" s="25">
        <f t="shared" si="729"/>
        <v>9</v>
      </c>
      <c r="L413" s="23">
        <f t="shared" si="734"/>
        <v>0</v>
      </c>
      <c r="M413" s="33">
        <f t="shared" si="735"/>
        <v>0</v>
      </c>
      <c r="N413" s="25">
        <f t="shared" si="821"/>
        <v>12</v>
      </c>
      <c r="O413" s="23">
        <f t="shared" ref="O413" si="864">ABS(N413-$J413)</f>
        <v>3</v>
      </c>
      <c r="P413" s="26">
        <f t="shared" ref="P413" si="865">O413/$J413</f>
        <v>0.33333333333333331</v>
      </c>
    </row>
    <row r="414" spans="1:16" x14ac:dyDescent="0.2">
      <c r="A414" s="48">
        <v>40584</v>
      </c>
      <c r="B414" s="49">
        <f>VLOOKUP(A414,'Method 1 Moving Averages'!A408:B1744,2,0)</f>
        <v>1496</v>
      </c>
      <c r="C414" s="45">
        <f>VLOOKUP(A414,'Method 1 Moving Averages'!A407:C1744,3,0)</f>
        <v>1269.6666666666667</v>
      </c>
      <c r="D414" s="23">
        <f t="shared" si="732"/>
        <v>226.33333333333326</v>
      </c>
      <c r="E414" s="33">
        <f t="shared" si="733"/>
        <v>0.15129233511586448</v>
      </c>
      <c r="F414" s="25">
        <f>VLOOKUP(A414,'Method 2 OLS Regression'!H406:J1743,3)</f>
        <v>1082.9046599999999</v>
      </c>
      <c r="G414" s="23">
        <f t="shared" si="824"/>
        <v>413.09534000000008</v>
      </c>
      <c r="H414" s="26">
        <f t="shared" si="825"/>
        <v>0.27613324866310168</v>
      </c>
      <c r="I414" s="43"/>
      <c r="J414" s="61">
        <f t="shared" si="820"/>
        <v>16</v>
      </c>
      <c r="K414" s="25">
        <f t="shared" ref="K414:K477" si="866">MAX(ROUND(C414/12/8,0),9)</f>
        <v>13</v>
      </c>
      <c r="L414" s="23">
        <f t="shared" si="734"/>
        <v>3</v>
      </c>
      <c r="M414" s="33">
        <f t="shared" si="735"/>
        <v>0.1875</v>
      </c>
      <c r="N414" s="25">
        <f t="shared" si="821"/>
        <v>11</v>
      </c>
      <c r="O414" s="23">
        <f t="shared" ref="O414" si="867">ABS(N414-$J414)</f>
        <v>5</v>
      </c>
      <c r="P414" s="26">
        <f t="shared" ref="P414" si="868">O414/$J414</f>
        <v>0.3125</v>
      </c>
    </row>
    <row r="415" spans="1:16" x14ac:dyDescent="0.2">
      <c r="A415" s="48">
        <v>40585</v>
      </c>
      <c r="B415" s="49">
        <f>VLOOKUP(A415,'Method 1 Moving Averages'!A409:B1745,2,0)</f>
        <v>1323</v>
      </c>
      <c r="C415" s="45">
        <f>VLOOKUP(A415,'Method 1 Moving Averages'!A408:C1745,3,0)</f>
        <v>1451.6666666666667</v>
      </c>
      <c r="D415" s="23">
        <f t="shared" ref="D415:D478" si="869">ABS(C415-B415)</f>
        <v>128.66666666666674</v>
      </c>
      <c r="E415" s="33">
        <f t="shared" ref="E415:E478" si="870">D415/B415</f>
        <v>9.7253716301335405E-2</v>
      </c>
      <c r="F415" s="25">
        <f>VLOOKUP(A415,'Method 2 OLS Regression'!H407:J1744,3)</f>
        <v>1447.48054</v>
      </c>
      <c r="G415" s="23">
        <f t="shared" si="824"/>
        <v>124.48054000000002</v>
      </c>
      <c r="H415" s="26">
        <f t="shared" si="825"/>
        <v>9.4089599395313694E-2</v>
      </c>
      <c r="I415" s="43"/>
      <c r="J415" s="61">
        <f t="shared" si="820"/>
        <v>14</v>
      </c>
      <c r="K415" s="25">
        <f t="shared" si="866"/>
        <v>15</v>
      </c>
      <c r="L415" s="23">
        <f t="shared" ref="L415:L478" si="871">ABS(K415-$J415)</f>
        <v>1</v>
      </c>
      <c r="M415" s="33">
        <f t="shared" ref="M415:M478" si="872">L415/$J415</f>
        <v>7.1428571428571425E-2</v>
      </c>
      <c r="N415" s="25">
        <f t="shared" si="821"/>
        <v>15</v>
      </c>
      <c r="O415" s="23">
        <f t="shared" ref="O415" si="873">ABS(N415-$J415)</f>
        <v>1</v>
      </c>
      <c r="P415" s="26">
        <f t="shared" ref="P415" si="874">O415/$J415</f>
        <v>7.1428571428571425E-2</v>
      </c>
    </row>
    <row r="416" spans="1:16" x14ac:dyDescent="0.2">
      <c r="A416" s="48">
        <v>40586</v>
      </c>
      <c r="B416" s="49">
        <f>VLOOKUP(A416,'Method 1 Moving Averages'!A410:B1746,2,0)</f>
        <v>940</v>
      </c>
      <c r="C416" s="45">
        <f>VLOOKUP(A416,'Method 1 Moving Averages'!A409:C1746,3,0)</f>
        <v>822.33333333333337</v>
      </c>
      <c r="D416" s="23">
        <f t="shared" si="869"/>
        <v>117.66666666666663</v>
      </c>
      <c r="E416" s="33">
        <f t="shared" si="870"/>
        <v>0.12517730496453897</v>
      </c>
      <c r="F416" s="25">
        <f>VLOOKUP(A416,'Method 2 OLS Regression'!H408:J1745,3)</f>
        <v>916.12302599999998</v>
      </c>
      <c r="G416" s="23">
        <f t="shared" si="824"/>
        <v>23.876974000000018</v>
      </c>
      <c r="H416" s="26">
        <f t="shared" si="825"/>
        <v>2.5401036170212787E-2</v>
      </c>
      <c r="I416" s="43"/>
      <c r="J416" s="61">
        <f t="shared" si="820"/>
        <v>10</v>
      </c>
      <c r="K416" s="25">
        <f t="shared" si="866"/>
        <v>9</v>
      </c>
      <c r="L416" s="23">
        <f t="shared" si="871"/>
        <v>1</v>
      </c>
      <c r="M416" s="33">
        <f t="shared" si="872"/>
        <v>0.1</v>
      </c>
      <c r="N416" s="25">
        <f t="shared" si="821"/>
        <v>10</v>
      </c>
      <c r="O416" s="23">
        <f t="shared" ref="O416" si="875">ABS(N416-$J416)</f>
        <v>0</v>
      </c>
      <c r="P416" s="26">
        <f t="shared" ref="P416" si="876">O416/$J416</f>
        <v>0</v>
      </c>
    </row>
    <row r="417" spans="1:16" x14ac:dyDescent="0.2">
      <c r="A417" s="48">
        <v>40587</v>
      </c>
      <c r="B417" s="49">
        <f>VLOOKUP(A417,'Method 1 Moving Averages'!A411:B1747,2,0)</f>
        <v>1595</v>
      </c>
      <c r="C417" s="45">
        <f>VLOOKUP(A417,'Method 1 Moving Averages'!A410:C1747,3,0)</f>
        <v>1148.6666666666667</v>
      </c>
      <c r="D417" s="23">
        <f t="shared" si="869"/>
        <v>446.33333333333326</v>
      </c>
      <c r="E417" s="33">
        <f t="shared" si="870"/>
        <v>0.27983281086729356</v>
      </c>
      <c r="F417" s="25">
        <f>VLOOKUP(A417,'Method 2 OLS Regression'!H409:J1746,3)</f>
        <v>1505.52502</v>
      </c>
      <c r="G417" s="23">
        <f t="shared" si="824"/>
        <v>89.47497999999996</v>
      </c>
      <c r="H417" s="26">
        <f t="shared" si="825"/>
        <v>5.60971661442006E-2</v>
      </c>
      <c r="I417" s="43"/>
      <c r="J417" s="61">
        <f t="shared" si="820"/>
        <v>17</v>
      </c>
      <c r="K417" s="25">
        <f t="shared" si="866"/>
        <v>12</v>
      </c>
      <c r="L417" s="23">
        <f t="shared" si="871"/>
        <v>5</v>
      </c>
      <c r="M417" s="33">
        <f t="shared" si="872"/>
        <v>0.29411764705882354</v>
      </c>
      <c r="N417" s="25">
        <f t="shared" si="821"/>
        <v>16</v>
      </c>
      <c r="O417" s="23">
        <f t="shared" ref="O417" si="877">ABS(N417-$J417)</f>
        <v>1</v>
      </c>
      <c r="P417" s="26">
        <f t="shared" ref="P417" si="878">O417/$J417</f>
        <v>5.8823529411764705E-2</v>
      </c>
    </row>
    <row r="418" spans="1:16" x14ac:dyDescent="0.2">
      <c r="A418" s="48">
        <v>40588</v>
      </c>
      <c r="B418" s="49">
        <f>VLOOKUP(A418,'Method 1 Moving Averages'!A412:B1748,2,0)</f>
        <v>1039</v>
      </c>
      <c r="C418" s="45">
        <f>VLOOKUP(A418,'Method 1 Moving Averages'!A411:C1748,3,0)</f>
        <v>995.33333333333337</v>
      </c>
      <c r="D418" s="23">
        <f t="shared" si="869"/>
        <v>43.666666666666629</v>
      </c>
      <c r="E418" s="33">
        <f t="shared" si="870"/>
        <v>4.2027590632017928E-2</v>
      </c>
      <c r="F418" s="25">
        <f>VLOOKUP(A418,'Method 2 OLS Regression'!H410:J1747,3)</f>
        <v>788.29468099999997</v>
      </c>
      <c r="G418" s="23">
        <f t="shared" si="824"/>
        <v>250.70531900000003</v>
      </c>
      <c r="H418" s="26">
        <f t="shared" si="825"/>
        <v>0.2412948209817132</v>
      </c>
      <c r="I418" s="43"/>
      <c r="J418" s="61">
        <f t="shared" si="820"/>
        <v>11</v>
      </c>
      <c r="K418" s="25">
        <f t="shared" si="866"/>
        <v>10</v>
      </c>
      <c r="L418" s="23">
        <f t="shared" si="871"/>
        <v>1</v>
      </c>
      <c r="M418" s="33">
        <f t="shared" si="872"/>
        <v>9.0909090909090912E-2</v>
      </c>
      <c r="N418" s="25">
        <f t="shared" si="821"/>
        <v>9</v>
      </c>
      <c r="O418" s="23">
        <f t="shared" ref="O418" si="879">ABS(N418-$J418)</f>
        <v>2</v>
      </c>
      <c r="P418" s="26">
        <f t="shared" ref="P418" si="880">O418/$J418</f>
        <v>0.18181818181818182</v>
      </c>
    </row>
    <row r="419" spans="1:16" x14ac:dyDescent="0.2">
      <c r="A419" s="48">
        <v>40589</v>
      </c>
      <c r="B419" s="49">
        <f>VLOOKUP(A419,'Method 1 Moving Averages'!A413:B1749,2,0)</f>
        <v>708</v>
      </c>
      <c r="C419" s="45">
        <f>VLOOKUP(A419,'Method 1 Moving Averages'!A412:C1749,3,0)</f>
        <v>1586.6666666666667</v>
      </c>
      <c r="D419" s="23">
        <f t="shared" si="869"/>
        <v>878.66666666666674</v>
      </c>
      <c r="E419" s="33">
        <f t="shared" si="870"/>
        <v>1.2410546139359699</v>
      </c>
      <c r="F419" s="25">
        <f>VLOOKUP(A419,'Method 2 OLS Regression'!H411:J1748,3)</f>
        <v>1085.76657</v>
      </c>
      <c r="G419" s="23">
        <f t="shared" si="824"/>
        <v>377.76657</v>
      </c>
      <c r="H419" s="26">
        <f t="shared" si="825"/>
        <v>0.53356860169491527</v>
      </c>
      <c r="I419" s="43"/>
      <c r="J419" s="61">
        <f t="shared" si="820"/>
        <v>9</v>
      </c>
      <c r="K419" s="25">
        <f t="shared" si="866"/>
        <v>17</v>
      </c>
      <c r="L419" s="23">
        <f t="shared" si="871"/>
        <v>8</v>
      </c>
      <c r="M419" s="33">
        <f t="shared" si="872"/>
        <v>0.88888888888888884</v>
      </c>
      <c r="N419" s="25">
        <f t="shared" si="821"/>
        <v>11</v>
      </c>
      <c r="O419" s="23">
        <f t="shared" ref="O419" si="881">ABS(N419-$J419)</f>
        <v>2</v>
      </c>
      <c r="P419" s="26">
        <f t="shared" ref="P419" si="882">O419/$J419</f>
        <v>0.22222222222222221</v>
      </c>
    </row>
    <row r="420" spans="1:16" x14ac:dyDescent="0.2">
      <c r="A420" s="48">
        <v>40590</v>
      </c>
      <c r="B420" s="49">
        <f>VLOOKUP(A420,'Method 1 Moving Averages'!A414:B1750,2,0)</f>
        <v>1032</v>
      </c>
      <c r="C420" s="45">
        <f>VLOOKUP(A420,'Method 1 Moving Averages'!A413:C1750,3,0)</f>
        <v>911</v>
      </c>
      <c r="D420" s="23">
        <f t="shared" si="869"/>
        <v>121</v>
      </c>
      <c r="E420" s="33">
        <f t="shared" si="870"/>
        <v>0.11724806201550388</v>
      </c>
      <c r="F420" s="25">
        <f>VLOOKUP(A420,'Method 2 OLS Regression'!H412:J1749,3)</f>
        <v>935.09633299999996</v>
      </c>
      <c r="G420" s="23">
        <f t="shared" si="824"/>
        <v>96.903667000000041</v>
      </c>
      <c r="H420" s="26">
        <f t="shared" si="825"/>
        <v>9.389890213178298E-2</v>
      </c>
      <c r="I420" s="43"/>
      <c r="J420" s="61">
        <f t="shared" si="820"/>
        <v>11</v>
      </c>
      <c r="K420" s="25">
        <f t="shared" si="866"/>
        <v>9</v>
      </c>
      <c r="L420" s="23">
        <f t="shared" si="871"/>
        <v>2</v>
      </c>
      <c r="M420" s="33">
        <f t="shared" si="872"/>
        <v>0.18181818181818182</v>
      </c>
      <c r="N420" s="25">
        <f t="shared" si="821"/>
        <v>10</v>
      </c>
      <c r="O420" s="23">
        <f t="shared" ref="O420" si="883">ABS(N420-$J420)</f>
        <v>1</v>
      </c>
      <c r="P420" s="26">
        <f t="shared" ref="P420" si="884">O420/$J420</f>
        <v>9.0909090909090912E-2</v>
      </c>
    </row>
    <row r="421" spans="1:16" x14ac:dyDescent="0.2">
      <c r="A421" s="48">
        <v>40591</v>
      </c>
      <c r="B421" s="49">
        <f>VLOOKUP(A421,'Method 1 Moving Averages'!A415:B1751,2,0)</f>
        <v>1118</v>
      </c>
      <c r="C421" s="45">
        <f>VLOOKUP(A421,'Method 1 Moving Averages'!A414:C1751,3,0)</f>
        <v>1374.6666666666667</v>
      </c>
      <c r="D421" s="23">
        <f t="shared" si="869"/>
        <v>256.66666666666674</v>
      </c>
      <c r="E421" s="33">
        <f t="shared" si="870"/>
        <v>0.22957662492546221</v>
      </c>
      <c r="F421" s="25">
        <f>VLOOKUP(A421,'Method 2 OLS Regression'!H413:J1750,3)</f>
        <v>1065.3924300000001</v>
      </c>
      <c r="G421" s="23">
        <f t="shared" si="824"/>
        <v>52.607569999999896</v>
      </c>
      <c r="H421" s="26">
        <f t="shared" si="825"/>
        <v>4.7055071556350532E-2</v>
      </c>
      <c r="I421" s="43"/>
      <c r="J421" s="61">
        <f t="shared" si="820"/>
        <v>12</v>
      </c>
      <c r="K421" s="25">
        <f t="shared" si="866"/>
        <v>14</v>
      </c>
      <c r="L421" s="23">
        <f t="shared" si="871"/>
        <v>2</v>
      </c>
      <c r="M421" s="33">
        <f t="shared" si="872"/>
        <v>0.16666666666666666</v>
      </c>
      <c r="N421" s="25">
        <f t="shared" si="821"/>
        <v>11</v>
      </c>
      <c r="O421" s="23">
        <f t="shared" ref="O421" si="885">ABS(N421-$J421)</f>
        <v>1</v>
      </c>
      <c r="P421" s="26">
        <f t="shared" ref="P421" si="886">O421/$J421</f>
        <v>8.3333333333333329E-2</v>
      </c>
    </row>
    <row r="422" spans="1:16" x14ac:dyDescent="0.2">
      <c r="A422" s="48">
        <v>40592</v>
      </c>
      <c r="B422" s="49">
        <f>VLOOKUP(A422,'Method 1 Moving Averages'!A416:B1752,2,0)</f>
        <v>1349</v>
      </c>
      <c r="C422" s="45">
        <f>VLOOKUP(A422,'Method 1 Moving Averages'!A415:C1752,3,0)</f>
        <v>1384.6666666666667</v>
      </c>
      <c r="D422" s="23">
        <f t="shared" si="869"/>
        <v>35.666666666666742</v>
      </c>
      <c r="E422" s="33">
        <f t="shared" si="870"/>
        <v>2.6439337781072457E-2</v>
      </c>
      <c r="F422" s="25">
        <f>VLOOKUP(A422,'Method 2 OLS Regression'!H414:J1751,3)</f>
        <v>1513.0891099999999</v>
      </c>
      <c r="G422" s="23">
        <f t="shared" si="824"/>
        <v>164.08910999999989</v>
      </c>
      <c r="H422" s="26">
        <f t="shared" si="825"/>
        <v>0.12163759080800585</v>
      </c>
      <c r="I422" s="43"/>
      <c r="J422" s="61">
        <f t="shared" si="820"/>
        <v>14</v>
      </c>
      <c r="K422" s="25">
        <f t="shared" si="866"/>
        <v>14</v>
      </c>
      <c r="L422" s="23">
        <f t="shared" si="871"/>
        <v>0</v>
      </c>
      <c r="M422" s="33">
        <f t="shared" si="872"/>
        <v>0</v>
      </c>
      <c r="N422" s="25">
        <f t="shared" si="821"/>
        <v>16</v>
      </c>
      <c r="O422" s="23">
        <f t="shared" ref="O422" si="887">ABS(N422-$J422)</f>
        <v>2</v>
      </c>
      <c r="P422" s="26">
        <f t="shared" ref="P422" si="888">O422/$J422</f>
        <v>0.14285714285714285</v>
      </c>
    </row>
    <row r="423" spans="1:16" x14ac:dyDescent="0.2">
      <c r="A423" s="48">
        <v>40593</v>
      </c>
      <c r="B423" s="49">
        <f>VLOOKUP(A423,'Method 1 Moving Averages'!A417:B1753,2,0)</f>
        <v>650</v>
      </c>
      <c r="C423" s="45">
        <f>VLOOKUP(A423,'Method 1 Moving Averages'!A416:C1753,3,0)</f>
        <v>875</v>
      </c>
      <c r="D423" s="23">
        <f t="shared" si="869"/>
        <v>225</v>
      </c>
      <c r="E423" s="33">
        <f t="shared" si="870"/>
        <v>0.34615384615384615</v>
      </c>
      <c r="F423" s="25">
        <f>VLOOKUP(A423,'Method 2 OLS Regression'!H415:J1752,3)</f>
        <v>774.603746</v>
      </c>
      <c r="G423" s="23">
        <f t="shared" si="824"/>
        <v>124.603746</v>
      </c>
      <c r="H423" s="26">
        <f t="shared" si="825"/>
        <v>0.19169807076923076</v>
      </c>
      <c r="I423" s="43"/>
      <c r="J423" s="61">
        <f t="shared" si="820"/>
        <v>9</v>
      </c>
      <c r="K423" s="25">
        <f t="shared" si="866"/>
        <v>9</v>
      </c>
      <c r="L423" s="23">
        <f t="shared" si="871"/>
        <v>0</v>
      </c>
      <c r="M423" s="33">
        <f t="shared" si="872"/>
        <v>0</v>
      </c>
      <c r="N423" s="25">
        <f t="shared" si="821"/>
        <v>9</v>
      </c>
      <c r="O423" s="23">
        <f t="shared" ref="O423" si="889">ABS(N423-$J423)</f>
        <v>0</v>
      </c>
      <c r="P423" s="26">
        <f t="shared" ref="P423" si="890">O423/$J423</f>
        <v>0</v>
      </c>
    </row>
    <row r="424" spans="1:16" x14ac:dyDescent="0.2">
      <c r="A424" s="48">
        <v>40594</v>
      </c>
      <c r="B424" s="49">
        <f>VLOOKUP(A424,'Method 1 Moving Averages'!A418:B1754,2,0)</f>
        <v>1257</v>
      </c>
      <c r="C424" s="45">
        <f>VLOOKUP(A424,'Method 1 Moving Averages'!A417:C1754,3,0)</f>
        <v>1259.6666666666667</v>
      </c>
      <c r="D424" s="23">
        <f t="shared" si="869"/>
        <v>2.6666666666667425</v>
      </c>
      <c r="E424" s="33">
        <f t="shared" si="870"/>
        <v>2.121453195438936E-3</v>
      </c>
      <c r="F424" s="25">
        <f>VLOOKUP(A424,'Method 2 OLS Regression'!H416:J1753,3)</f>
        <v>1358.20705</v>
      </c>
      <c r="G424" s="23">
        <f t="shared" si="824"/>
        <v>101.20704999999998</v>
      </c>
      <c r="H424" s="26">
        <f t="shared" si="825"/>
        <v>8.0514757358790753E-2</v>
      </c>
      <c r="I424" s="43"/>
      <c r="J424" s="61">
        <f t="shared" si="820"/>
        <v>13</v>
      </c>
      <c r="K424" s="25">
        <f t="shared" si="866"/>
        <v>13</v>
      </c>
      <c r="L424" s="23">
        <f t="shared" si="871"/>
        <v>0</v>
      </c>
      <c r="M424" s="33">
        <f t="shared" si="872"/>
        <v>0</v>
      </c>
      <c r="N424" s="25">
        <f t="shared" si="821"/>
        <v>14</v>
      </c>
      <c r="O424" s="23">
        <f t="shared" ref="O424" si="891">ABS(N424-$J424)</f>
        <v>1</v>
      </c>
      <c r="P424" s="26">
        <f t="shared" ref="P424" si="892">O424/$J424</f>
        <v>7.6923076923076927E-2</v>
      </c>
    </row>
    <row r="425" spans="1:16" x14ac:dyDescent="0.2">
      <c r="A425" s="48">
        <v>40595</v>
      </c>
      <c r="B425" s="49">
        <f>VLOOKUP(A425,'Method 1 Moving Averages'!A419:B1755,2,0)</f>
        <v>2224</v>
      </c>
      <c r="C425" s="45">
        <f>VLOOKUP(A425,'Method 1 Moving Averages'!A418:C1755,3,0)</f>
        <v>1075</v>
      </c>
      <c r="D425" s="23">
        <f t="shared" si="869"/>
        <v>1149</v>
      </c>
      <c r="E425" s="33">
        <f t="shared" si="870"/>
        <v>0.51663669064748197</v>
      </c>
      <c r="F425" s="25">
        <f>VLOOKUP(A425,'Method 2 OLS Regression'!H417:J1754,3)</f>
        <v>2342.9105800000002</v>
      </c>
      <c r="G425" s="23">
        <f t="shared" si="824"/>
        <v>118.91058000000021</v>
      </c>
      <c r="H425" s="26">
        <f t="shared" si="825"/>
        <v>5.3466987410072039E-2</v>
      </c>
      <c r="I425" s="43"/>
      <c r="J425" s="61">
        <f t="shared" si="820"/>
        <v>23</v>
      </c>
      <c r="K425" s="25">
        <f t="shared" si="866"/>
        <v>11</v>
      </c>
      <c r="L425" s="23">
        <f t="shared" si="871"/>
        <v>12</v>
      </c>
      <c r="M425" s="33">
        <f t="shared" si="872"/>
        <v>0.52173913043478259</v>
      </c>
      <c r="N425" s="25">
        <f t="shared" si="821"/>
        <v>24</v>
      </c>
      <c r="O425" s="23">
        <f t="shared" ref="O425" si="893">ABS(N425-$J425)</f>
        <v>1</v>
      </c>
      <c r="P425" s="26">
        <f t="shared" ref="P425" si="894">O425/$J425</f>
        <v>4.3478260869565216E-2</v>
      </c>
    </row>
    <row r="426" spans="1:16" x14ac:dyDescent="0.2">
      <c r="A426" s="48">
        <v>40596</v>
      </c>
      <c r="B426" s="49">
        <f>VLOOKUP(A426,'Method 1 Moving Averages'!A420:B1756,2,0)</f>
        <v>675</v>
      </c>
      <c r="C426" s="45">
        <f>VLOOKUP(A426,'Method 1 Moving Averages'!A419:C1756,3,0)</f>
        <v>1637.3333333333333</v>
      </c>
      <c r="D426" s="23">
        <f t="shared" si="869"/>
        <v>962.33333333333326</v>
      </c>
      <c r="E426" s="33">
        <f t="shared" si="870"/>
        <v>1.4256790123456788</v>
      </c>
      <c r="F426" s="25">
        <f>VLOOKUP(A426,'Method 2 OLS Regression'!H418:J1755,3)</f>
        <v>890.37369000000001</v>
      </c>
      <c r="G426" s="23">
        <f t="shared" si="824"/>
        <v>215.37369000000001</v>
      </c>
      <c r="H426" s="26">
        <f t="shared" si="825"/>
        <v>0.31907213333333334</v>
      </c>
      <c r="I426" s="43"/>
      <c r="J426" s="61">
        <f t="shared" si="820"/>
        <v>9</v>
      </c>
      <c r="K426" s="25">
        <f t="shared" si="866"/>
        <v>17</v>
      </c>
      <c r="L426" s="23">
        <f t="shared" si="871"/>
        <v>8</v>
      </c>
      <c r="M426" s="33">
        <f t="shared" si="872"/>
        <v>0.88888888888888884</v>
      </c>
      <c r="N426" s="25">
        <f t="shared" si="821"/>
        <v>9</v>
      </c>
      <c r="O426" s="23">
        <f t="shared" ref="O426" si="895">ABS(N426-$J426)</f>
        <v>0</v>
      </c>
      <c r="P426" s="26">
        <f t="shared" ref="P426" si="896">O426/$J426</f>
        <v>0</v>
      </c>
    </row>
    <row r="427" spans="1:16" x14ac:dyDescent="0.2">
      <c r="A427" s="48">
        <v>40597</v>
      </c>
      <c r="B427" s="49">
        <f>VLOOKUP(A427,'Method 1 Moving Averages'!A421:B1757,2,0)</f>
        <v>495</v>
      </c>
      <c r="C427" s="45">
        <f>VLOOKUP(A427,'Method 1 Moving Averages'!A420:C1757,3,0)</f>
        <v>833.66666666666663</v>
      </c>
      <c r="D427" s="23">
        <f t="shared" si="869"/>
        <v>338.66666666666663</v>
      </c>
      <c r="E427" s="33">
        <f t="shared" si="870"/>
        <v>0.6841750841750841</v>
      </c>
      <c r="F427" s="25">
        <f>VLOOKUP(A427,'Method 2 OLS Regression'!H419:J1756,3)</f>
        <v>906.50736400000005</v>
      </c>
      <c r="G427" s="23">
        <f t="shared" si="824"/>
        <v>411.50736400000005</v>
      </c>
      <c r="H427" s="26">
        <f t="shared" si="825"/>
        <v>0.8313280080808082</v>
      </c>
      <c r="I427" s="43"/>
      <c r="J427" s="61">
        <f t="shared" si="820"/>
        <v>9</v>
      </c>
      <c r="K427" s="25">
        <f t="shared" si="866"/>
        <v>9</v>
      </c>
      <c r="L427" s="23">
        <f t="shared" si="871"/>
        <v>0</v>
      </c>
      <c r="M427" s="33">
        <f t="shared" si="872"/>
        <v>0</v>
      </c>
      <c r="N427" s="25">
        <f t="shared" si="821"/>
        <v>9</v>
      </c>
      <c r="O427" s="23">
        <f t="shared" ref="O427" si="897">ABS(N427-$J427)</f>
        <v>0</v>
      </c>
      <c r="P427" s="26">
        <f t="shared" ref="P427" si="898">O427/$J427</f>
        <v>0</v>
      </c>
    </row>
    <row r="428" spans="1:16" x14ac:dyDescent="0.2">
      <c r="A428" s="48">
        <v>40598</v>
      </c>
      <c r="B428" s="49">
        <f>VLOOKUP(A428,'Method 1 Moving Averages'!A422:B1758,2,0)</f>
        <v>943</v>
      </c>
      <c r="C428" s="45">
        <f>VLOOKUP(A428,'Method 1 Moving Averages'!A421:C1758,3,0)</f>
        <v>1312</v>
      </c>
      <c r="D428" s="23">
        <f t="shared" si="869"/>
        <v>369</v>
      </c>
      <c r="E428" s="33">
        <f t="shared" si="870"/>
        <v>0.39130434782608697</v>
      </c>
      <c r="F428" s="25">
        <f>VLOOKUP(A428,'Method 2 OLS Regression'!H420:J1757,3)</f>
        <v>1042.8730700000001</v>
      </c>
      <c r="G428" s="23">
        <f t="shared" si="824"/>
        <v>99.873070000000098</v>
      </c>
      <c r="H428" s="26">
        <f t="shared" si="825"/>
        <v>0.10590993637327688</v>
      </c>
      <c r="I428" s="43"/>
      <c r="J428" s="61">
        <f t="shared" si="820"/>
        <v>10</v>
      </c>
      <c r="K428" s="25">
        <f t="shared" si="866"/>
        <v>14</v>
      </c>
      <c r="L428" s="23">
        <f t="shared" si="871"/>
        <v>4</v>
      </c>
      <c r="M428" s="33">
        <f t="shared" si="872"/>
        <v>0.4</v>
      </c>
      <c r="N428" s="25">
        <f t="shared" si="821"/>
        <v>11</v>
      </c>
      <c r="O428" s="23">
        <f t="shared" ref="O428" si="899">ABS(N428-$J428)</f>
        <v>1</v>
      </c>
      <c r="P428" s="26">
        <f t="shared" ref="P428" si="900">O428/$J428</f>
        <v>0.1</v>
      </c>
    </row>
    <row r="429" spans="1:16" x14ac:dyDescent="0.2">
      <c r="A429" s="48">
        <v>40599</v>
      </c>
      <c r="B429" s="49">
        <f>VLOOKUP(A429,'Method 1 Moving Averages'!A423:B1759,2,0)</f>
        <v>1789</v>
      </c>
      <c r="C429" s="45">
        <f>VLOOKUP(A429,'Method 1 Moving Averages'!A422:C1759,3,0)</f>
        <v>1337</v>
      </c>
      <c r="D429" s="23">
        <f t="shared" si="869"/>
        <v>452</v>
      </c>
      <c r="E429" s="33">
        <f t="shared" si="870"/>
        <v>0.25265511458915596</v>
      </c>
      <c r="F429" s="25">
        <f>VLOOKUP(A429,'Method 2 OLS Regression'!H421:J1758,3)</f>
        <v>1429.1364100000001</v>
      </c>
      <c r="G429" s="23">
        <f t="shared" si="824"/>
        <v>359.86358999999993</v>
      </c>
      <c r="H429" s="26">
        <f t="shared" si="825"/>
        <v>0.20115348798211288</v>
      </c>
      <c r="I429" s="43"/>
      <c r="J429" s="61">
        <f t="shared" si="820"/>
        <v>19</v>
      </c>
      <c r="K429" s="25">
        <f t="shared" si="866"/>
        <v>14</v>
      </c>
      <c r="L429" s="23">
        <f t="shared" si="871"/>
        <v>5</v>
      </c>
      <c r="M429" s="33">
        <f t="shared" si="872"/>
        <v>0.26315789473684209</v>
      </c>
      <c r="N429" s="25">
        <f t="shared" si="821"/>
        <v>15</v>
      </c>
      <c r="O429" s="23">
        <f t="shared" ref="O429" si="901">ABS(N429-$J429)</f>
        <v>4</v>
      </c>
      <c r="P429" s="26">
        <f t="shared" ref="P429" si="902">O429/$J429</f>
        <v>0.21052631578947367</v>
      </c>
    </row>
    <row r="430" spans="1:16" x14ac:dyDescent="0.2">
      <c r="A430" s="48">
        <v>40600</v>
      </c>
      <c r="B430" s="49">
        <f>VLOOKUP(A430,'Method 1 Moving Averages'!A424:B1760,2,0)</f>
        <v>920</v>
      </c>
      <c r="C430" s="45">
        <f>VLOOKUP(A430,'Method 1 Moving Averages'!A423:C1760,3,0)</f>
        <v>777</v>
      </c>
      <c r="D430" s="23">
        <f t="shared" si="869"/>
        <v>143</v>
      </c>
      <c r="E430" s="33">
        <f t="shared" si="870"/>
        <v>0.15543478260869564</v>
      </c>
      <c r="F430" s="25">
        <f>VLOOKUP(A430,'Method 2 OLS Regression'!H422:J1759,3)</f>
        <v>920.72329400000001</v>
      </c>
      <c r="G430" s="23">
        <f t="shared" si="824"/>
        <v>0.72329400000000987</v>
      </c>
      <c r="H430" s="26">
        <f t="shared" si="825"/>
        <v>7.8618913043479335E-4</v>
      </c>
      <c r="I430" s="43"/>
      <c r="J430" s="61">
        <f t="shared" si="820"/>
        <v>10</v>
      </c>
      <c r="K430" s="25">
        <f t="shared" si="866"/>
        <v>9</v>
      </c>
      <c r="L430" s="23">
        <f t="shared" si="871"/>
        <v>1</v>
      </c>
      <c r="M430" s="33">
        <f t="shared" si="872"/>
        <v>0.1</v>
      </c>
      <c r="N430" s="25">
        <f t="shared" si="821"/>
        <v>10</v>
      </c>
      <c r="O430" s="23">
        <f t="shared" ref="O430" si="903">ABS(N430-$J430)</f>
        <v>0</v>
      </c>
      <c r="P430" s="26">
        <f t="shared" ref="P430" si="904">O430/$J430</f>
        <v>0</v>
      </c>
    </row>
    <row r="431" spans="1:16" x14ac:dyDescent="0.2">
      <c r="A431" s="48">
        <v>40601</v>
      </c>
      <c r="B431" s="49">
        <f>VLOOKUP(A431,'Method 1 Moving Averages'!A425:B1761,2,0)</f>
        <v>1446</v>
      </c>
      <c r="C431" s="45">
        <f>VLOOKUP(A431,'Method 1 Moving Averages'!A424:C1761,3,0)</f>
        <v>1221</v>
      </c>
      <c r="D431" s="23">
        <f t="shared" si="869"/>
        <v>225</v>
      </c>
      <c r="E431" s="33">
        <f t="shared" si="870"/>
        <v>0.15560165975103735</v>
      </c>
      <c r="F431" s="25">
        <f>VLOOKUP(A431,'Method 2 OLS Regression'!H423:J1760,3)</f>
        <v>1468.41914</v>
      </c>
      <c r="G431" s="23">
        <f t="shared" si="824"/>
        <v>22.41913999999997</v>
      </c>
      <c r="H431" s="26">
        <f t="shared" si="825"/>
        <v>1.5504246196403853E-2</v>
      </c>
      <c r="I431" s="43"/>
      <c r="J431" s="61">
        <f t="shared" si="820"/>
        <v>15</v>
      </c>
      <c r="K431" s="25">
        <f t="shared" si="866"/>
        <v>13</v>
      </c>
      <c r="L431" s="23">
        <f t="shared" si="871"/>
        <v>2</v>
      </c>
      <c r="M431" s="33">
        <f t="shared" si="872"/>
        <v>0.13333333333333333</v>
      </c>
      <c r="N431" s="25">
        <f t="shared" si="821"/>
        <v>15</v>
      </c>
      <c r="O431" s="23">
        <f t="shared" ref="O431" si="905">ABS(N431-$J431)</f>
        <v>0</v>
      </c>
      <c r="P431" s="26">
        <f t="shared" ref="P431" si="906">O431/$J431</f>
        <v>0</v>
      </c>
    </row>
    <row r="432" spans="1:16" x14ac:dyDescent="0.2">
      <c r="A432" s="48">
        <v>40602</v>
      </c>
      <c r="B432" s="49">
        <f>VLOOKUP(A432,'Method 1 Moving Averages'!A426:B1762,2,0)</f>
        <v>1067</v>
      </c>
      <c r="C432" s="45">
        <f>VLOOKUP(A432,'Method 1 Moving Averages'!A425:C1762,3,0)</f>
        <v>1462</v>
      </c>
      <c r="D432" s="23">
        <f t="shared" si="869"/>
        <v>395</v>
      </c>
      <c r="E432" s="33">
        <f t="shared" si="870"/>
        <v>0.3701968134957826</v>
      </c>
      <c r="F432" s="25">
        <f>VLOOKUP(A432,'Method 2 OLS Regression'!H424:J1761,3)</f>
        <v>1123.8814199999999</v>
      </c>
      <c r="G432" s="23">
        <f t="shared" si="824"/>
        <v>56.881419999999935</v>
      </c>
      <c r="H432" s="26">
        <f t="shared" si="825"/>
        <v>5.3309671977506967E-2</v>
      </c>
      <c r="I432" s="43"/>
      <c r="J432" s="61">
        <f t="shared" si="820"/>
        <v>11</v>
      </c>
      <c r="K432" s="25">
        <f t="shared" si="866"/>
        <v>15</v>
      </c>
      <c r="L432" s="23">
        <f t="shared" si="871"/>
        <v>4</v>
      </c>
      <c r="M432" s="33">
        <f t="shared" si="872"/>
        <v>0.36363636363636365</v>
      </c>
      <c r="N432" s="25">
        <f t="shared" si="821"/>
        <v>12</v>
      </c>
      <c r="O432" s="23">
        <f t="shared" ref="O432" si="907">ABS(N432-$J432)</f>
        <v>1</v>
      </c>
      <c r="P432" s="26">
        <f t="shared" ref="P432" si="908">O432/$J432</f>
        <v>9.0909090909090912E-2</v>
      </c>
    </row>
    <row r="433" spans="1:16" x14ac:dyDescent="0.2">
      <c r="A433" s="48">
        <v>40603</v>
      </c>
      <c r="B433" s="49">
        <f>VLOOKUP(A433,'Method 1 Moving Averages'!A427:B1763,2,0)</f>
        <v>727</v>
      </c>
      <c r="C433" s="45">
        <f>VLOOKUP(A433,'Method 1 Moving Averages'!A426:C1763,3,0)</f>
        <v>1502</v>
      </c>
      <c r="D433" s="23">
        <f t="shared" si="869"/>
        <v>775</v>
      </c>
      <c r="E433" s="33">
        <f t="shared" si="870"/>
        <v>1.0660247592847318</v>
      </c>
      <c r="F433" s="25">
        <f>VLOOKUP(A433,'Method 2 OLS Regression'!H425:J1762,3)</f>
        <v>948.87129100000004</v>
      </c>
      <c r="G433" s="23">
        <f t="shared" si="824"/>
        <v>221.87129100000004</v>
      </c>
      <c r="H433" s="26">
        <f t="shared" si="825"/>
        <v>0.30518747042640998</v>
      </c>
      <c r="I433" s="43"/>
      <c r="J433" s="61">
        <f t="shared" si="820"/>
        <v>9</v>
      </c>
      <c r="K433" s="25">
        <f t="shared" si="866"/>
        <v>16</v>
      </c>
      <c r="L433" s="23">
        <f t="shared" si="871"/>
        <v>7</v>
      </c>
      <c r="M433" s="33">
        <f t="shared" si="872"/>
        <v>0.77777777777777779</v>
      </c>
      <c r="N433" s="25">
        <f t="shared" si="821"/>
        <v>10</v>
      </c>
      <c r="O433" s="23">
        <f t="shared" ref="O433" si="909">ABS(N433-$J433)</f>
        <v>1</v>
      </c>
      <c r="P433" s="26">
        <f t="shared" ref="P433" si="910">O433/$J433</f>
        <v>0.1111111111111111</v>
      </c>
    </row>
    <row r="434" spans="1:16" x14ac:dyDescent="0.2">
      <c r="A434" s="48">
        <v>40604</v>
      </c>
      <c r="B434" s="49">
        <f>VLOOKUP(A434,'Method 1 Moving Averages'!A428:B1764,2,0)</f>
        <v>1058</v>
      </c>
      <c r="C434" s="45">
        <f>VLOOKUP(A434,'Method 1 Moving Averages'!A427:C1764,3,0)</f>
        <v>696.33333333333337</v>
      </c>
      <c r="D434" s="23">
        <f t="shared" si="869"/>
        <v>361.66666666666663</v>
      </c>
      <c r="E434" s="33">
        <f t="shared" si="870"/>
        <v>0.34183994959042213</v>
      </c>
      <c r="F434" s="25">
        <f>VLOOKUP(A434,'Method 2 OLS Regression'!H426:J1763,3)</f>
        <v>955.86045899999999</v>
      </c>
      <c r="G434" s="23">
        <f t="shared" si="824"/>
        <v>102.13954100000001</v>
      </c>
      <c r="H434" s="26">
        <f t="shared" si="825"/>
        <v>9.6540208884688103E-2</v>
      </c>
      <c r="I434" s="43"/>
      <c r="J434" s="61">
        <f t="shared" si="820"/>
        <v>11</v>
      </c>
      <c r="K434" s="25">
        <f t="shared" si="866"/>
        <v>9</v>
      </c>
      <c r="L434" s="23">
        <f t="shared" si="871"/>
        <v>2</v>
      </c>
      <c r="M434" s="33">
        <f t="shared" si="872"/>
        <v>0.18181818181818182</v>
      </c>
      <c r="N434" s="25">
        <f t="shared" si="821"/>
        <v>10</v>
      </c>
      <c r="O434" s="23">
        <f t="shared" ref="O434" si="911">ABS(N434-$J434)</f>
        <v>1</v>
      </c>
      <c r="P434" s="26">
        <f t="shared" ref="P434" si="912">O434/$J434</f>
        <v>9.0909090909090912E-2</v>
      </c>
    </row>
    <row r="435" spans="1:16" x14ac:dyDescent="0.2">
      <c r="A435" s="48">
        <v>40605</v>
      </c>
      <c r="B435" s="49">
        <f>VLOOKUP(A435,'Method 1 Moving Averages'!A429:B1765,2,0)</f>
        <v>1346</v>
      </c>
      <c r="C435" s="45">
        <f>VLOOKUP(A435,'Method 1 Moving Averages'!A428:C1765,3,0)</f>
        <v>1185.6666666666667</v>
      </c>
      <c r="D435" s="23">
        <f t="shared" si="869"/>
        <v>160.33333333333326</v>
      </c>
      <c r="E435" s="33">
        <f t="shared" si="870"/>
        <v>0.1191183754333828</v>
      </c>
      <c r="F435" s="25">
        <f>VLOOKUP(A435,'Method 2 OLS Regression'!H427:J1764,3)</f>
        <v>1064.2116100000001</v>
      </c>
      <c r="G435" s="23">
        <f t="shared" si="824"/>
        <v>281.78838999999994</v>
      </c>
      <c r="H435" s="26">
        <f t="shared" si="825"/>
        <v>0.20935244427934616</v>
      </c>
      <c r="I435" s="43"/>
      <c r="J435" s="61">
        <f t="shared" si="820"/>
        <v>14</v>
      </c>
      <c r="K435" s="25">
        <f t="shared" si="866"/>
        <v>12</v>
      </c>
      <c r="L435" s="23">
        <f t="shared" si="871"/>
        <v>2</v>
      </c>
      <c r="M435" s="33">
        <f t="shared" si="872"/>
        <v>0.14285714285714285</v>
      </c>
      <c r="N435" s="25">
        <f t="shared" si="821"/>
        <v>11</v>
      </c>
      <c r="O435" s="23">
        <f t="shared" ref="O435" si="913">ABS(N435-$J435)</f>
        <v>3</v>
      </c>
      <c r="P435" s="26">
        <f t="shared" ref="P435" si="914">O435/$J435</f>
        <v>0.21428571428571427</v>
      </c>
    </row>
    <row r="436" spans="1:16" x14ac:dyDescent="0.2">
      <c r="A436" s="48">
        <v>40606</v>
      </c>
      <c r="B436" s="49">
        <f>VLOOKUP(A436,'Method 1 Moving Averages'!A430:B1766,2,0)</f>
        <v>1441</v>
      </c>
      <c r="C436" s="45">
        <f>VLOOKUP(A436,'Method 1 Moving Averages'!A429:C1766,3,0)</f>
        <v>1487</v>
      </c>
      <c r="D436" s="23">
        <f t="shared" si="869"/>
        <v>46</v>
      </c>
      <c r="E436" s="33">
        <f t="shared" si="870"/>
        <v>3.1922276197085354E-2</v>
      </c>
      <c r="F436" s="25">
        <f>VLOOKUP(A436,'Method 2 OLS Regression'!H428:J1765,3)</f>
        <v>1443.6568400000001</v>
      </c>
      <c r="G436" s="23">
        <f t="shared" si="824"/>
        <v>2.656840000000102</v>
      </c>
      <c r="H436" s="26">
        <f t="shared" si="825"/>
        <v>1.8437473976405981E-3</v>
      </c>
      <c r="I436" s="43"/>
      <c r="J436" s="61">
        <f t="shared" si="820"/>
        <v>15</v>
      </c>
      <c r="K436" s="25">
        <f t="shared" si="866"/>
        <v>15</v>
      </c>
      <c r="L436" s="23">
        <f t="shared" si="871"/>
        <v>0</v>
      </c>
      <c r="M436" s="33">
        <f t="shared" si="872"/>
        <v>0</v>
      </c>
      <c r="N436" s="25">
        <f t="shared" si="821"/>
        <v>15</v>
      </c>
      <c r="O436" s="23">
        <f t="shared" ref="O436" si="915">ABS(N436-$J436)</f>
        <v>0</v>
      </c>
      <c r="P436" s="26">
        <f t="shared" ref="P436" si="916">O436/$J436</f>
        <v>0</v>
      </c>
    </row>
    <row r="437" spans="1:16" x14ac:dyDescent="0.2">
      <c r="A437" s="48">
        <v>40607</v>
      </c>
      <c r="B437" s="49">
        <f>VLOOKUP(A437,'Method 1 Moving Averages'!A431:B1767,2,0)</f>
        <v>823</v>
      </c>
      <c r="C437" s="45">
        <f>VLOOKUP(A437,'Method 1 Moving Averages'!A430:C1767,3,0)</f>
        <v>836.66666666666663</v>
      </c>
      <c r="D437" s="23">
        <f t="shared" si="869"/>
        <v>13.666666666666629</v>
      </c>
      <c r="E437" s="33">
        <f t="shared" si="870"/>
        <v>1.6605913325232841E-2</v>
      </c>
      <c r="F437" s="25">
        <f>VLOOKUP(A437,'Method 2 OLS Regression'!H429:J1766,3)</f>
        <v>887.84532400000001</v>
      </c>
      <c r="G437" s="23">
        <f t="shared" si="824"/>
        <v>64.845324000000005</v>
      </c>
      <c r="H437" s="26">
        <f t="shared" si="825"/>
        <v>7.8791402187120302E-2</v>
      </c>
      <c r="I437" s="43"/>
      <c r="J437" s="61">
        <f t="shared" si="820"/>
        <v>9</v>
      </c>
      <c r="K437" s="25">
        <f t="shared" si="866"/>
        <v>9</v>
      </c>
      <c r="L437" s="23">
        <f t="shared" si="871"/>
        <v>0</v>
      </c>
      <c r="M437" s="33">
        <f t="shared" si="872"/>
        <v>0</v>
      </c>
      <c r="N437" s="25">
        <f t="shared" si="821"/>
        <v>9</v>
      </c>
      <c r="O437" s="23">
        <f t="shared" ref="O437" si="917">ABS(N437-$J437)</f>
        <v>0</v>
      </c>
      <c r="P437" s="26">
        <f t="shared" ref="P437" si="918">O437/$J437</f>
        <v>0</v>
      </c>
    </row>
    <row r="438" spans="1:16" x14ac:dyDescent="0.2">
      <c r="A438" s="48">
        <v>40608</v>
      </c>
      <c r="B438" s="49">
        <f>VLOOKUP(A438,'Method 1 Moving Averages'!A432:B1768,2,0)</f>
        <v>1168</v>
      </c>
      <c r="C438" s="45">
        <f>VLOOKUP(A438,'Method 1 Moving Averages'!A431:C1768,3,0)</f>
        <v>1432.6666666666667</v>
      </c>
      <c r="D438" s="23">
        <f t="shared" si="869"/>
        <v>264.66666666666674</v>
      </c>
      <c r="E438" s="33">
        <f t="shared" si="870"/>
        <v>0.2265981735159818</v>
      </c>
      <c r="F438" s="25">
        <f>VLOOKUP(A438,'Method 2 OLS Regression'!H430:J1767,3)</f>
        <v>1432.76214</v>
      </c>
      <c r="G438" s="23">
        <f t="shared" si="824"/>
        <v>264.76214000000004</v>
      </c>
      <c r="H438" s="26">
        <f t="shared" si="825"/>
        <v>0.22667991438356169</v>
      </c>
      <c r="I438" s="43"/>
      <c r="J438" s="61">
        <f t="shared" si="820"/>
        <v>12</v>
      </c>
      <c r="K438" s="25">
        <f t="shared" si="866"/>
        <v>15</v>
      </c>
      <c r="L438" s="23">
        <f t="shared" si="871"/>
        <v>3</v>
      </c>
      <c r="M438" s="33">
        <f t="shared" si="872"/>
        <v>0.25</v>
      </c>
      <c r="N438" s="25">
        <f t="shared" si="821"/>
        <v>15</v>
      </c>
      <c r="O438" s="23">
        <f t="shared" ref="O438" si="919">ABS(N438-$J438)</f>
        <v>3</v>
      </c>
      <c r="P438" s="26">
        <f t="shared" ref="P438" si="920">O438/$J438</f>
        <v>0.25</v>
      </c>
    </row>
    <row r="439" spans="1:16" x14ac:dyDescent="0.2">
      <c r="A439" s="48">
        <v>40609</v>
      </c>
      <c r="B439" s="49">
        <f>VLOOKUP(A439,'Method 1 Moving Averages'!A433:B1769,2,0)</f>
        <v>1021</v>
      </c>
      <c r="C439" s="45">
        <f>VLOOKUP(A439,'Method 1 Moving Averages'!A432:C1769,3,0)</f>
        <v>1443.3333333333333</v>
      </c>
      <c r="D439" s="23">
        <f t="shared" si="869"/>
        <v>422.33333333333326</v>
      </c>
      <c r="E439" s="33">
        <f t="shared" si="870"/>
        <v>0.41364675155076713</v>
      </c>
      <c r="F439" s="25">
        <f>VLOOKUP(A439,'Method 2 OLS Regression'!H431:J1768,3)</f>
        <v>1135.0570499999999</v>
      </c>
      <c r="G439" s="23">
        <f t="shared" si="824"/>
        <v>114.05704999999989</v>
      </c>
      <c r="H439" s="26">
        <f t="shared" si="825"/>
        <v>0.1117111165523995</v>
      </c>
      <c r="I439" s="43"/>
      <c r="J439" s="61">
        <f t="shared" si="820"/>
        <v>11</v>
      </c>
      <c r="K439" s="25">
        <f t="shared" si="866"/>
        <v>15</v>
      </c>
      <c r="L439" s="23">
        <f t="shared" si="871"/>
        <v>4</v>
      </c>
      <c r="M439" s="33">
        <f t="shared" si="872"/>
        <v>0.36363636363636365</v>
      </c>
      <c r="N439" s="25">
        <f t="shared" si="821"/>
        <v>12</v>
      </c>
      <c r="O439" s="23">
        <f t="shared" ref="O439" si="921">ABS(N439-$J439)</f>
        <v>1</v>
      </c>
      <c r="P439" s="26">
        <f t="shared" ref="P439" si="922">O439/$J439</f>
        <v>9.0909090909090912E-2</v>
      </c>
    </row>
    <row r="440" spans="1:16" x14ac:dyDescent="0.2">
      <c r="A440" s="48">
        <v>40610</v>
      </c>
      <c r="B440" s="49">
        <f>VLOOKUP(A440,'Method 1 Moving Averages'!A434:B1770,2,0)</f>
        <v>1150</v>
      </c>
      <c r="C440" s="45">
        <f>VLOOKUP(A440,'Method 1 Moving Averages'!A433:C1770,3,0)</f>
        <v>703.33333333333337</v>
      </c>
      <c r="D440" s="23">
        <f t="shared" si="869"/>
        <v>446.66666666666663</v>
      </c>
      <c r="E440" s="33">
        <f t="shared" si="870"/>
        <v>0.38840579710144923</v>
      </c>
      <c r="F440" s="25">
        <f>VLOOKUP(A440,'Method 2 OLS Regression'!H432:J1769,3)</f>
        <v>848.46169699999996</v>
      </c>
      <c r="G440" s="23">
        <f t="shared" si="824"/>
        <v>301.53830300000004</v>
      </c>
      <c r="H440" s="26">
        <f t="shared" si="825"/>
        <v>0.26220722000000002</v>
      </c>
      <c r="I440" s="43"/>
      <c r="J440" s="61">
        <f t="shared" si="820"/>
        <v>12</v>
      </c>
      <c r="K440" s="25">
        <f t="shared" si="866"/>
        <v>9</v>
      </c>
      <c r="L440" s="23">
        <f t="shared" si="871"/>
        <v>3</v>
      </c>
      <c r="M440" s="33">
        <f t="shared" si="872"/>
        <v>0.25</v>
      </c>
      <c r="N440" s="25">
        <f t="shared" si="821"/>
        <v>9</v>
      </c>
      <c r="O440" s="23">
        <f t="shared" ref="O440" si="923">ABS(N440-$J440)</f>
        <v>3</v>
      </c>
      <c r="P440" s="26">
        <f t="shared" ref="P440" si="924">O440/$J440</f>
        <v>0.25</v>
      </c>
    </row>
    <row r="441" spans="1:16" x14ac:dyDescent="0.2">
      <c r="A441" s="48">
        <v>40611</v>
      </c>
      <c r="B441" s="49">
        <f>VLOOKUP(A441,'Method 1 Moving Averages'!A435:B1771,2,0)</f>
        <v>1163</v>
      </c>
      <c r="C441" s="45">
        <f>VLOOKUP(A441,'Method 1 Moving Averages'!A434:C1771,3,0)</f>
        <v>861.66666666666663</v>
      </c>
      <c r="D441" s="23">
        <f t="shared" si="869"/>
        <v>301.33333333333337</v>
      </c>
      <c r="E441" s="33">
        <f t="shared" si="870"/>
        <v>0.25910002866150761</v>
      </c>
      <c r="F441" s="25">
        <f>VLOOKUP(A441,'Method 2 OLS Regression'!H433:J1770,3)</f>
        <v>982.27544699999999</v>
      </c>
      <c r="G441" s="23">
        <f t="shared" si="824"/>
        <v>180.72455300000001</v>
      </c>
      <c r="H441" s="26">
        <f t="shared" si="825"/>
        <v>0.1553951444539983</v>
      </c>
      <c r="I441" s="43"/>
      <c r="J441" s="61">
        <f t="shared" si="820"/>
        <v>12</v>
      </c>
      <c r="K441" s="25">
        <f t="shared" si="866"/>
        <v>9</v>
      </c>
      <c r="L441" s="23">
        <f t="shared" si="871"/>
        <v>3</v>
      </c>
      <c r="M441" s="33">
        <f t="shared" si="872"/>
        <v>0.25</v>
      </c>
      <c r="N441" s="25">
        <f t="shared" si="821"/>
        <v>10</v>
      </c>
      <c r="O441" s="23">
        <f t="shared" ref="O441" si="925">ABS(N441-$J441)</f>
        <v>2</v>
      </c>
      <c r="P441" s="26">
        <f t="shared" ref="P441" si="926">O441/$J441</f>
        <v>0.16666666666666666</v>
      </c>
    </row>
    <row r="442" spans="1:16" x14ac:dyDescent="0.2">
      <c r="A442" s="48">
        <v>40612</v>
      </c>
      <c r="B442" s="49">
        <f>VLOOKUP(A442,'Method 1 Moving Averages'!A436:B1772,2,0)</f>
        <v>1300</v>
      </c>
      <c r="C442" s="45">
        <f>VLOOKUP(A442,'Method 1 Moving Averages'!A435:C1772,3,0)</f>
        <v>1135.6666666666667</v>
      </c>
      <c r="D442" s="23">
        <f t="shared" si="869"/>
        <v>164.33333333333326</v>
      </c>
      <c r="E442" s="33">
        <f t="shared" si="870"/>
        <v>0.12641025641025636</v>
      </c>
      <c r="F442" s="25">
        <f>VLOOKUP(A442,'Method 2 OLS Regression'!H434:J1771,3)</f>
        <v>1103.8474699999999</v>
      </c>
      <c r="G442" s="23">
        <f t="shared" si="824"/>
        <v>196.15253000000007</v>
      </c>
      <c r="H442" s="26">
        <f t="shared" si="825"/>
        <v>0.15088656153846158</v>
      </c>
      <c r="I442" s="43"/>
      <c r="J442" s="61">
        <f t="shared" si="820"/>
        <v>14</v>
      </c>
      <c r="K442" s="25">
        <f t="shared" si="866"/>
        <v>12</v>
      </c>
      <c r="L442" s="23">
        <f t="shared" si="871"/>
        <v>2</v>
      </c>
      <c r="M442" s="33">
        <f t="shared" si="872"/>
        <v>0.14285714285714285</v>
      </c>
      <c r="N442" s="25">
        <f t="shared" si="821"/>
        <v>11</v>
      </c>
      <c r="O442" s="23">
        <f t="shared" ref="O442" si="927">ABS(N442-$J442)</f>
        <v>3</v>
      </c>
      <c r="P442" s="26">
        <f t="shared" ref="P442" si="928">O442/$J442</f>
        <v>0.21428571428571427</v>
      </c>
    </row>
    <row r="443" spans="1:16" x14ac:dyDescent="0.2">
      <c r="A443" s="48">
        <v>40613</v>
      </c>
      <c r="B443" s="49">
        <f>VLOOKUP(A443,'Method 1 Moving Averages'!A437:B1773,2,0)</f>
        <v>1551</v>
      </c>
      <c r="C443" s="45">
        <f>VLOOKUP(A443,'Method 1 Moving Averages'!A436:C1773,3,0)</f>
        <v>1526.3333333333333</v>
      </c>
      <c r="D443" s="23">
        <f t="shared" si="869"/>
        <v>24.666666666666742</v>
      </c>
      <c r="E443" s="33">
        <f t="shared" si="870"/>
        <v>1.5903718031377655E-2</v>
      </c>
      <c r="F443" s="25">
        <f>VLOOKUP(A443,'Method 2 OLS Regression'!H435:J1772,3)</f>
        <v>1474.73855</v>
      </c>
      <c r="G443" s="23">
        <f t="shared" si="824"/>
        <v>76.261449999999968</v>
      </c>
      <c r="H443" s="26">
        <f t="shared" si="825"/>
        <v>4.9169213410702753E-2</v>
      </c>
      <c r="I443" s="43"/>
      <c r="J443" s="61">
        <f t="shared" si="820"/>
        <v>16</v>
      </c>
      <c r="K443" s="25">
        <f t="shared" si="866"/>
        <v>16</v>
      </c>
      <c r="L443" s="23">
        <f t="shared" si="871"/>
        <v>0</v>
      </c>
      <c r="M443" s="33">
        <f t="shared" si="872"/>
        <v>0</v>
      </c>
      <c r="N443" s="25">
        <f t="shared" si="821"/>
        <v>15</v>
      </c>
      <c r="O443" s="23">
        <f t="shared" ref="O443" si="929">ABS(N443-$J443)</f>
        <v>1</v>
      </c>
      <c r="P443" s="26">
        <f t="shared" ref="P443" si="930">O443/$J443</f>
        <v>6.25E-2</v>
      </c>
    </row>
    <row r="444" spans="1:16" x14ac:dyDescent="0.2">
      <c r="A444" s="48">
        <v>40614</v>
      </c>
      <c r="B444" s="49">
        <f>VLOOKUP(A444,'Method 1 Moving Averages'!A438:B1774,2,0)</f>
        <v>855</v>
      </c>
      <c r="C444" s="45">
        <f>VLOOKUP(A444,'Method 1 Moving Averages'!A437:C1774,3,0)</f>
        <v>797.66666666666663</v>
      </c>
      <c r="D444" s="23">
        <f t="shared" si="869"/>
        <v>57.333333333333371</v>
      </c>
      <c r="E444" s="33">
        <f t="shared" si="870"/>
        <v>6.7056530214424995E-2</v>
      </c>
      <c r="F444" s="25">
        <f>VLOOKUP(A444,'Method 2 OLS Regression'!H436:J1773,3)</f>
        <v>954.31194700000003</v>
      </c>
      <c r="G444" s="23">
        <f t="shared" si="824"/>
        <v>99.311947000000032</v>
      </c>
      <c r="H444" s="26">
        <f t="shared" si="825"/>
        <v>0.11615432397660823</v>
      </c>
      <c r="I444" s="43"/>
      <c r="J444" s="61">
        <f t="shared" si="820"/>
        <v>9</v>
      </c>
      <c r="K444" s="25">
        <f t="shared" si="866"/>
        <v>9</v>
      </c>
      <c r="L444" s="23">
        <f t="shared" si="871"/>
        <v>0</v>
      </c>
      <c r="M444" s="33">
        <f t="shared" si="872"/>
        <v>0</v>
      </c>
      <c r="N444" s="25">
        <f t="shared" si="821"/>
        <v>10</v>
      </c>
      <c r="O444" s="23">
        <f t="shared" ref="O444" si="931">ABS(N444-$J444)</f>
        <v>1</v>
      </c>
      <c r="P444" s="26">
        <f t="shared" ref="P444" si="932">O444/$J444</f>
        <v>0.1111111111111111</v>
      </c>
    </row>
    <row r="445" spans="1:16" x14ac:dyDescent="0.2">
      <c r="A445" s="48">
        <v>40615</v>
      </c>
      <c r="B445" s="49">
        <f>VLOOKUP(A445,'Method 1 Moving Averages'!A439:B1775,2,0)</f>
        <v>1309</v>
      </c>
      <c r="C445" s="45">
        <f>VLOOKUP(A445,'Method 1 Moving Averages'!A438:C1775,3,0)</f>
        <v>1290.3333333333333</v>
      </c>
      <c r="D445" s="23">
        <f t="shared" si="869"/>
        <v>18.666666666666742</v>
      </c>
      <c r="E445" s="33">
        <f t="shared" si="870"/>
        <v>1.426024955436726E-2</v>
      </c>
      <c r="F445" s="25">
        <f>VLOOKUP(A445,'Method 2 OLS Regression'!H437:J1774,3)</f>
        <v>1442.2974899999999</v>
      </c>
      <c r="G445" s="23">
        <f t="shared" si="824"/>
        <v>133.29748999999993</v>
      </c>
      <c r="H445" s="26">
        <f t="shared" si="825"/>
        <v>0.10183154316271957</v>
      </c>
      <c r="I445" s="43"/>
      <c r="J445" s="61">
        <f t="shared" si="820"/>
        <v>14</v>
      </c>
      <c r="K445" s="25">
        <f t="shared" si="866"/>
        <v>13</v>
      </c>
      <c r="L445" s="23">
        <f t="shared" si="871"/>
        <v>1</v>
      </c>
      <c r="M445" s="33">
        <f t="shared" si="872"/>
        <v>7.1428571428571425E-2</v>
      </c>
      <c r="N445" s="25">
        <f t="shared" si="821"/>
        <v>15</v>
      </c>
      <c r="O445" s="23">
        <f t="shared" ref="O445" si="933">ABS(N445-$J445)</f>
        <v>1</v>
      </c>
      <c r="P445" s="26">
        <f t="shared" ref="P445" si="934">O445/$J445</f>
        <v>7.1428571428571425E-2</v>
      </c>
    </row>
    <row r="446" spans="1:16" x14ac:dyDescent="0.2">
      <c r="A446" s="48">
        <v>40616</v>
      </c>
      <c r="B446" s="49">
        <f>VLOOKUP(A446,'Method 1 Moving Averages'!A440:B1776,2,0)</f>
        <v>978</v>
      </c>
      <c r="C446" s="45">
        <f>VLOOKUP(A446,'Method 1 Moving Averages'!A439:C1776,3,0)</f>
        <v>1437.3333333333333</v>
      </c>
      <c r="D446" s="23">
        <f t="shared" si="869"/>
        <v>459.33333333333326</v>
      </c>
      <c r="E446" s="33">
        <f t="shared" si="870"/>
        <v>0.46966598500340823</v>
      </c>
      <c r="F446" s="25">
        <f>VLOOKUP(A446,'Method 2 OLS Regression'!H438:J1775,3)</f>
        <v>1109.5475100000001</v>
      </c>
      <c r="G446" s="23">
        <f t="shared" si="824"/>
        <v>131.5475100000001</v>
      </c>
      <c r="H446" s="26">
        <f t="shared" si="825"/>
        <v>0.13450665644171789</v>
      </c>
      <c r="I446" s="43"/>
      <c r="J446" s="61">
        <f t="shared" si="820"/>
        <v>10</v>
      </c>
      <c r="K446" s="25">
        <f t="shared" si="866"/>
        <v>15</v>
      </c>
      <c r="L446" s="23">
        <f t="shared" si="871"/>
        <v>5</v>
      </c>
      <c r="M446" s="33">
        <f t="shared" si="872"/>
        <v>0.5</v>
      </c>
      <c r="N446" s="25">
        <f t="shared" si="821"/>
        <v>12</v>
      </c>
      <c r="O446" s="23">
        <f t="shared" ref="O446" si="935">ABS(N446-$J446)</f>
        <v>2</v>
      </c>
      <c r="P446" s="26">
        <f t="shared" ref="P446" si="936">O446/$J446</f>
        <v>0.2</v>
      </c>
    </row>
    <row r="447" spans="1:16" x14ac:dyDescent="0.2">
      <c r="A447" s="48">
        <v>40617</v>
      </c>
      <c r="B447" s="49">
        <f>VLOOKUP(A447,'Method 1 Moving Averages'!A441:B1777,2,0)</f>
        <v>879</v>
      </c>
      <c r="C447" s="45">
        <f>VLOOKUP(A447,'Method 1 Moving Averages'!A440:C1777,3,0)</f>
        <v>850.66666666666663</v>
      </c>
      <c r="D447" s="23">
        <f t="shared" si="869"/>
        <v>28.333333333333371</v>
      </c>
      <c r="E447" s="33">
        <f t="shared" si="870"/>
        <v>3.2233598786499854E-2</v>
      </c>
      <c r="F447" s="25">
        <f>VLOOKUP(A447,'Method 2 OLS Regression'!H439:J1776,3)</f>
        <v>1117.5960299999999</v>
      </c>
      <c r="G447" s="23">
        <f t="shared" si="824"/>
        <v>238.59602999999993</v>
      </c>
      <c r="H447" s="26">
        <f t="shared" si="825"/>
        <v>0.27144030716723544</v>
      </c>
      <c r="I447" s="43"/>
      <c r="J447" s="61">
        <f t="shared" si="820"/>
        <v>9</v>
      </c>
      <c r="K447" s="25">
        <f t="shared" si="866"/>
        <v>9</v>
      </c>
      <c r="L447" s="23">
        <f t="shared" si="871"/>
        <v>0</v>
      </c>
      <c r="M447" s="33">
        <f t="shared" si="872"/>
        <v>0</v>
      </c>
      <c r="N447" s="25">
        <f t="shared" si="821"/>
        <v>12</v>
      </c>
      <c r="O447" s="23">
        <f t="shared" ref="O447" si="937">ABS(N447-$J447)</f>
        <v>3</v>
      </c>
      <c r="P447" s="26">
        <f t="shared" ref="P447" si="938">O447/$J447</f>
        <v>0.33333333333333331</v>
      </c>
    </row>
    <row r="448" spans="1:16" x14ac:dyDescent="0.2">
      <c r="A448" s="48">
        <v>40618</v>
      </c>
      <c r="B448" s="49">
        <f>VLOOKUP(A448,'Method 1 Moving Averages'!A442:B1778,2,0)</f>
        <v>1453</v>
      </c>
      <c r="C448" s="45">
        <f>VLOOKUP(A448,'Method 1 Moving Averages'!A441:C1778,3,0)</f>
        <v>905.33333333333337</v>
      </c>
      <c r="D448" s="23">
        <f t="shared" si="869"/>
        <v>547.66666666666663</v>
      </c>
      <c r="E448" s="33">
        <f t="shared" si="870"/>
        <v>0.37692131222757508</v>
      </c>
      <c r="F448" s="25">
        <f>VLOOKUP(A448,'Method 2 OLS Regression'!H440:J1777,3)</f>
        <v>1035.12238</v>
      </c>
      <c r="G448" s="23">
        <f t="shared" si="824"/>
        <v>417.87761999999998</v>
      </c>
      <c r="H448" s="26">
        <f t="shared" si="825"/>
        <v>0.28759643496214726</v>
      </c>
      <c r="I448" s="43"/>
      <c r="J448" s="61">
        <f t="shared" si="820"/>
        <v>15</v>
      </c>
      <c r="K448" s="25">
        <f t="shared" si="866"/>
        <v>9</v>
      </c>
      <c r="L448" s="23">
        <f t="shared" si="871"/>
        <v>6</v>
      </c>
      <c r="M448" s="33">
        <f t="shared" si="872"/>
        <v>0.4</v>
      </c>
      <c r="N448" s="25">
        <f t="shared" si="821"/>
        <v>11</v>
      </c>
      <c r="O448" s="23">
        <f t="shared" ref="O448" si="939">ABS(N448-$J448)</f>
        <v>4</v>
      </c>
      <c r="P448" s="26">
        <f t="shared" ref="P448" si="940">O448/$J448</f>
        <v>0.26666666666666666</v>
      </c>
    </row>
    <row r="449" spans="1:16" x14ac:dyDescent="0.2">
      <c r="A449" s="48">
        <v>40619</v>
      </c>
      <c r="B449" s="49">
        <f>VLOOKUP(A449,'Method 1 Moving Averages'!A443:B1779,2,0)</f>
        <v>1127</v>
      </c>
      <c r="C449" s="45">
        <f>VLOOKUP(A449,'Method 1 Moving Averages'!A442:C1779,3,0)</f>
        <v>1196.3333333333333</v>
      </c>
      <c r="D449" s="23">
        <f t="shared" si="869"/>
        <v>69.333333333333258</v>
      </c>
      <c r="E449" s="33">
        <f t="shared" si="870"/>
        <v>6.1520260278024187E-2</v>
      </c>
      <c r="F449" s="25">
        <f>VLOOKUP(A449,'Method 2 OLS Regression'!H441:J1778,3)</f>
        <v>1096.31342</v>
      </c>
      <c r="G449" s="23">
        <f t="shared" si="824"/>
        <v>30.686580000000049</v>
      </c>
      <c r="H449" s="26">
        <f t="shared" si="825"/>
        <v>2.7228553682342546E-2</v>
      </c>
      <c r="I449" s="43"/>
      <c r="J449" s="61">
        <f t="shared" si="820"/>
        <v>12</v>
      </c>
      <c r="K449" s="25">
        <f t="shared" si="866"/>
        <v>12</v>
      </c>
      <c r="L449" s="23">
        <f t="shared" si="871"/>
        <v>0</v>
      </c>
      <c r="M449" s="33">
        <f t="shared" si="872"/>
        <v>0</v>
      </c>
      <c r="N449" s="25">
        <f t="shared" si="821"/>
        <v>11</v>
      </c>
      <c r="O449" s="23">
        <f t="shared" ref="O449" si="941">ABS(N449-$J449)</f>
        <v>1</v>
      </c>
      <c r="P449" s="26">
        <f t="shared" ref="P449" si="942">O449/$J449</f>
        <v>8.3333333333333329E-2</v>
      </c>
    </row>
    <row r="450" spans="1:16" x14ac:dyDescent="0.2">
      <c r="A450" s="48">
        <v>40620</v>
      </c>
      <c r="B450" s="49">
        <f>VLOOKUP(A450,'Method 1 Moving Averages'!A444:B1780,2,0)</f>
        <v>1165</v>
      </c>
      <c r="C450" s="45">
        <f>VLOOKUP(A450,'Method 1 Moving Averages'!A443:C1780,3,0)</f>
        <v>1593.6666666666667</v>
      </c>
      <c r="D450" s="23">
        <f t="shared" si="869"/>
        <v>428.66666666666674</v>
      </c>
      <c r="E450" s="33">
        <f t="shared" si="870"/>
        <v>0.3679542203147354</v>
      </c>
      <c r="F450" s="25">
        <f>VLOOKUP(A450,'Method 2 OLS Regression'!H442:J1779,3)</f>
        <v>1480.89527</v>
      </c>
      <c r="G450" s="23">
        <f t="shared" si="824"/>
        <v>315.89526999999998</v>
      </c>
      <c r="H450" s="26">
        <f t="shared" si="825"/>
        <v>0.27115473819742486</v>
      </c>
      <c r="I450" s="43"/>
      <c r="J450" s="61">
        <f t="shared" si="820"/>
        <v>12</v>
      </c>
      <c r="K450" s="25">
        <f t="shared" si="866"/>
        <v>17</v>
      </c>
      <c r="L450" s="23">
        <f t="shared" si="871"/>
        <v>5</v>
      </c>
      <c r="M450" s="33">
        <f t="shared" si="872"/>
        <v>0.41666666666666669</v>
      </c>
      <c r="N450" s="25">
        <f t="shared" si="821"/>
        <v>15</v>
      </c>
      <c r="O450" s="23">
        <f t="shared" ref="O450" si="943">ABS(N450-$J450)</f>
        <v>3</v>
      </c>
      <c r="P450" s="26">
        <f t="shared" ref="P450" si="944">O450/$J450</f>
        <v>0.25</v>
      </c>
    </row>
    <row r="451" spans="1:16" x14ac:dyDescent="0.2">
      <c r="A451" s="48">
        <v>40621</v>
      </c>
      <c r="B451" s="49">
        <f>VLOOKUP(A451,'Method 1 Moving Averages'!A445:B1781,2,0)</f>
        <v>758</v>
      </c>
      <c r="C451" s="45">
        <f>VLOOKUP(A451,'Method 1 Moving Averages'!A444:C1781,3,0)</f>
        <v>866</v>
      </c>
      <c r="D451" s="23">
        <f t="shared" si="869"/>
        <v>108</v>
      </c>
      <c r="E451" s="33">
        <f t="shared" si="870"/>
        <v>0.14248021108179421</v>
      </c>
      <c r="F451" s="25">
        <f>VLOOKUP(A451,'Method 2 OLS Regression'!H443:J1780,3)</f>
        <v>945.98941500000001</v>
      </c>
      <c r="G451" s="23">
        <f t="shared" si="824"/>
        <v>187.98941500000001</v>
      </c>
      <c r="H451" s="26">
        <f t="shared" si="825"/>
        <v>0.24800714379947231</v>
      </c>
      <c r="I451" s="43"/>
      <c r="J451" s="61">
        <f t="shared" si="820"/>
        <v>9</v>
      </c>
      <c r="K451" s="25">
        <f t="shared" si="866"/>
        <v>9</v>
      </c>
      <c r="L451" s="23">
        <f t="shared" si="871"/>
        <v>0</v>
      </c>
      <c r="M451" s="33">
        <f t="shared" si="872"/>
        <v>0</v>
      </c>
      <c r="N451" s="25">
        <f t="shared" si="821"/>
        <v>10</v>
      </c>
      <c r="O451" s="23">
        <f t="shared" ref="O451" si="945">ABS(N451-$J451)</f>
        <v>1</v>
      </c>
      <c r="P451" s="26">
        <f t="shared" ref="P451" si="946">O451/$J451</f>
        <v>0.1111111111111111</v>
      </c>
    </row>
    <row r="452" spans="1:16" x14ac:dyDescent="0.2">
      <c r="A452" s="48">
        <v>40622</v>
      </c>
      <c r="B452" s="49">
        <f>VLOOKUP(A452,'Method 1 Moving Averages'!A446:B1782,2,0)</f>
        <v>1126</v>
      </c>
      <c r="C452" s="45">
        <f>VLOOKUP(A452,'Method 1 Moving Averages'!A445:C1782,3,0)</f>
        <v>1307.6666666666667</v>
      </c>
      <c r="D452" s="23">
        <f t="shared" si="869"/>
        <v>181.66666666666674</v>
      </c>
      <c r="E452" s="33">
        <f t="shared" si="870"/>
        <v>0.16133806986382482</v>
      </c>
      <c r="F452" s="25">
        <f>VLOOKUP(A452,'Method 2 OLS Regression'!H444:J1781,3)</f>
        <v>1430.2201500000001</v>
      </c>
      <c r="G452" s="23">
        <f t="shared" si="824"/>
        <v>304.2201500000001</v>
      </c>
      <c r="H452" s="26">
        <f t="shared" si="825"/>
        <v>0.27017775310834824</v>
      </c>
      <c r="I452" s="43"/>
      <c r="J452" s="61">
        <f t="shared" si="820"/>
        <v>12</v>
      </c>
      <c r="K452" s="25">
        <f t="shared" si="866"/>
        <v>14</v>
      </c>
      <c r="L452" s="23">
        <f t="shared" si="871"/>
        <v>2</v>
      </c>
      <c r="M452" s="33">
        <f t="shared" si="872"/>
        <v>0.16666666666666666</v>
      </c>
      <c r="N452" s="25">
        <f t="shared" si="821"/>
        <v>15</v>
      </c>
      <c r="O452" s="23">
        <f t="shared" ref="O452" si="947">ABS(N452-$J452)</f>
        <v>3</v>
      </c>
      <c r="P452" s="26">
        <f t="shared" ref="P452" si="948">O452/$J452</f>
        <v>0.25</v>
      </c>
    </row>
    <row r="453" spans="1:16" x14ac:dyDescent="0.2">
      <c r="A453" s="48">
        <v>40623</v>
      </c>
      <c r="B453" s="49">
        <f>VLOOKUP(A453,'Method 1 Moving Averages'!A447:B1783,2,0)</f>
        <v>1349</v>
      </c>
      <c r="C453" s="45">
        <f>VLOOKUP(A453,'Method 1 Moving Averages'!A446:C1783,3,0)</f>
        <v>1022</v>
      </c>
      <c r="D453" s="23">
        <f t="shared" si="869"/>
        <v>327</v>
      </c>
      <c r="E453" s="33">
        <f t="shared" si="870"/>
        <v>0.24240177909562638</v>
      </c>
      <c r="F453" s="25">
        <f>VLOOKUP(A453,'Method 2 OLS Regression'!H445:J1782,3)</f>
        <v>970.19550300000003</v>
      </c>
      <c r="G453" s="23">
        <f t="shared" si="824"/>
        <v>378.80449699999997</v>
      </c>
      <c r="H453" s="26">
        <f t="shared" si="825"/>
        <v>0.28080392661230541</v>
      </c>
      <c r="I453" s="43"/>
      <c r="J453" s="61">
        <f t="shared" si="820"/>
        <v>14</v>
      </c>
      <c r="K453" s="25">
        <f t="shared" si="866"/>
        <v>11</v>
      </c>
      <c r="L453" s="23">
        <f t="shared" si="871"/>
        <v>3</v>
      </c>
      <c r="M453" s="33">
        <f t="shared" si="872"/>
        <v>0.21428571428571427</v>
      </c>
      <c r="N453" s="25">
        <f t="shared" si="821"/>
        <v>10</v>
      </c>
      <c r="O453" s="23">
        <f t="shared" ref="O453" si="949">ABS(N453-$J453)</f>
        <v>4</v>
      </c>
      <c r="P453" s="26">
        <f t="shared" ref="P453" si="950">O453/$J453</f>
        <v>0.2857142857142857</v>
      </c>
    </row>
    <row r="454" spans="1:16" x14ac:dyDescent="0.2">
      <c r="A454" s="48">
        <v>40624</v>
      </c>
      <c r="B454" s="49">
        <f>VLOOKUP(A454,'Method 1 Moving Averages'!A448:B1784,2,0)</f>
        <v>1715</v>
      </c>
      <c r="C454" s="45">
        <f>VLOOKUP(A454,'Method 1 Moving Averages'!A447:C1784,3,0)</f>
        <v>918.66666666666663</v>
      </c>
      <c r="D454" s="23">
        <f t="shared" si="869"/>
        <v>796.33333333333337</v>
      </c>
      <c r="E454" s="33">
        <f t="shared" si="870"/>
        <v>0.46433430515063168</v>
      </c>
      <c r="F454" s="25">
        <f>VLOOKUP(A454,'Method 2 OLS Regression'!H446:J1783,3)</f>
        <v>779.50042900000005</v>
      </c>
      <c r="G454" s="23">
        <f t="shared" si="824"/>
        <v>935.49957099999995</v>
      </c>
      <c r="H454" s="26">
        <f t="shared" si="825"/>
        <v>0.54548079941690963</v>
      </c>
      <c r="I454" s="43"/>
      <c r="J454" s="61">
        <f t="shared" si="820"/>
        <v>18</v>
      </c>
      <c r="K454" s="25">
        <f t="shared" si="866"/>
        <v>10</v>
      </c>
      <c r="L454" s="23">
        <f t="shared" si="871"/>
        <v>8</v>
      </c>
      <c r="M454" s="33">
        <f t="shared" si="872"/>
        <v>0.44444444444444442</v>
      </c>
      <c r="N454" s="25">
        <f t="shared" si="821"/>
        <v>9</v>
      </c>
      <c r="O454" s="23">
        <f t="shared" ref="O454" si="951">ABS(N454-$J454)</f>
        <v>9</v>
      </c>
      <c r="P454" s="26">
        <f t="shared" ref="P454" si="952">O454/$J454</f>
        <v>0.5</v>
      </c>
    </row>
    <row r="455" spans="1:16" x14ac:dyDescent="0.2">
      <c r="A455" s="48">
        <v>40625</v>
      </c>
      <c r="B455" s="49">
        <f>VLOOKUP(A455,'Method 1 Moving Averages'!A449:B1785,2,0)</f>
        <v>650</v>
      </c>
      <c r="C455" s="45">
        <f>VLOOKUP(A455,'Method 1 Moving Averages'!A448:C1785,3,0)</f>
        <v>1224.6666666666667</v>
      </c>
      <c r="D455" s="23">
        <f t="shared" si="869"/>
        <v>574.66666666666674</v>
      </c>
      <c r="E455" s="33">
        <f t="shared" si="870"/>
        <v>0.88410256410256427</v>
      </c>
      <c r="F455" s="25">
        <f>VLOOKUP(A455,'Method 2 OLS Regression'!H447:J1784,3)</f>
        <v>827.81265199999996</v>
      </c>
      <c r="G455" s="23">
        <f t="shared" si="824"/>
        <v>177.81265199999996</v>
      </c>
      <c r="H455" s="26">
        <f t="shared" si="825"/>
        <v>0.27355792615384611</v>
      </c>
      <c r="I455" s="43"/>
      <c r="J455" s="61">
        <f t="shared" si="820"/>
        <v>9</v>
      </c>
      <c r="K455" s="25">
        <f t="shared" si="866"/>
        <v>13</v>
      </c>
      <c r="L455" s="23">
        <f t="shared" si="871"/>
        <v>4</v>
      </c>
      <c r="M455" s="33">
        <f t="shared" si="872"/>
        <v>0.44444444444444442</v>
      </c>
      <c r="N455" s="25">
        <f t="shared" si="821"/>
        <v>9</v>
      </c>
      <c r="O455" s="23">
        <f t="shared" ref="O455" si="953">ABS(N455-$J455)</f>
        <v>0</v>
      </c>
      <c r="P455" s="26">
        <f t="shared" ref="P455" si="954">O455/$J455</f>
        <v>0</v>
      </c>
    </row>
    <row r="456" spans="1:16" x14ac:dyDescent="0.2">
      <c r="A456" s="48">
        <v>40626</v>
      </c>
      <c r="B456" s="49">
        <f>VLOOKUP(A456,'Method 1 Moving Averages'!A450:B1786,2,0)</f>
        <v>907</v>
      </c>
      <c r="C456" s="45">
        <f>VLOOKUP(A456,'Method 1 Moving Averages'!A449:C1786,3,0)</f>
        <v>1257.6666666666667</v>
      </c>
      <c r="D456" s="23">
        <f t="shared" si="869"/>
        <v>350.66666666666674</v>
      </c>
      <c r="E456" s="33">
        <f t="shared" si="870"/>
        <v>0.38662256523337019</v>
      </c>
      <c r="F456" s="25">
        <f>VLOOKUP(A456,'Method 2 OLS Regression'!H448:J1785,3)</f>
        <v>951.66565700000001</v>
      </c>
      <c r="G456" s="23">
        <f t="shared" si="824"/>
        <v>44.66565700000001</v>
      </c>
      <c r="H456" s="26">
        <f t="shared" si="825"/>
        <v>4.9245487320837937E-2</v>
      </c>
      <c r="I456" s="43"/>
      <c r="J456" s="61">
        <f t="shared" si="820"/>
        <v>9</v>
      </c>
      <c r="K456" s="25">
        <f t="shared" si="866"/>
        <v>13</v>
      </c>
      <c r="L456" s="23">
        <f t="shared" si="871"/>
        <v>4</v>
      </c>
      <c r="M456" s="33">
        <f t="shared" si="872"/>
        <v>0.44444444444444442</v>
      </c>
      <c r="N456" s="25">
        <f t="shared" si="821"/>
        <v>10</v>
      </c>
      <c r="O456" s="23">
        <f t="shared" ref="O456" si="955">ABS(N456-$J456)</f>
        <v>1</v>
      </c>
      <c r="P456" s="26">
        <f t="shared" ref="P456" si="956">O456/$J456</f>
        <v>0.1111111111111111</v>
      </c>
    </row>
    <row r="457" spans="1:16" x14ac:dyDescent="0.2">
      <c r="A457" s="48">
        <v>40627</v>
      </c>
      <c r="B457" s="49">
        <f>VLOOKUP(A457,'Method 1 Moving Averages'!A451:B1787,2,0)</f>
        <v>1496</v>
      </c>
      <c r="C457" s="45">
        <f>VLOOKUP(A457,'Method 1 Moving Averages'!A450:C1787,3,0)</f>
        <v>1385.6666666666667</v>
      </c>
      <c r="D457" s="23">
        <f t="shared" si="869"/>
        <v>110.33333333333326</v>
      </c>
      <c r="E457" s="33">
        <f t="shared" si="870"/>
        <v>7.3752228163992822E-2</v>
      </c>
      <c r="F457" s="25">
        <f>VLOOKUP(A457,'Method 2 OLS Regression'!H449:J1786,3)</f>
        <v>1384.5691099999999</v>
      </c>
      <c r="G457" s="23">
        <f t="shared" si="824"/>
        <v>111.43089000000009</v>
      </c>
      <c r="H457" s="26">
        <f t="shared" si="825"/>
        <v>7.4485889037433209E-2</v>
      </c>
      <c r="I457" s="43"/>
      <c r="J457" s="61">
        <f t="shared" ref="J457:J520" si="957">MAX(ROUND(B457/12/8,0),9)</f>
        <v>16</v>
      </c>
      <c r="K457" s="25">
        <f t="shared" si="866"/>
        <v>14</v>
      </c>
      <c r="L457" s="23">
        <f t="shared" si="871"/>
        <v>2</v>
      </c>
      <c r="M457" s="33">
        <f t="shared" si="872"/>
        <v>0.125</v>
      </c>
      <c r="N457" s="25">
        <f t="shared" ref="N457:N520" si="958">MAX(ROUND(F457/12/8,0),9)</f>
        <v>14</v>
      </c>
      <c r="O457" s="23">
        <f t="shared" ref="O457" si="959">ABS(N457-$J457)</f>
        <v>2</v>
      </c>
      <c r="P457" s="26">
        <f t="shared" ref="P457" si="960">O457/$J457</f>
        <v>0.125</v>
      </c>
    </row>
    <row r="458" spans="1:16" x14ac:dyDescent="0.2">
      <c r="A458" s="48">
        <v>40628</v>
      </c>
      <c r="B458" s="49">
        <f>VLOOKUP(A458,'Method 1 Moving Averages'!A452:B1788,2,0)</f>
        <v>1038</v>
      </c>
      <c r="C458" s="45">
        <f>VLOOKUP(A458,'Method 1 Moving Averages'!A451:C1788,3,0)</f>
        <v>812</v>
      </c>
      <c r="D458" s="23">
        <f t="shared" si="869"/>
        <v>226</v>
      </c>
      <c r="E458" s="33">
        <f t="shared" si="870"/>
        <v>0.21772639691714837</v>
      </c>
      <c r="F458" s="25">
        <f>VLOOKUP(A458,'Method 2 OLS Regression'!H450:J1787,3)</f>
        <v>870.21041300000002</v>
      </c>
      <c r="G458" s="23">
        <f t="shared" ref="G458:G521" si="961">ABS(F458-B458)</f>
        <v>167.78958699999998</v>
      </c>
      <c r="H458" s="26">
        <f t="shared" ref="H458:H521" si="962">G458/B458</f>
        <v>0.16164700096339113</v>
      </c>
      <c r="I458" s="43"/>
      <c r="J458" s="61">
        <f t="shared" si="957"/>
        <v>11</v>
      </c>
      <c r="K458" s="25">
        <f t="shared" si="866"/>
        <v>9</v>
      </c>
      <c r="L458" s="23">
        <f t="shared" si="871"/>
        <v>2</v>
      </c>
      <c r="M458" s="33">
        <f t="shared" si="872"/>
        <v>0.18181818181818182</v>
      </c>
      <c r="N458" s="25">
        <f t="shared" si="958"/>
        <v>9</v>
      </c>
      <c r="O458" s="23">
        <f t="shared" ref="O458" si="963">ABS(N458-$J458)</f>
        <v>2</v>
      </c>
      <c r="P458" s="26">
        <f t="shared" ref="P458" si="964">O458/$J458</f>
        <v>0.18181818181818182</v>
      </c>
    </row>
    <row r="459" spans="1:16" x14ac:dyDescent="0.2">
      <c r="A459" s="48">
        <v>40629</v>
      </c>
      <c r="B459" s="49">
        <f>VLOOKUP(A459,'Method 1 Moving Averages'!A453:B1789,2,0)</f>
        <v>1543</v>
      </c>
      <c r="C459" s="45">
        <f>VLOOKUP(A459,'Method 1 Moving Averages'!A452:C1789,3,0)</f>
        <v>1201</v>
      </c>
      <c r="D459" s="23">
        <f t="shared" si="869"/>
        <v>342</v>
      </c>
      <c r="E459" s="33">
        <f t="shared" si="870"/>
        <v>0.22164614387556708</v>
      </c>
      <c r="F459" s="25">
        <f>VLOOKUP(A459,'Method 2 OLS Regression'!H451:J1788,3)</f>
        <v>1371.0744199999999</v>
      </c>
      <c r="G459" s="23">
        <f t="shared" si="961"/>
        <v>171.92558000000008</v>
      </c>
      <c r="H459" s="26">
        <f t="shared" si="962"/>
        <v>0.11142292935839279</v>
      </c>
      <c r="I459" s="43"/>
      <c r="J459" s="61">
        <f t="shared" si="957"/>
        <v>16</v>
      </c>
      <c r="K459" s="25">
        <f t="shared" si="866"/>
        <v>13</v>
      </c>
      <c r="L459" s="23">
        <f t="shared" si="871"/>
        <v>3</v>
      </c>
      <c r="M459" s="33">
        <f t="shared" si="872"/>
        <v>0.1875</v>
      </c>
      <c r="N459" s="25">
        <f t="shared" si="958"/>
        <v>14</v>
      </c>
      <c r="O459" s="23">
        <f t="shared" ref="O459" si="965">ABS(N459-$J459)</f>
        <v>2</v>
      </c>
      <c r="P459" s="26">
        <f t="shared" ref="P459" si="966">O459/$J459</f>
        <v>0.125</v>
      </c>
    </row>
    <row r="460" spans="1:16" x14ac:dyDescent="0.2">
      <c r="A460" s="48">
        <v>40630</v>
      </c>
      <c r="B460" s="49">
        <f>VLOOKUP(A460,'Method 1 Moving Averages'!A454:B1790,2,0)</f>
        <v>1251</v>
      </c>
      <c r="C460" s="45">
        <f>VLOOKUP(A460,'Method 1 Moving Averages'!A453:C1790,3,0)</f>
        <v>1116</v>
      </c>
      <c r="D460" s="23">
        <f t="shared" si="869"/>
        <v>135</v>
      </c>
      <c r="E460" s="33">
        <f t="shared" si="870"/>
        <v>0.1079136690647482</v>
      </c>
      <c r="F460" s="25">
        <f>VLOOKUP(A460,'Method 2 OLS Regression'!H452:J1789,3)</f>
        <v>1003.56677</v>
      </c>
      <c r="G460" s="23">
        <f t="shared" si="961"/>
        <v>247.43322999999998</v>
      </c>
      <c r="H460" s="26">
        <f t="shared" si="962"/>
        <v>0.19778835331734609</v>
      </c>
      <c r="I460" s="43"/>
      <c r="J460" s="61">
        <f t="shared" si="957"/>
        <v>13</v>
      </c>
      <c r="K460" s="25">
        <f t="shared" si="866"/>
        <v>12</v>
      </c>
      <c r="L460" s="23">
        <f t="shared" si="871"/>
        <v>1</v>
      </c>
      <c r="M460" s="33">
        <f t="shared" si="872"/>
        <v>7.6923076923076927E-2</v>
      </c>
      <c r="N460" s="25">
        <f t="shared" si="958"/>
        <v>10</v>
      </c>
      <c r="O460" s="23">
        <f t="shared" ref="O460" si="967">ABS(N460-$J460)</f>
        <v>3</v>
      </c>
      <c r="P460" s="26">
        <f t="shared" ref="P460" si="968">O460/$J460</f>
        <v>0.23076923076923078</v>
      </c>
    </row>
    <row r="461" spans="1:16" x14ac:dyDescent="0.2">
      <c r="A461" s="48">
        <v>40631</v>
      </c>
      <c r="B461" s="49">
        <f>VLOOKUP(A461,'Method 1 Moving Averages'!A455:B1791,2,0)</f>
        <v>457</v>
      </c>
      <c r="C461" s="45">
        <f>VLOOKUP(A461,'Method 1 Moving Averages'!A454:C1791,3,0)</f>
        <v>1248</v>
      </c>
      <c r="D461" s="23">
        <f t="shared" si="869"/>
        <v>791</v>
      </c>
      <c r="E461" s="33">
        <f t="shared" si="870"/>
        <v>1.7308533916849016</v>
      </c>
      <c r="F461" s="25">
        <f>VLOOKUP(A461,'Method 2 OLS Regression'!H453:J1790,3)</f>
        <v>827.29251799999997</v>
      </c>
      <c r="G461" s="23">
        <f t="shared" si="961"/>
        <v>370.29251799999997</v>
      </c>
      <c r="H461" s="26">
        <f t="shared" si="962"/>
        <v>0.81026809190371984</v>
      </c>
      <c r="I461" s="43"/>
      <c r="J461" s="61">
        <f t="shared" si="957"/>
        <v>9</v>
      </c>
      <c r="K461" s="25">
        <f t="shared" si="866"/>
        <v>13</v>
      </c>
      <c r="L461" s="23">
        <f t="shared" si="871"/>
        <v>4</v>
      </c>
      <c r="M461" s="33">
        <f t="shared" si="872"/>
        <v>0.44444444444444442</v>
      </c>
      <c r="N461" s="25">
        <f t="shared" si="958"/>
        <v>9</v>
      </c>
      <c r="O461" s="23">
        <f t="shared" ref="O461" si="969">ABS(N461-$J461)</f>
        <v>0</v>
      </c>
      <c r="P461" s="26">
        <f t="shared" ref="P461" si="970">O461/$J461</f>
        <v>0</v>
      </c>
    </row>
    <row r="462" spans="1:16" x14ac:dyDescent="0.2">
      <c r="A462" s="48">
        <v>40632</v>
      </c>
      <c r="B462" s="49">
        <f>VLOOKUP(A462,'Method 1 Moving Averages'!A456:B1792,2,0)</f>
        <v>520</v>
      </c>
      <c r="C462" s="45">
        <f>VLOOKUP(A462,'Method 1 Moving Averages'!A455:C1792,3,0)</f>
        <v>1088.6666666666667</v>
      </c>
      <c r="D462" s="23">
        <f t="shared" si="869"/>
        <v>568.66666666666674</v>
      </c>
      <c r="E462" s="33">
        <f t="shared" si="870"/>
        <v>1.0935897435897437</v>
      </c>
      <c r="F462" s="25">
        <f>VLOOKUP(A462,'Method 2 OLS Regression'!H454:J1791,3)</f>
        <v>914.74073499999997</v>
      </c>
      <c r="G462" s="23">
        <f t="shared" si="961"/>
        <v>394.74073499999997</v>
      </c>
      <c r="H462" s="26">
        <f t="shared" si="962"/>
        <v>0.75911679807692301</v>
      </c>
      <c r="I462" s="43"/>
      <c r="J462" s="61">
        <f t="shared" si="957"/>
        <v>9</v>
      </c>
      <c r="K462" s="25">
        <f t="shared" si="866"/>
        <v>11</v>
      </c>
      <c r="L462" s="23">
        <f t="shared" si="871"/>
        <v>2</v>
      </c>
      <c r="M462" s="33">
        <f t="shared" si="872"/>
        <v>0.22222222222222221</v>
      </c>
      <c r="N462" s="25">
        <f t="shared" si="958"/>
        <v>10</v>
      </c>
      <c r="O462" s="23">
        <f t="shared" ref="O462" si="971">ABS(N462-$J462)</f>
        <v>1</v>
      </c>
      <c r="P462" s="26">
        <f t="shared" ref="P462" si="972">O462/$J462</f>
        <v>0.1111111111111111</v>
      </c>
    </row>
    <row r="463" spans="1:16" x14ac:dyDescent="0.2">
      <c r="A463" s="48">
        <v>40633</v>
      </c>
      <c r="B463" s="49">
        <f>VLOOKUP(A463,'Method 1 Moving Averages'!A457:B1793,2,0)</f>
        <v>1005</v>
      </c>
      <c r="C463" s="45">
        <f>VLOOKUP(A463,'Method 1 Moving Averages'!A456:C1793,3,0)</f>
        <v>1111.3333333333333</v>
      </c>
      <c r="D463" s="23">
        <f t="shared" si="869"/>
        <v>106.33333333333326</v>
      </c>
      <c r="E463" s="33">
        <f t="shared" si="870"/>
        <v>0.10580431177446095</v>
      </c>
      <c r="F463" s="25">
        <f>VLOOKUP(A463,'Method 2 OLS Regression'!H455:J1792,3)</f>
        <v>1026.53196</v>
      </c>
      <c r="G463" s="23">
        <f t="shared" si="961"/>
        <v>21.531960000000026</v>
      </c>
      <c r="H463" s="26">
        <f t="shared" si="962"/>
        <v>2.1424835820895549E-2</v>
      </c>
      <c r="I463" s="43"/>
      <c r="J463" s="61">
        <f t="shared" si="957"/>
        <v>10</v>
      </c>
      <c r="K463" s="25">
        <f t="shared" si="866"/>
        <v>12</v>
      </c>
      <c r="L463" s="23">
        <f t="shared" si="871"/>
        <v>2</v>
      </c>
      <c r="M463" s="33">
        <f t="shared" si="872"/>
        <v>0.2</v>
      </c>
      <c r="N463" s="25">
        <f t="shared" si="958"/>
        <v>11</v>
      </c>
      <c r="O463" s="23">
        <f t="shared" ref="O463" si="973">ABS(N463-$J463)</f>
        <v>1</v>
      </c>
      <c r="P463" s="26">
        <f t="shared" ref="P463" si="974">O463/$J463</f>
        <v>0.1</v>
      </c>
    </row>
    <row r="464" spans="1:16" x14ac:dyDescent="0.2">
      <c r="A464" s="48">
        <v>40634</v>
      </c>
      <c r="B464" s="49">
        <f>VLOOKUP(A464,'Method 1 Moving Averages'!A458:B1794,2,0)</f>
        <v>1907</v>
      </c>
      <c r="C464" s="45">
        <f>VLOOKUP(A464,'Method 1 Moving Averages'!A457:C1794,3,0)</f>
        <v>1404</v>
      </c>
      <c r="D464" s="23">
        <f t="shared" si="869"/>
        <v>503</v>
      </c>
      <c r="E464" s="33">
        <f t="shared" si="870"/>
        <v>0.26376507603565807</v>
      </c>
      <c r="F464" s="25">
        <f>VLOOKUP(A464,'Method 2 OLS Regression'!H456:J1793,3)</f>
        <v>1649.5951</v>
      </c>
      <c r="G464" s="23">
        <f t="shared" si="961"/>
        <v>257.4049</v>
      </c>
      <c r="H464" s="26">
        <f t="shared" si="962"/>
        <v>0.13497897220765601</v>
      </c>
      <c r="I464" s="43"/>
      <c r="J464" s="61">
        <f t="shared" si="957"/>
        <v>20</v>
      </c>
      <c r="K464" s="25">
        <f t="shared" si="866"/>
        <v>15</v>
      </c>
      <c r="L464" s="23">
        <f t="shared" si="871"/>
        <v>5</v>
      </c>
      <c r="M464" s="33">
        <f t="shared" si="872"/>
        <v>0.25</v>
      </c>
      <c r="N464" s="25">
        <f t="shared" si="958"/>
        <v>17</v>
      </c>
      <c r="O464" s="23">
        <f t="shared" ref="O464" si="975">ABS(N464-$J464)</f>
        <v>3</v>
      </c>
      <c r="P464" s="26">
        <f t="shared" ref="P464" si="976">O464/$J464</f>
        <v>0.15</v>
      </c>
    </row>
    <row r="465" spans="1:16" x14ac:dyDescent="0.2">
      <c r="A465" s="48">
        <v>40635</v>
      </c>
      <c r="B465" s="49">
        <f>VLOOKUP(A465,'Method 1 Moving Averages'!A459:B1795,2,0)</f>
        <v>802</v>
      </c>
      <c r="C465" s="45">
        <f>VLOOKUP(A465,'Method 1 Moving Averages'!A458:C1795,3,0)</f>
        <v>883.66666666666663</v>
      </c>
      <c r="D465" s="23">
        <f t="shared" si="869"/>
        <v>81.666666666666629</v>
      </c>
      <c r="E465" s="33">
        <f t="shared" si="870"/>
        <v>0.10182876142975889</v>
      </c>
      <c r="F465" s="25">
        <f>VLOOKUP(A465,'Method 2 OLS Regression'!H457:J1794,3)</f>
        <v>955.58905800000002</v>
      </c>
      <c r="G465" s="23">
        <f t="shared" si="961"/>
        <v>153.58905800000002</v>
      </c>
      <c r="H465" s="26">
        <f t="shared" si="962"/>
        <v>0.19150755361596014</v>
      </c>
      <c r="I465" s="43"/>
      <c r="J465" s="61">
        <f t="shared" si="957"/>
        <v>9</v>
      </c>
      <c r="K465" s="25">
        <f t="shared" si="866"/>
        <v>9</v>
      </c>
      <c r="L465" s="23">
        <f t="shared" si="871"/>
        <v>0</v>
      </c>
      <c r="M465" s="33">
        <f t="shared" si="872"/>
        <v>0</v>
      </c>
      <c r="N465" s="25">
        <f t="shared" si="958"/>
        <v>10</v>
      </c>
      <c r="O465" s="23">
        <f t="shared" ref="O465" si="977">ABS(N465-$J465)</f>
        <v>1</v>
      </c>
      <c r="P465" s="26">
        <f t="shared" ref="P465" si="978">O465/$J465</f>
        <v>0.1111111111111111</v>
      </c>
    </row>
    <row r="466" spans="1:16" x14ac:dyDescent="0.2">
      <c r="A466" s="48">
        <v>40636</v>
      </c>
      <c r="B466" s="49">
        <f>VLOOKUP(A466,'Method 1 Moving Averages'!A460:B1796,2,0)</f>
        <v>1426</v>
      </c>
      <c r="C466" s="45">
        <f>VLOOKUP(A466,'Method 1 Moving Averages'!A459:C1796,3,0)</f>
        <v>1326</v>
      </c>
      <c r="D466" s="23">
        <f t="shared" si="869"/>
        <v>100</v>
      </c>
      <c r="E466" s="33">
        <f t="shared" si="870"/>
        <v>7.0126227208976155E-2</v>
      </c>
      <c r="F466" s="25">
        <f>VLOOKUP(A466,'Method 2 OLS Regression'!H458:J1795,3)</f>
        <v>1469.24819</v>
      </c>
      <c r="G466" s="23">
        <f t="shared" si="961"/>
        <v>43.248190000000022</v>
      </c>
      <c r="H466" s="26">
        <f t="shared" si="962"/>
        <v>3.032832398316972E-2</v>
      </c>
      <c r="I466" s="43"/>
      <c r="J466" s="61">
        <f t="shared" si="957"/>
        <v>15</v>
      </c>
      <c r="K466" s="25">
        <f t="shared" si="866"/>
        <v>14</v>
      </c>
      <c r="L466" s="23">
        <f t="shared" si="871"/>
        <v>1</v>
      </c>
      <c r="M466" s="33">
        <f t="shared" si="872"/>
        <v>6.6666666666666666E-2</v>
      </c>
      <c r="N466" s="25">
        <f t="shared" si="958"/>
        <v>15</v>
      </c>
      <c r="O466" s="23">
        <f t="shared" ref="O466" si="979">ABS(N466-$J466)</f>
        <v>0</v>
      </c>
      <c r="P466" s="26">
        <f t="shared" ref="P466" si="980">O466/$J466</f>
        <v>0</v>
      </c>
    </row>
    <row r="467" spans="1:16" x14ac:dyDescent="0.2">
      <c r="A467" s="48">
        <v>40637</v>
      </c>
      <c r="B467" s="49">
        <f>VLOOKUP(A467,'Method 1 Moving Averages'!A461:B1797,2,0)</f>
        <v>1004</v>
      </c>
      <c r="C467" s="45">
        <f>VLOOKUP(A467,'Method 1 Moving Averages'!A460:C1797,3,0)</f>
        <v>1192.6666666666667</v>
      </c>
      <c r="D467" s="23">
        <f t="shared" si="869"/>
        <v>188.66666666666674</v>
      </c>
      <c r="E467" s="33">
        <f t="shared" si="870"/>
        <v>0.18791500664010632</v>
      </c>
      <c r="F467" s="25">
        <f>VLOOKUP(A467,'Method 2 OLS Regression'!H459:J1796,3)</f>
        <v>1152.6164699999999</v>
      </c>
      <c r="G467" s="23">
        <f t="shared" si="961"/>
        <v>148.61646999999994</v>
      </c>
      <c r="H467" s="26">
        <f t="shared" si="962"/>
        <v>0.14802437250996009</v>
      </c>
      <c r="I467" s="43"/>
      <c r="J467" s="61">
        <f t="shared" si="957"/>
        <v>10</v>
      </c>
      <c r="K467" s="25">
        <f t="shared" si="866"/>
        <v>12</v>
      </c>
      <c r="L467" s="23">
        <f t="shared" si="871"/>
        <v>2</v>
      </c>
      <c r="M467" s="33">
        <f t="shared" si="872"/>
        <v>0.2</v>
      </c>
      <c r="N467" s="25">
        <f t="shared" si="958"/>
        <v>12</v>
      </c>
      <c r="O467" s="23">
        <f t="shared" ref="O467" si="981">ABS(N467-$J467)</f>
        <v>2</v>
      </c>
      <c r="P467" s="26">
        <f t="shared" ref="P467" si="982">O467/$J467</f>
        <v>0.2</v>
      </c>
    </row>
    <row r="468" spans="1:16" x14ac:dyDescent="0.2">
      <c r="A468" s="48">
        <v>40638</v>
      </c>
      <c r="B468" s="49">
        <f>VLOOKUP(A468,'Method 1 Moving Averages'!A462:B1798,2,0)</f>
        <v>680</v>
      </c>
      <c r="C468" s="45">
        <f>VLOOKUP(A468,'Method 1 Moving Averages'!A461:C1798,3,0)</f>
        <v>1017</v>
      </c>
      <c r="D468" s="23">
        <f t="shared" si="869"/>
        <v>337</v>
      </c>
      <c r="E468" s="33">
        <f t="shared" si="870"/>
        <v>0.49558823529411766</v>
      </c>
      <c r="F468" s="25">
        <f>VLOOKUP(A468,'Method 2 OLS Regression'!H460:J1797,3)</f>
        <v>932.18894299999999</v>
      </c>
      <c r="G468" s="23">
        <f t="shared" si="961"/>
        <v>252.18894299999999</v>
      </c>
      <c r="H468" s="26">
        <f t="shared" si="962"/>
        <v>0.37086609264705883</v>
      </c>
      <c r="I468" s="43"/>
      <c r="J468" s="61">
        <f t="shared" si="957"/>
        <v>9</v>
      </c>
      <c r="K468" s="25">
        <f t="shared" si="866"/>
        <v>11</v>
      </c>
      <c r="L468" s="23">
        <f t="shared" si="871"/>
        <v>2</v>
      </c>
      <c r="M468" s="33">
        <f t="shared" si="872"/>
        <v>0.22222222222222221</v>
      </c>
      <c r="N468" s="25">
        <f t="shared" si="958"/>
        <v>10</v>
      </c>
      <c r="O468" s="23">
        <f t="shared" ref="O468" si="983">ABS(N468-$J468)</f>
        <v>1</v>
      </c>
      <c r="P468" s="26">
        <f t="shared" ref="P468" si="984">O468/$J468</f>
        <v>0.1111111111111111</v>
      </c>
    </row>
    <row r="469" spans="1:16" x14ac:dyDescent="0.2">
      <c r="A469" s="48">
        <v>40639</v>
      </c>
      <c r="B469" s="49">
        <f>VLOOKUP(A469,'Method 1 Moving Averages'!A463:B1799,2,0)</f>
        <v>647</v>
      </c>
      <c r="C469" s="45">
        <f>VLOOKUP(A469,'Method 1 Moving Averages'!A462:C1799,3,0)</f>
        <v>874.33333333333337</v>
      </c>
      <c r="D469" s="23">
        <f t="shared" si="869"/>
        <v>227.33333333333337</v>
      </c>
      <c r="E469" s="33">
        <f t="shared" si="870"/>
        <v>0.35136527563111802</v>
      </c>
      <c r="F469" s="25">
        <f>VLOOKUP(A469,'Method 2 OLS Regression'!H461:J1798,3)</f>
        <v>958.95813899999996</v>
      </c>
      <c r="G469" s="23">
        <f t="shared" si="961"/>
        <v>311.95813899999996</v>
      </c>
      <c r="H469" s="26">
        <f t="shared" si="962"/>
        <v>0.48216095672333842</v>
      </c>
      <c r="I469" s="43"/>
      <c r="J469" s="61">
        <f t="shared" si="957"/>
        <v>9</v>
      </c>
      <c r="K469" s="25">
        <f t="shared" si="866"/>
        <v>9</v>
      </c>
      <c r="L469" s="23">
        <f t="shared" si="871"/>
        <v>0</v>
      </c>
      <c r="M469" s="33">
        <f t="shared" si="872"/>
        <v>0</v>
      </c>
      <c r="N469" s="25">
        <f t="shared" si="958"/>
        <v>10</v>
      </c>
      <c r="O469" s="23">
        <f t="shared" ref="O469" si="985">ABS(N469-$J469)</f>
        <v>1</v>
      </c>
      <c r="P469" s="26">
        <f t="shared" ref="P469" si="986">O469/$J469</f>
        <v>0.1111111111111111</v>
      </c>
    </row>
    <row r="470" spans="1:16" x14ac:dyDescent="0.2">
      <c r="A470" s="48">
        <v>40640</v>
      </c>
      <c r="B470" s="49">
        <f>VLOOKUP(A470,'Method 1 Moving Averages'!A464:B1800,2,0)</f>
        <v>1647</v>
      </c>
      <c r="C470" s="45">
        <f>VLOOKUP(A470,'Method 1 Moving Averages'!A463:C1800,3,0)</f>
        <v>1013</v>
      </c>
      <c r="D470" s="23">
        <f t="shared" si="869"/>
        <v>634</v>
      </c>
      <c r="E470" s="33">
        <f t="shared" si="870"/>
        <v>0.38494231936854889</v>
      </c>
      <c r="F470" s="25">
        <f>VLOOKUP(A470,'Method 2 OLS Regression'!H462:J1799,3)</f>
        <v>1122.9804300000001</v>
      </c>
      <c r="G470" s="23">
        <f t="shared" si="961"/>
        <v>524.01956999999993</v>
      </c>
      <c r="H470" s="26">
        <f t="shared" si="962"/>
        <v>0.31816610200364293</v>
      </c>
      <c r="I470" s="43"/>
      <c r="J470" s="61">
        <f t="shared" si="957"/>
        <v>17</v>
      </c>
      <c r="K470" s="25">
        <f t="shared" si="866"/>
        <v>11</v>
      </c>
      <c r="L470" s="23">
        <f t="shared" si="871"/>
        <v>6</v>
      </c>
      <c r="M470" s="33">
        <f t="shared" si="872"/>
        <v>0.35294117647058826</v>
      </c>
      <c r="N470" s="25">
        <f t="shared" si="958"/>
        <v>12</v>
      </c>
      <c r="O470" s="23">
        <f t="shared" ref="O470" si="987">ABS(N470-$J470)</f>
        <v>5</v>
      </c>
      <c r="P470" s="26">
        <f t="shared" ref="P470" si="988">O470/$J470</f>
        <v>0.29411764705882354</v>
      </c>
    </row>
    <row r="471" spans="1:16" x14ac:dyDescent="0.2">
      <c r="A471" s="48">
        <v>40641</v>
      </c>
      <c r="B471" s="49">
        <f>VLOOKUP(A471,'Method 1 Moving Averages'!A465:B1801,2,0)</f>
        <v>1417</v>
      </c>
      <c r="C471" s="45">
        <f>VLOOKUP(A471,'Method 1 Moving Averages'!A464:C1801,3,0)</f>
        <v>1522.6666666666667</v>
      </c>
      <c r="D471" s="23">
        <f t="shared" si="869"/>
        <v>105.66666666666674</v>
      </c>
      <c r="E471" s="33">
        <f t="shared" si="870"/>
        <v>7.4570689249588387E-2</v>
      </c>
      <c r="F471" s="25">
        <f>VLOOKUP(A471,'Method 2 OLS Regression'!H463:J1800,3)</f>
        <v>1536.17292</v>
      </c>
      <c r="G471" s="23">
        <f t="shared" si="961"/>
        <v>119.17291999999998</v>
      </c>
      <c r="H471" s="26">
        <f t="shared" si="962"/>
        <v>8.4102272406492568E-2</v>
      </c>
      <c r="I471" s="43"/>
      <c r="J471" s="61">
        <f t="shared" si="957"/>
        <v>15</v>
      </c>
      <c r="K471" s="25">
        <f t="shared" si="866"/>
        <v>16</v>
      </c>
      <c r="L471" s="23">
        <f t="shared" si="871"/>
        <v>1</v>
      </c>
      <c r="M471" s="33">
        <f t="shared" si="872"/>
        <v>6.6666666666666666E-2</v>
      </c>
      <c r="N471" s="25">
        <f t="shared" si="958"/>
        <v>16</v>
      </c>
      <c r="O471" s="23">
        <f t="shared" ref="O471" si="989">ABS(N471-$J471)</f>
        <v>1</v>
      </c>
      <c r="P471" s="26">
        <f t="shared" ref="P471" si="990">O471/$J471</f>
        <v>6.6666666666666666E-2</v>
      </c>
    </row>
    <row r="472" spans="1:16" x14ac:dyDescent="0.2">
      <c r="A472" s="48">
        <v>40642</v>
      </c>
      <c r="B472" s="49">
        <f>VLOOKUP(A472,'Method 1 Moving Averages'!A466:B1802,2,0)</f>
        <v>1124</v>
      </c>
      <c r="C472" s="45">
        <f>VLOOKUP(A472,'Method 1 Moving Averages'!A465:C1802,3,0)</f>
        <v>866</v>
      </c>
      <c r="D472" s="23">
        <f t="shared" si="869"/>
        <v>258</v>
      </c>
      <c r="E472" s="33">
        <f t="shared" si="870"/>
        <v>0.22953736654804271</v>
      </c>
      <c r="F472" s="25">
        <f>VLOOKUP(A472,'Method 2 OLS Regression'!H464:J1801,3)</f>
        <v>863.82743900000003</v>
      </c>
      <c r="G472" s="23">
        <f t="shared" si="961"/>
        <v>260.17256099999997</v>
      </c>
      <c r="H472" s="26">
        <f t="shared" si="962"/>
        <v>0.23147024999999999</v>
      </c>
      <c r="I472" s="43"/>
      <c r="J472" s="61">
        <f t="shared" si="957"/>
        <v>12</v>
      </c>
      <c r="K472" s="25">
        <f t="shared" si="866"/>
        <v>9</v>
      </c>
      <c r="L472" s="23">
        <f t="shared" si="871"/>
        <v>3</v>
      </c>
      <c r="M472" s="33">
        <f t="shared" si="872"/>
        <v>0.25</v>
      </c>
      <c r="N472" s="25">
        <f t="shared" si="958"/>
        <v>9</v>
      </c>
      <c r="O472" s="23">
        <f t="shared" ref="O472" si="991">ABS(N472-$J472)</f>
        <v>3</v>
      </c>
      <c r="P472" s="26">
        <f t="shared" ref="P472" si="992">O472/$J472</f>
        <v>0.25</v>
      </c>
    </row>
    <row r="473" spans="1:16" x14ac:dyDescent="0.2">
      <c r="A473" s="48">
        <v>40643</v>
      </c>
      <c r="B473" s="49">
        <f>VLOOKUP(A473,'Method 1 Moving Averages'!A467:B1803,2,0)</f>
        <v>1767</v>
      </c>
      <c r="C473" s="45">
        <f>VLOOKUP(A473,'Method 1 Moving Averages'!A466:C1803,3,0)</f>
        <v>1365</v>
      </c>
      <c r="D473" s="23">
        <f t="shared" si="869"/>
        <v>402</v>
      </c>
      <c r="E473" s="33">
        <f t="shared" si="870"/>
        <v>0.22750424448217318</v>
      </c>
      <c r="F473" s="25">
        <f>VLOOKUP(A473,'Method 2 OLS Regression'!H465:J1802,3)</f>
        <v>1341.48892</v>
      </c>
      <c r="G473" s="23">
        <f t="shared" si="961"/>
        <v>425.51107999999999</v>
      </c>
      <c r="H473" s="26">
        <f t="shared" si="962"/>
        <v>0.24080989247311826</v>
      </c>
      <c r="I473" s="43"/>
      <c r="J473" s="61">
        <f t="shared" si="957"/>
        <v>18</v>
      </c>
      <c r="K473" s="25">
        <f t="shared" si="866"/>
        <v>14</v>
      </c>
      <c r="L473" s="23">
        <f t="shared" si="871"/>
        <v>4</v>
      </c>
      <c r="M473" s="33">
        <f t="shared" si="872"/>
        <v>0.22222222222222221</v>
      </c>
      <c r="N473" s="25">
        <f t="shared" si="958"/>
        <v>14</v>
      </c>
      <c r="O473" s="23">
        <f t="shared" ref="O473" si="993">ABS(N473-$J473)</f>
        <v>4</v>
      </c>
      <c r="P473" s="26">
        <f t="shared" ref="P473" si="994">O473/$J473</f>
        <v>0.22222222222222221</v>
      </c>
    </row>
    <row r="474" spans="1:16" x14ac:dyDescent="0.2">
      <c r="A474" s="48">
        <v>40644</v>
      </c>
      <c r="B474" s="49">
        <f>VLOOKUP(A474,'Method 1 Moving Averages'!A468:B1804,2,0)</f>
        <v>888</v>
      </c>
      <c r="C474" s="45">
        <f>VLOOKUP(A474,'Method 1 Moving Averages'!A467:C1804,3,0)</f>
        <v>1201.3333333333333</v>
      </c>
      <c r="D474" s="23">
        <f t="shared" si="869"/>
        <v>313.33333333333326</v>
      </c>
      <c r="E474" s="33">
        <f t="shared" si="870"/>
        <v>0.35285285285285278</v>
      </c>
      <c r="F474" s="25">
        <f>VLOOKUP(A474,'Method 2 OLS Regression'!H466:J1803,3)</f>
        <v>1058.95273</v>
      </c>
      <c r="G474" s="23">
        <f t="shared" si="961"/>
        <v>170.95272999999997</v>
      </c>
      <c r="H474" s="26">
        <f t="shared" si="962"/>
        <v>0.19251433558558556</v>
      </c>
      <c r="I474" s="43"/>
      <c r="J474" s="61">
        <f t="shared" si="957"/>
        <v>9</v>
      </c>
      <c r="K474" s="25">
        <f t="shared" si="866"/>
        <v>13</v>
      </c>
      <c r="L474" s="23">
        <f t="shared" si="871"/>
        <v>4</v>
      </c>
      <c r="M474" s="33">
        <f t="shared" si="872"/>
        <v>0.44444444444444442</v>
      </c>
      <c r="N474" s="25">
        <f t="shared" si="958"/>
        <v>11</v>
      </c>
      <c r="O474" s="23">
        <f t="shared" ref="O474" si="995">ABS(N474-$J474)</f>
        <v>2</v>
      </c>
      <c r="P474" s="26">
        <f t="shared" ref="P474" si="996">O474/$J474</f>
        <v>0.22222222222222221</v>
      </c>
    </row>
    <row r="475" spans="1:16" x14ac:dyDescent="0.2">
      <c r="A475" s="48">
        <v>40645</v>
      </c>
      <c r="B475" s="49">
        <f>VLOOKUP(A475,'Method 1 Moving Averages'!A469:B1805,2,0)</f>
        <v>625</v>
      </c>
      <c r="C475" s="45">
        <f>VLOOKUP(A475,'Method 1 Moving Averages'!A468:C1805,3,0)</f>
        <v>950.66666666666663</v>
      </c>
      <c r="D475" s="23">
        <f t="shared" si="869"/>
        <v>325.66666666666663</v>
      </c>
      <c r="E475" s="33">
        <f t="shared" si="870"/>
        <v>0.52106666666666657</v>
      </c>
      <c r="F475" s="25">
        <f>VLOOKUP(A475,'Method 2 OLS Regression'!H467:J1804,3)</f>
        <v>834.94619699999998</v>
      </c>
      <c r="G475" s="23">
        <f t="shared" si="961"/>
        <v>209.94619699999998</v>
      </c>
      <c r="H475" s="26">
        <f t="shared" si="962"/>
        <v>0.33591391519999997</v>
      </c>
      <c r="I475" s="43"/>
      <c r="J475" s="61">
        <f t="shared" si="957"/>
        <v>9</v>
      </c>
      <c r="K475" s="25">
        <f t="shared" si="866"/>
        <v>10</v>
      </c>
      <c r="L475" s="23">
        <f t="shared" si="871"/>
        <v>1</v>
      </c>
      <c r="M475" s="33">
        <f t="shared" si="872"/>
        <v>0.1111111111111111</v>
      </c>
      <c r="N475" s="25">
        <f t="shared" si="958"/>
        <v>9</v>
      </c>
      <c r="O475" s="23">
        <f t="shared" ref="O475" si="997">ABS(N475-$J475)</f>
        <v>0</v>
      </c>
      <c r="P475" s="26">
        <f t="shared" ref="P475" si="998">O475/$J475</f>
        <v>0</v>
      </c>
    </row>
    <row r="476" spans="1:16" x14ac:dyDescent="0.2">
      <c r="A476" s="48">
        <v>40646</v>
      </c>
      <c r="B476" s="49">
        <f>VLOOKUP(A476,'Method 1 Moving Averages'!A470:B1806,2,0)</f>
        <v>1448</v>
      </c>
      <c r="C476" s="45">
        <f>VLOOKUP(A476,'Method 1 Moving Averages'!A469:C1806,3,0)</f>
        <v>605.66666666666663</v>
      </c>
      <c r="D476" s="23">
        <f t="shared" si="869"/>
        <v>842.33333333333337</v>
      </c>
      <c r="E476" s="33">
        <f t="shared" si="870"/>
        <v>0.58172191528545125</v>
      </c>
      <c r="F476" s="25">
        <f>VLOOKUP(A476,'Method 2 OLS Regression'!H468:J1805,3)</f>
        <v>965.53208800000004</v>
      </c>
      <c r="G476" s="23">
        <f t="shared" si="961"/>
        <v>482.46791199999996</v>
      </c>
      <c r="H476" s="26">
        <f t="shared" si="962"/>
        <v>0.33319607182320438</v>
      </c>
      <c r="I476" s="43"/>
      <c r="J476" s="61">
        <f t="shared" si="957"/>
        <v>15</v>
      </c>
      <c r="K476" s="25">
        <f t="shared" si="866"/>
        <v>9</v>
      </c>
      <c r="L476" s="23">
        <f t="shared" si="871"/>
        <v>6</v>
      </c>
      <c r="M476" s="33">
        <f t="shared" si="872"/>
        <v>0.4</v>
      </c>
      <c r="N476" s="25">
        <f t="shared" si="958"/>
        <v>10</v>
      </c>
      <c r="O476" s="23">
        <f t="shared" ref="O476" si="999">ABS(N476-$J476)</f>
        <v>5</v>
      </c>
      <c r="P476" s="26">
        <f t="shared" ref="P476" si="1000">O476/$J476</f>
        <v>0.33333333333333331</v>
      </c>
    </row>
    <row r="477" spans="1:16" x14ac:dyDescent="0.2">
      <c r="A477" s="48">
        <v>40647</v>
      </c>
      <c r="B477" s="49">
        <f>VLOOKUP(A477,'Method 1 Moving Averages'!A471:B1807,2,0)</f>
        <v>1309</v>
      </c>
      <c r="C477" s="45">
        <f>VLOOKUP(A477,'Method 1 Moving Averages'!A470:C1807,3,0)</f>
        <v>1186.3333333333333</v>
      </c>
      <c r="D477" s="23">
        <f t="shared" si="869"/>
        <v>122.66666666666674</v>
      </c>
      <c r="E477" s="33">
        <f t="shared" si="870"/>
        <v>9.3710211357270243E-2</v>
      </c>
      <c r="F477" s="25">
        <f>VLOOKUP(A477,'Method 2 OLS Regression'!H469:J1806,3)</f>
        <v>1111.4916599999999</v>
      </c>
      <c r="G477" s="23">
        <f t="shared" si="961"/>
        <v>197.50834000000009</v>
      </c>
      <c r="H477" s="26">
        <f t="shared" si="962"/>
        <v>0.15088490450725753</v>
      </c>
      <c r="I477" s="43"/>
      <c r="J477" s="61">
        <f t="shared" si="957"/>
        <v>14</v>
      </c>
      <c r="K477" s="25">
        <f t="shared" si="866"/>
        <v>12</v>
      </c>
      <c r="L477" s="23">
        <f t="shared" si="871"/>
        <v>2</v>
      </c>
      <c r="M477" s="33">
        <f t="shared" si="872"/>
        <v>0.14285714285714285</v>
      </c>
      <c r="N477" s="25">
        <f t="shared" si="958"/>
        <v>12</v>
      </c>
      <c r="O477" s="23">
        <f t="shared" ref="O477" si="1001">ABS(N477-$J477)</f>
        <v>2</v>
      </c>
      <c r="P477" s="26">
        <f t="shared" ref="P477" si="1002">O477/$J477</f>
        <v>0.14285714285714285</v>
      </c>
    </row>
    <row r="478" spans="1:16" x14ac:dyDescent="0.2">
      <c r="A478" s="48">
        <v>40648</v>
      </c>
      <c r="B478" s="49">
        <f>VLOOKUP(A478,'Method 1 Moving Averages'!A472:B1808,2,0)</f>
        <v>1292</v>
      </c>
      <c r="C478" s="45">
        <f>VLOOKUP(A478,'Method 1 Moving Averages'!A471:C1808,3,0)</f>
        <v>1606.6666666666667</v>
      </c>
      <c r="D478" s="23">
        <f t="shared" si="869"/>
        <v>314.66666666666674</v>
      </c>
      <c r="E478" s="33">
        <f t="shared" si="870"/>
        <v>0.24355005159958726</v>
      </c>
      <c r="F478" s="25">
        <f>VLOOKUP(A478,'Method 2 OLS Regression'!H470:J1807,3)</f>
        <v>1628.7580800000001</v>
      </c>
      <c r="G478" s="23">
        <f t="shared" si="961"/>
        <v>336.75808000000006</v>
      </c>
      <c r="H478" s="26">
        <f t="shared" si="962"/>
        <v>0.26064866873065018</v>
      </c>
      <c r="I478" s="43"/>
      <c r="J478" s="61">
        <f t="shared" si="957"/>
        <v>13</v>
      </c>
      <c r="K478" s="25">
        <f t="shared" ref="K478:K541" si="1003">MAX(ROUND(C478/12/8,0),9)</f>
        <v>17</v>
      </c>
      <c r="L478" s="23">
        <f t="shared" si="871"/>
        <v>4</v>
      </c>
      <c r="M478" s="33">
        <f t="shared" si="872"/>
        <v>0.30769230769230771</v>
      </c>
      <c r="N478" s="25">
        <f t="shared" si="958"/>
        <v>17</v>
      </c>
      <c r="O478" s="23">
        <f t="shared" ref="O478" si="1004">ABS(N478-$J478)</f>
        <v>4</v>
      </c>
      <c r="P478" s="26">
        <f t="shared" ref="P478" si="1005">O478/$J478</f>
        <v>0.30769230769230771</v>
      </c>
    </row>
    <row r="479" spans="1:16" x14ac:dyDescent="0.2">
      <c r="A479" s="48">
        <v>40649</v>
      </c>
      <c r="B479" s="49">
        <f>VLOOKUP(A479,'Method 1 Moving Averages'!A473:B1809,2,0)</f>
        <v>764</v>
      </c>
      <c r="C479" s="45">
        <f>VLOOKUP(A479,'Method 1 Moving Averages'!A472:C1809,3,0)</f>
        <v>988</v>
      </c>
      <c r="D479" s="23">
        <f t="shared" ref="D479:D542" si="1006">ABS(C479-B479)</f>
        <v>224</v>
      </c>
      <c r="E479" s="33">
        <f t="shared" ref="E479:E542" si="1007">D479/B479</f>
        <v>0.29319371727748689</v>
      </c>
      <c r="F479" s="25">
        <f>VLOOKUP(A479,'Method 2 OLS Regression'!H471:J1808,3)</f>
        <v>903.64270099999999</v>
      </c>
      <c r="G479" s="23">
        <f t="shared" si="961"/>
        <v>139.64270099999999</v>
      </c>
      <c r="H479" s="26">
        <f t="shared" si="962"/>
        <v>0.18277840445026178</v>
      </c>
      <c r="I479" s="43"/>
      <c r="J479" s="61">
        <f t="shared" si="957"/>
        <v>9</v>
      </c>
      <c r="K479" s="25">
        <f t="shared" si="1003"/>
        <v>10</v>
      </c>
      <c r="L479" s="23">
        <f t="shared" ref="L479:L542" si="1008">ABS(K479-$J479)</f>
        <v>1</v>
      </c>
      <c r="M479" s="33">
        <f t="shared" ref="M479:M542" si="1009">L479/$J479</f>
        <v>0.1111111111111111</v>
      </c>
      <c r="N479" s="25">
        <f t="shared" si="958"/>
        <v>9</v>
      </c>
      <c r="O479" s="23">
        <f t="shared" ref="O479" si="1010">ABS(N479-$J479)</f>
        <v>0</v>
      </c>
      <c r="P479" s="26">
        <f t="shared" ref="P479" si="1011">O479/$J479</f>
        <v>0</v>
      </c>
    </row>
    <row r="480" spans="1:16" x14ac:dyDescent="0.2">
      <c r="A480" s="48">
        <v>40650</v>
      </c>
      <c r="B480" s="49">
        <f>VLOOKUP(A480,'Method 1 Moving Averages'!A474:B1810,2,0)</f>
        <v>1314</v>
      </c>
      <c r="C480" s="45">
        <f>VLOOKUP(A480,'Method 1 Moving Averages'!A473:C1810,3,0)</f>
        <v>1578.6666666666667</v>
      </c>
      <c r="D480" s="23">
        <f t="shared" si="1006"/>
        <v>264.66666666666674</v>
      </c>
      <c r="E480" s="33">
        <f t="shared" si="1007"/>
        <v>0.2014205986808727</v>
      </c>
      <c r="F480" s="25">
        <f>VLOOKUP(A480,'Method 2 OLS Regression'!H472:J1809,3)</f>
        <v>1494.7632900000001</v>
      </c>
      <c r="G480" s="23">
        <f t="shared" si="961"/>
        <v>180.7632900000001</v>
      </c>
      <c r="H480" s="26">
        <f t="shared" si="962"/>
        <v>0.137567191780822</v>
      </c>
      <c r="I480" s="43"/>
      <c r="J480" s="61">
        <f t="shared" si="957"/>
        <v>14</v>
      </c>
      <c r="K480" s="25">
        <f t="shared" si="1003"/>
        <v>16</v>
      </c>
      <c r="L480" s="23">
        <f t="shared" si="1008"/>
        <v>2</v>
      </c>
      <c r="M480" s="33">
        <f t="shared" si="1009"/>
        <v>0.14285714285714285</v>
      </c>
      <c r="N480" s="25">
        <f t="shared" si="958"/>
        <v>16</v>
      </c>
      <c r="O480" s="23">
        <f t="shared" ref="O480" si="1012">ABS(N480-$J480)</f>
        <v>2</v>
      </c>
      <c r="P480" s="26">
        <f t="shared" ref="P480" si="1013">O480/$J480</f>
        <v>0.14285714285714285</v>
      </c>
    </row>
    <row r="481" spans="1:16" x14ac:dyDescent="0.2">
      <c r="A481" s="48">
        <v>40651</v>
      </c>
      <c r="B481" s="49">
        <f>VLOOKUP(A481,'Method 1 Moving Averages'!A475:B1811,2,0)</f>
        <v>973</v>
      </c>
      <c r="C481" s="45">
        <f>VLOOKUP(A481,'Method 1 Moving Averages'!A474:C1811,3,0)</f>
        <v>1047.6666666666667</v>
      </c>
      <c r="D481" s="23">
        <f t="shared" si="1006"/>
        <v>74.666666666666742</v>
      </c>
      <c r="E481" s="33">
        <f t="shared" si="1007"/>
        <v>7.673860911270991E-2</v>
      </c>
      <c r="F481" s="25">
        <f>VLOOKUP(A481,'Method 2 OLS Regression'!H473:J1810,3)</f>
        <v>1204.13769</v>
      </c>
      <c r="G481" s="23">
        <f t="shared" si="961"/>
        <v>231.13769000000002</v>
      </c>
      <c r="H481" s="26">
        <f t="shared" si="962"/>
        <v>0.23755158273381297</v>
      </c>
      <c r="I481" s="43"/>
      <c r="J481" s="61">
        <f t="shared" si="957"/>
        <v>10</v>
      </c>
      <c r="K481" s="25">
        <f t="shared" si="1003"/>
        <v>11</v>
      </c>
      <c r="L481" s="23">
        <f t="shared" si="1008"/>
        <v>1</v>
      </c>
      <c r="M481" s="33">
        <f t="shared" si="1009"/>
        <v>0.1</v>
      </c>
      <c r="N481" s="25">
        <f t="shared" si="958"/>
        <v>13</v>
      </c>
      <c r="O481" s="23">
        <f t="shared" ref="O481" si="1014">ABS(N481-$J481)</f>
        <v>3</v>
      </c>
      <c r="P481" s="26">
        <f t="shared" ref="P481" si="1015">O481/$J481</f>
        <v>0.3</v>
      </c>
    </row>
    <row r="482" spans="1:16" x14ac:dyDescent="0.2">
      <c r="A482" s="48">
        <v>40652</v>
      </c>
      <c r="B482" s="49">
        <f>VLOOKUP(A482,'Method 1 Moving Averages'!A476:B1812,2,0)</f>
        <v>873</v>
      </c>
      <c r="C482" s="45">
        <f>VLOOKUP(A482,'Method 1 Moving Averages'!A475:C1812,3,0)</f>
        <v>587.33333333333337</v>
      </c>
      <c r="D482" s="23">
        <f t="shared" si="1006"/>
        <v>285.66666666666663</v>
      </c>
      <c r="E482" s="33">
        <f t="shared" si="1007"/>
        <v>0.32722413134784262</v>
      </c>
      <c r="F482" s="25">
        <f>VLOOKUP(A482,'Method 2 OLS Regression'!H474:J1811,3)</f>
        <v>1011.82411</v>
      </c>
      <c r="G482" s="23">
        <f t="shared" si="961"/>
        <v>138.82411000000002</v>
      </c>
      <c r="H482" s="26">
        <f t="shared" si="962"/>
        <v>0.15901959908361973</v>
      </c>
      <c r="I482" s="43"/>
      <c r="J482" s="61">
        <f t="shared" si="957"/>
        <v>9</v>
      </c>
      <c r="K482" s="25">
        <f t="shared" si="1003"/>
        <v>9</v>
      </c>
      <c r="L482" s="23">
        <f t="shared" si="1008"/>
        <v>0</v>
      </c>
      <c r="M482" s="33">
        <f t="shared" si="1009"/>
        <v>0</v>
      </c>
      <c r="N482" s="25">
        <f t="shared" si="958"/>
        <v>11</v>
      </c>
      <c r="O482" s="23">
        <f t="shared" ref="O482" si="1016">ABS(N482-$J482)</f>
        <v>2</v>
      </c>
      <c r="P482" s="26">
        <f t="shared" ref="P482" si="1017">O482/$J482</f>
        <v>0.22222222222222221</v>
      </c>
    </row>
    <row r="483" spans="1:16" x14ac:dyDescent="0.2">
      <c r="A483" s="48">
        <v>40653</v>
      </c>
      <c r="B483" s="49">
        <f>VLOOKUP(A483,'Method 1 Moving Averages'!A477:B1813,2,0)</f>
        <v>1148</v>
      </c>
      <c r="C483" s="45">
        <f>VLOOKUP(A483,'Method 1 Moving Averages'!A476:C1813,3,0)</f>
        <v>871.66666666666663</v>
      </c>
      <c r="D483" s="23">
        <f t="shared" si="1006"/>
        <v>276.33333333333337</v>
      </c>
      <c r="E483" s="33">
        <f t="shared" si="1007"/>
        <v>0.24070847851335658</v>
      </c>
      <c r="F483" s="25">
        <f>VLOOKUP(A483,'Method 2 OLS Regression'!H475:J1812,3)</f>
        <v>1090.62564</v>
      </c>
      <c r="G483" s="23">
        <f t="shared" si="961"/>
        <v>57.374360000000024</v>
      </c>
      <c r="H483" s="26">
        <f t="shared" si="962"/>
        <v>4.9977665505226504E-2</v>
      </c>
      <c r="I483" s="43"/>
      <c r="J483" s="61">
        <f t="shared" si="957"/>
        <v>12</v>
      </c>
      <c r="K483" s="25">
        <f t="shared" si="1003"/>
        <v>9</v>
      </c>
      <c r="L483" s="23">
        <f t="shared" si="1008"/>
        <v>3</v>
      </c>
      <c r="M483" s="33">
        <f t="shared" si="1009"/>
        <v>0.25</v>
      </c>
      <c r="N483" s="25">
        <f t="shared" si="958"/>
        <v>11</v>
      </c>
      <c r="O483" s="23">
        <f t="shared" ref="O483" si="1018">ABS(N483-$J483)</f>
        <v>1</v>
      </c>
      <c r="P483" s="26">
        <f t="shared" ref="P483" si="1019">O483/$J483</f>
        <v>8.3333333333333329E-2</v>
      </c>
    </row>
    <row r="484" spans="1:16" x14ac:dyDescent="0.2">
      <c r="A484" s="48">
        <v>40654</v>
      </c>
      <c r="B484" s="49">
        <f>VLOOKUP(A484,'Method 1 Moving Averages'!A478:B1814,2,0)</f>
        <v>1331</v>
      </c>
      <c r="C484" s="45">
        <f>VLOOKUP(A484,'Method 1 Moving Averages'!A477:C1814,3,0)</f>
        <v>1320.3333333333333</v>
      </c>
      <c r="D484" s="23">
        <f t="shared" si="1006"/>
        <v>10.666666666666742</v>
      </c>
      <c r="E484" s="33">
        <f t="shared" si="1007"/>
        <v>8.0140245429502193E-3</v>
      </c>
      <c r="F484" s="25">
        <f>VLOOKUP(A484,'Method 2 OLS Regression'!H476:J1813,3)</f>
        <v>1174.7372</v>
      </c>
      <c r="G484" s="23">
        <f t="shared" si="961"/>
        <v>156.26279999999997</v>
      </c>
      <c r="H484" s="26">
        <f t="shared" si="962"/>
        <v>0.11740255447032304</v>
      </c>
      <c r="I484" s="43"/>
      <c r="J484" s="61">
        <f t="shared" si="957"/>
        <v>14</v>
      </c>
      <c r="K484" s="25">
        <f t="shared" si="1003"/>
        <v>14</v>
      </c>
      <c r="L484" s="23">
        <f t="shared" si="1008"/>
        <v>0</v>
      </c>
      <c r="M484" s="33">
        <f t="shared" si="1009"/>
        <v>0</v>
      </c>
      <c r="N484" s="25">
        <f t="shared" si="958"/>
        <v>12</v>
      </c>
      <c r="O484" s="23">
        <f t="shared" ref="O484" si="1020">ABS(N484-$J484)</f>
        <v>2</v>
      </c>
      <c r="P484" s="26">
        <f t="shared" ref="P484" si="1021">O484/$J484</f>
        <v>0.14285714285714285</v>
      </c>
    </row>
    <row r="485" spans="1:16" x14ac:dyDescent="0.2">
      <c r="A485" s="48">
        <v>40655</v>
      </c>
      <c r="B485" s="49">
        <f>VLOOKUP(A485,'Method 1 Moving Averages'!A479:B1815,2,0)</f>
        <v>1147</v>
      </c>
      <c r="C485" s="45">
        <f>VLOOKUP(A485,'Method 1 Moving Averages'!A478:C1815,3,0)</f>
        <v>1538.6666666666667</v>
      </c>
      <c r="D485" s="23">
        <f t="shared" si="1006"/>
        <v>391.66666666666674</v>
      </c>
      <c r="E485" s="33">
        <f t="shared" si="1007"/>
        <v>0.34147050276082541</v>
      </c>
      <c r="F485" s="25">
        <f>VLOOKUP(A485,'Method 2 OLS Regression'!H477:J1814,3)</f>
        <v>1386.86763</v>
      </c>
      <c r="G485" s="23">
        <f t="shared" si="961"/>
        <v>239.86762999999996</v>
      </c>
      <c r="H485" s="26">
        <f t="shared" si="962"/>
        <v>0.20912609415867478</v>
      </c>
      <c r="I485" s="43"/>
      <c r="J485" s="61">
        <f t="shared" si="957"/>
        <v>12</v>
      </c>
      <c r="K485" s="25">
        <f t="shared" si="1003"/>
        <v>16</v>
      </c>
      <c r="L485" s="23">
        <f t="shared" si="1008"/>
        <v>4</v>
      </c>
      <c r="M485" s="33">
        <f t="shared" si="1009"/>
        <v>0.33333333333333331</v>
      </c>
      <c r="N485" s="25">
        <f t="shared" si="958"/>
        <v>14</v>
      </c>
      <c r="O485" s="23">
        <f t="shared" ref="O485" si="1022">ABS(N485-$J485)</f>
        <v>2</v>
      </c>
      <c r="P485" s="26">
        <f t="shared" ref="P485" si="1023">O485/$J485</f>
        <v>0.16666666666666666</v>
      </c>
    </row>
    <row r="486" spans="1:16" x14ac:dyDescent="0.2">
      <c r="A486" s="48">
        <v>40656</v>
      </c>
      <c r="B486" s="49">
        <f>VLOOKUP(A486,'Method 1 Moving Averages'!A480:B1816,2,0)</f>
        <v>513</v>
      </c>
      <c r="C486" s="45">
        <f>VLOOKUP(A486,'Method 1 Moving Averages'!A479:C1816,3,0)</f>
        <v>896.66666666666663</v>
      </c>
      <c r="D486" s="23">
        <f t="shared" si="1006"/>
        <v>383.66666666666663</v>
      </c>
      <c r="E486" s="33">
        <f t="shared" si="1007"/>
        <v>0.74788823911630919</v>
      </c>
      <c r="F486" s="25">
        <f>VLOOKUP(A486,'Method 2 OLS Regression'!H478:J1815,3)</f>
        <v>832.87850700000001</v>
      </c>
      <c r="G486" s="23">
        <f t="shared" si="961"/>
        <v>319.87850700000001</v>
      </c>
      <c r="H486" s="26">
        <f t="shared" si="962"/>
        <v>0.62354484795321641</v>
      </c>
      <c r="I486" s="43"/>
      <c r="J486" s="61">
        <f t="shared" si="957"/>
        <v>9</v>
      </c>
      <c r="K486" s="25">
        <f t="shared" si="1003"/>
        <v>9</v>
      </c>
      <c r="L486" s="23">
        <f t="shared" si="1008"/>
        <v>0</v>
      </c>
      <c r="M486" s="33">
        <f t="shared" si="1009"/>
        <v>0</v>
      </c>
      <c r="N486" s="25">
        <f t="shared" si="958"/>
        <v>9</v>
      </c>
      <c r="O486" s="23">
        <f t="shared" ref="O486" si="1024">ABS(N486-$J486)</f>
        <v>0</v>
      </c>
      <c r="P486" s="26">
        <f t="shared" ref="P486" si="1025">O486/$J486</f>
        <v>0</v>
      </c>
    </row>
    <row r="487" spans="1:16" x14ac:dyDescent="0.2">
      <c r="A487" s="48">
        <v>40657</v>
      </c>
      <c r="B487" s="49">
        <f>VLOOKUP(A487,'Method 1 Moving Averages'!A481:B1817,2,0)</f>
        <v>1269</v>
      </c>
      <c r="C487" s="45">
        <f>VLOOKUP(A487,'Method 1 Moving Averages'!A480:C1817,3,0)</f>
        <v>1502.3333333333333</v>
      </c>
      <c r="D487" s="23">
        <f t="shared" si="1006"/>
        <v>233.33333333333326</v>
      </c>
      <c r="E487" s="33">
        <f t="shared" si="1007"/>
        <v>0.18387181507748879</v>
      </c>
      <c r="F487" s="25">
        <f>VLOOKUP(A487,'Method 2 OLS Regression'!H479:J1816,3)</f>
        <v>1270.5076899999999</v>
      </c>
      <c r="G487" s="23">
        <f t="shared" si="961"/>
        <v>1.5076899999999114</v>
      </c>
      <c r="H487" s="26">
        <f t="shared" si="962"/>
        <v>1.1880929866035551E-3</v>
      </c>
      <c r="I487" s="43"/>
      <c r="J487" s="61">
        <f t="shared" si="957"/>
        <v>13</v>
      </c>
      <c r="K487" s="25">
        <f t="shared" si="1003"/>
        <v>16</v>
      </c>
      <c r="L487" s="23">
        <f t="shared" si="1008"/>
        <v>3</v>
      </c>
      <c r="M487" s="33">
        <f t="shared" si="1009"/>
        <v>0.23076923076923078</v>
      </c>
      <c r="N487" s="25">
        <f t="shared" si="958"/>
        <v>13</v>
      </c>
      <c r="O487" s="23">
        <f t="shared" ref="O487" si="1026">ABS(N487-$J487)</f>
        <v>0</v>
      </c>
      <c r="P487" s="26">
        <f t="shared" ref="P487" si="1027">O487/$J487</f>
        <v>0</v>
      </c>
    </row>
    <row r="488" spans="1:16" x14ac:dyDescent="0.2">
      <c r="A488" s="48">
        <v>40658</v>
      </c>
      <c r="B488" s="49">
        <f>VLOOKUP(A488,'Method 1 Moving Averages'!A482:B1818,2,0)</f>
        <v>1331</v>
      </c>
      <c r="C488" s="45">
        <f>VLOOKUP(A488,'Method 1 Moving Averages'!A481:C1818,3,0)</f>
        <v>955</v>
      </c>
      <c r="D488" s="23">
        <f t="shared" si="1006"/>
        <v>376</v>
      </c>
      <c r="E488" s="33">
        <f t="shared" si="1007"/>
        <v>0.28249436513899323</v>
      </c>
      <c r="F488" s="25">
        <f>VLOOKUP(A488,'Method 2 OLS Regression'!H480:J1817,3)</f>
        <v>1235.33626</v>
      </c>
      <c r="G488" s="23">
        <f t="shared" si="961"/>
        <v>95.663739999999962</v>
      </c>
      <c r="H488" s="26">
        <f t="shared" si="962"/>
        <v>7.1873583771600275E-2</v>
      </c>
      <c r="I488" s="43"/>
      <c r="J488" s="61">
        <f t="shared" si="957"/>
        <v>14</v>
      </c>
      <c r="K488" s="25">
        <f t="shared" si="1003"/>
        <v>10</v>
      </c>
      <c r="L488" s="23">
        <f t="shared" si="1008"/>
        <v>4</v>
      </c>
      <c r="M488" s="33">
        <f t="shared" si="1009"/>
        <v>0.2857142857142857</v>
      </c>
      <c r="N488" s="25">
        <f t="shared" si="958"/>
        <v>13</v>
      </c>
      <c r="O488" s="23">
        <f t="shared" ref="O488" si="1028">ABS(N488-$J488)</f>
        <v>1</v>
      </c>
      <c r="P488" s="26">
        <f t="shared" ref="P488" si="1029">O488/$J488</f>
        <v>7.1428571428571425E-2</v>
      </c>
    </row>
    <row r="489" spans="1:16" x14ac:dyDescent="0.2">
      <c r="A489" s="48">
        <v>40659</v>
      </c>
      <c r="B489" s="49">
        <f>VLOOKUP(A489,'Method 1 Moving Averages'!A483:B1819,2,0)</f>
        <v>1080</v>
      </c>
      <c r="C489" s="45">
        <f>VLOOKUP(A489,'Method 1 Moving Averages'!A482:C1819,3,0)</f>
        <v>726</v>
      </c>
      <c r="D489" s="23">
        <f t="shared" si="1006"/>
        <v>354</v>
      </c>
      <c r="E489" s="33">
        <f t="shared" si="1007"/>
        <v>0.32777777777777778</v>
      </c>
      <c r="F489" s="25">
        <f>VLOOKUP(A489,'Method 2 OLS Regression'!H481:J1818,3)</f>
        <v>1056.3967399999999</v>
      </c>
      <c r="G489" s="23">
        <f t="shared" si="961"/>
        <v>23.603260000000091</v>
      </c>
      <c r="H489" s="26">
        <f t="shared" si="962"/>
        <v>2.1854870370370455E-2</v>
      </c>
      <c r="I489" s="43"/>
      <c r="J489" s="61">
        <f t="shared" si="957"/>
        <v>11</v>
      </c>
      <c r="K489" s="25">
        <f t="shared" si="1003"/>
        <v>9</v>
      </c>
      <c r="L489" s="23">
        <f t="shared" si="1008"/>
        <v>2</v>
      </c>
      <c r="M489" s="33">
        <f t="shared" si="1009"/>
        <v>0.18181818181818182</v>
      </c>
      <c r="N489" s="25">
        <f t="shared" si="958"/>
        <v>11</v>
      </c>
      <c r="O489" s="23">
        <f t="shared" ref="O489" si="1030">ABS(N489-$J489)</f>
        <v>0</v>
      </c>
      <c r="P489" s="26">
        <f t="shared" ref="P489" si="1031">O489/$J489</f>
        <v>0</v>
      </c>
    </row>
    <row r="490" spans="1:16" x14ac:dyDescent="0.2">
      <c r="A490" s="48">
        <v>40660</v>
      </c>
      <c r="B490" s="49">
        <f>VLOOKUP(A490,'Method 1 Moving Averages'!A484:B1820,2,0)</f>
        <v>1059</v>
      </c>
      <c r="C490" s="45">
        <f>VLOOKUP(A490,'Method 1 Moving Averages'!A483:C1820,3,0)</f>
        <v>1081</v>
      </c>
      <c r="D490" s="23">
        <f t="shared" si="1006"/>
        <v>22</v>
      </c>
      <c r="E490" s="33">
        <f t="shared" si="1007"/>
        <v>2.0774315391879131E-2</v>
      </c>
      <c r="F490" s="25">
        <f>VLOOKUP(A490,'Method 2 OLS Regression'!H482:J1819,3)</f>
        <v>1028.2967900000001</v>
      </c>
      <c r="G490" s="23">
        <f t="shared" si="961"/>
        <v>30.703209999999899</v>
      </c>
      <c r="H490" s="26">
        <f t="shared" si="962"/>
        <v>2.8992644003777053E-2</v>
      </c>
      <c r="I490" s="43"/>
      <c r="J490" s="61">
        <f t="shared" si="957"/>
        <v>11</v>
      </c>
      <c r="K490" s="25">
        <f t="shared" si="1003"/>
        <v>11</v>
      </c>
      <c r="L490" s="23">
        <f t="shared" si="1008"/>
        <v>0</v>
      </c>
      <c r="M490" s="33">
        <f t="shared" si="1009"/>
        <v>0</v>
      </c>
      <c r="N490" s="25">
        <f t="shared" si="958"/>
        <v>11</v>
      </c>
      <c r="O490" s="23">
        <f t="shared" ref="O490" si="1032">ABS(N490-$J490)</f>
        <v>0</v>
      </c>
      <c r="P490" s="26">
        <f t="shared" ref="P490" si="1033">O490/$J490</f>
        <v>0</v>
      </c>
    </row>
    <row r="491" spans="1:16" x14ac:dyDescent="0.2">
      <c r="A491" s="48">
        <v>40661</v>
      </c>
      <c r="B491" s="49">
        <f>VLOOKUP(A491,'Method 1 Moving Averages'!A485:B1821,2,0)</f>
        <v>1285</v>
      </c>
      <c r="C491" s="45">
        <f>VLOOKUP(A491,'Method 1 Moving Averages'!A484:C1821,3,0)</f>
        <v>1429</v>
      </c>
      <c r="D491" s="23">
        <f t="shared" si="1006"/>
        <v>144</v>
      </c>
      <c r="E491" s="33">
        <f t="shared" si="1007"/>
        <v>0.11206225680933853</v>
      </c>
      <c r="F491" s="25">
        <f>VLOOKUP(A491,'Method 2 OLS Regression'!H483:J1820,3)</f>
        <v>1131.10529</v>
      </c>
      <c r="G491" s="23">
        <f t="shared" si="961"/>
        <v>153.89471000000003</v>
      </c>
      <c r="H491" s="26">
        <f t="shared" si="962"/>
        <v>0.11976242023346306</v>
      </c>
      <c r="I491" s="43"/>
      <c r="J491" s="61">
        <f t="shared" si="957"/>
        <v>13</v>
      </c>
      <c r="K491" s="25">
        <f t="shared" si="1003"/>
        <v>15</v>
      </c>
      <c r="L491" s="23">
        <f t="shared" si="1008"/>
        <v>2</v>
      </c>
      <c r="M491" s="33">
        <f t="shared" si="1009"/>
        <v>0.15384615384615385</v>
      </c>
      <c r="N491" s="25">
        <f t="shared" si="958"/>
        <v>12</v>
      </c>
      <c r="O491" s="23">
        <f t="shared" ref="O491" si="1034">ABS(N491-$J491)</f>
        <v>1</v>
      </c>
      <c r="P491" s="26">
        <f t="shared" ref="P491" si="1035">O491/$J491</f>
        <v>7.6923076923076927E-2</v>
      </c>
    </row>
    <row r="492" spans="1:16" x14ac:dyDescent="0.2">
      <c r="A492" s="48">
        <v>40662</v>
      </c>
      <c r="B492" s="49">
        <f>VLOOKUP(A492,'Method 1 Moving Averages'!A486:B1822,2,0)</f>
        <v>1064</v>
      </c>
      <c r="C492" s="45">
        <f>VLOOKUP(A492,'Method 1 Moving Averages'!A485:C1822,3,0)</f>
        <v>1285.3333333333333</v>
      </c>
      <c r="D492" s="23">
        <f t="shared" si="1006"/>
        <v>221.33333333333326</v>
      </c>
      <c r="E492" s="33">
        <f t="shared" si="1007"/>
        <v>0.20802005012531322</v>
      </c>
      <c r="F492" s="25">
        <f>VLOOKUP(A492,'Method 2 OLS Regression'!H484:J1821,3)</f>
        <v>1392.7978599999999</v>
      </c>
      <c r="G492" s="23">
        <f t="shared" si="961"/>
        <v>328.7978599999999</v>
      </c>
      <c r="H492" s="26">
        <f t="shared" si="962"/>
        <v>0.30902054511278187</v>
      </c>
      <c r="I492" s="43"/>
      <c r="J492" s="61">
        <f t="shared" si="957"/>
        <v>11</v>
      </c>
      <c r="K492" s="25">
        <f t="shared" si="1003"/>
        <v>13</v>
      </c>
      <c r="L492" s="23">
        <f t="shared" si="1008"/>
        <v>2</v>
      </c>
      <c r="M492" s="33">
        <f t="shared" si="1009"/>
        <v>0.18181818181818182</v>
      </c>
      <c r="N492" s="25">
        <f t="shared" si="958"/>
        <v>15</v>
      </c>
      <c r="O492" s="23">
        <f t="shared" ref="O492" si="1036">ABS(N492-$J492)</f>
        <v>4</v>
      </c>
      <c r="P492" s="26">
        <f t="shared" ref="P492" si="1037">O492/$J492</f>
        <v>0.36363636363636365</v>
      </c>
    </row>
    <row r="493" spans="1:16" x14ac:dyDescent="0.2">
      <c r="A493" s="48">
        <v>40663</v>
      </c>
      <c r="B493" s="49">
        <f>VLOOKUP(A493,'Method 1 Moving Averages'!A487:B1823,2,0)</f>
        <v>542</v>
      </c>
      <c r="C493" s="45">
        <f>VLOOKUP(A493,'Method 1 Moving Averages'!A486:C1823,3,0)</f>
        <v>800.33333333333337</v>
      </c>
      <c r="D493" s="23">
        <f t="shared" si="1006"/>
        <v>258.33333333333337</v>
      </c>
      <c r="E493" s="33">
        <f t="shared" si="1007"/>
        <v>0.47662976629766307</v>
      </c>
      <c r="F493" s="25">
        <f>VLOOKUP(A493,'Method 2 OLS Regression'!H485:J1822,3)</f>
        <v>819.83389</v>
      </c>
      <c r="G493" s="23">
        <f t="shared" si="961"/>
        <v>277.83389</v>
      </c>
      <c r="H493" s="26">
        <f t="shared" si="962"/>
        <v>0.51260865313653137</v>
      </c>
      <c r="I493" s="43"/>
      <c r="J493" s="61">
        <f t="shared" si="957"/>
        <v>9</v>
      </c>
      <c r="K493" s="25">
        <f t="shared" si="1003"/>
        <v>9</v>
      </c>
      <c r="L493" s="23">
        <f t="shared" si="1008"/>
        <v>0</v>
      </c>
      <c r="M493" s="33">
        <f t="shared" si="1009"/>
        <v>0</v>
      </c>
      <c r="N493" s="25">
        <f t="shared" si="958"/>
        <v>9</v>
      </c>
      <c r="O493" s="23">
        <f t="shared" ref="O493" si="1038">ABS(N493-$J493)</f>
        <v>0</v>
      </c>
      <c r="P493" s="26">
        <f t="shared" ref="P493" si="1039">O493/$J493</f>
        <v>0</v>
      </c>
    </row>
    <row r="494" spans="1:16" x14ac:dyDescent="0.2">
      <c r="A494" s="48">
        <v>40664</v>
      </c>
      <c r="B494" s="49">
        <f>VLOOKUP(A494,'Method 1 Moving Averages'!A488:B1824,2,0)</f>
        <v>1578</v>
      </c>
      <c r="C494" s="45">
        <f>VLOOKUP(A494,'Method 1 Moving Averages'!A487:C1824,3,0)</f>
        <v>1450</v>
      </c>
      <c r="D494" s="23">
        <f t="shared" si="1006"/>
        <v>128</v>
      </c>
      <c r="E494" s="33">
        <f t="shared" si="1007"/>
        <v>8.1115335868187574E-2</v>
      </c>
      <c r="F494" s="25">
        <f>VLOOKUP(A494,'Method 2 OLS Regression'!H486:J1823,3)</f>
        <v>1445.4046000000001</v>
      </c>
      <c r="G494" s="23">
        <f t="shared" si="961"/>
        <v>132.59539999999993</v>
      </c>
      <c r="H494" s="26">
        <f t="shared" si="962"/>
        <v>8.402750316856776E-2</v>
      </c>
      <c r="I494" s="43"/>
      <c r="J494" s="61">
        <f t="shared" si="957"/>
        <v>16</v>
      </c>
      <c r="K494" s="25">
        <f t="shared" si="1003"/>
        <v>15</v>
      </c>
      <c r="L494" s="23">
        <f t="shared" si="1008"/>
        <v>1</v>
      </c>
      <c r="M494" s="33">
        <f t="shared" si="1009"/>
        <v>6.25E-2</v>
      </c>
      <c r="N494" s="25">
        <f t="shared" si="958"/>
        <v>15</v>
      </c>
      <c r="O494" s="23">
        <f t="shared" ref="O494" si="1040">ABS(N494-$J494)</f>
        <v>1</v>
      </c>
      <c r="P494" s="26">
        <f t="shared" ref="P494" si="1041">O494/$J494</f>
        <v>6.25E-2</v>
      </c>
    </row>
    <row r="495" spans="1:16" x14ac:dyDescent="0.2">
      <c r="A495" s="48">
        <v>40665</v>
      </c>
      <c r="B495" s="49">
        <f>VLOOKUP(A495,'Method 1 Moving Averages'!A489:B1825,2,0)</f>
        <v>1139</v>
      </c>
      <c r="C495" s="45">
        <f>VLOOKUP(A495,'Method 1 Moving Averages'!A488:C1825,3,0)</f>
        <v>1064</v>
      </c>
      <c r="D495" s="23">
        <f t="shared" si="1006"/>
        <v>75</v>
      </c>
      <c r="E495" s="33">
        <f t="shared" si="1007"/>
        <v>6.5847234416154518E-2</v>
      </c>
      <c r="F495" s="25">
        <f>VLOOKUP(A495,'Method 2 OLS Regression'!H487:J1824,3)</f>
        <v>1098.53639</v>
      </c>
      <c r="G495" s="23">
        <f t="shared" si="961"/>
        <v>40.463610000000017</v>
      </c>
      <c r="H495" s="26">
        <f t="shared" si="962"/>
        <v>3.5525557506584739E-2</v>
      </c>
      <c r="I495" s="43"/>
      <c r="J495" s="61">
        <f t="shared" si="957"/>
        <v>12</v>
      </c>
      <c r="K495" s="25">
        <f t="shared" si="1003"/>
        <v>11</v>
      </c>
      <c r="L495" s="23">
        <f t="shared" si="1008"/>
        <v>1</v>
      </c>
      <c r="M495" s="33">
        <f t="shared" si="1009"/>
        <v>8.3333333333333329E-2</v>
      </c>
      <c r="N495" s="25">
        <f t="shared" si="958"/>
        <v>11</v>
      </c>
      <c r="O495" s="23">
        <f t="shared" ref="O495" si="1042">ABS(N495-$J495)</f>
        <v>1</v>
      </c>
      <c r="P495" s="26">
        <f t="shared" ref="P495" si="1043">O495/$J495</f>
        <v>8.3333333333333329E-2</v>
      </c>
    </row>
    <row r="496" spans="1:16" x14ac:dyDescent="0.2">
      <c r="A496" s="48">
        <v>40666</v>
      </c>
      <c r="B496" s="49">
        <f>VLOOKUP(A496,'Method 1 Moving Averages'!A490:B1826,2,0)</f>
        <v>600</v>
      </c>
      <c r="C496" s="45">
        <f>VLOOKUP(A496,'Method 1 Moving Averages'!A489:C1826,3,0)</f>
        <v>859.33333333333337</v>
      </c>
      <c r="D496" s="23">
        <f t="shared" si="1006"/>
        <v>259.33333333333337</v>
      </c>
      <c r="E496" s="33">
        <f t="shared" si="1007"/>
        <v>0.43222222222222229</v>
      </c>
      <c r="F496" s="25">
        <f>VLOOKUP(A496,'Method 2 OLS Regression'!H488:J1825,3)</f>
        <v>866.60619299999996</v>
      </c>
      <c r="G496" s="23">
        <f t="shared" si="961"/>
        <v>266.60619299999996</v>
      </c>
      <c r="H496" s="26">
        <f t="shared" si="962"/>
        <v>0.44434365499999995</v>
      </c>
      <c r="I496" s="43"/>
      <c r="J496" s="61">
        <f t="shared" si="957"/>
        <v>9</v>
      </c>
      <c r="K496" s="25">
        <f t="shared" si="1003"/>
        <v>9</v>
      </c>
      <c r="L496" s="23">
        <f t="shared" si="1008"/>
        <v>0</v>
      </c>
      <c r="M496" s="33">
        <f t="shared" si="1009"/>
        <v>0</v>
      </c>
      <c r="N496" s="25">
        <f t="shared" si="958"/>
        <v>9</v>
      </c>
      <c r="O496" s="23">
        <f t="shared" ref="O496" si="1044">ABS(N496-$J496)</f>
        <v>0</v>
      </c>
      <c r="P496" s="26">
        <f t="shared" ref="P496" si="1045">O496/$J496</f>
        <v>0</v>
      </c>
    </row>
    <row r="497" spans="1:16" x14ac:dyDescent="0.2">
      <c r="A497" s="48">
        <v>40667</v>
      </c>
      <c r="B497" s="49">
        <f>VLOOKUP(A497,'Method 1 Moving Averages'!A491:B1827,2,0)</f>
        <v>991</v>
      </c>
      <c r="C497" s="45">
        <f>VLOOKUP(A497,'Method 1 Moving Averages'!A490:C1827,3,0)</f>
        <v>1218.3333333333333</v>
      </c>
      <c r="D497" s="23">
        <f t="shared" si="1006"/>
        <v>227.33333333333326</v>
      </c>
      <c r="E497" s="33">
        <f t="shared" si="1007"/>
        <v>0.22939791456441297</v>
      </c>
      <c r="F497" s="25">
        <f>VLOOKUP(A497,'Method 2 OLS Regression'!H489:J1826,3)</f>
        <v>869.92617199999995</v>
      </c>
      <c r="G497" s="23">
        <f t="shared" si="961"/>
        <v>121.07382800000005</v>
      </c>
      <c r="H497" s="26">
        <f t="shared" si="962"/>
        <v>0.12217338849646826</v>
      </c>
      <c r="I497" s="43"/>
      <c r="J497" s="61">
        <f t="shared" si="957"/>
        <v>10</v>
      </c>
      <c r="K497" s="25">
        <f t="shared" si="1003"/>
        <v>13</v>
      </c>
      <c r="L497" s="23">
        <f t="shared" si="1008"/>
        <v>3</v>
      </c>
      <c r="M497" s="33">
        <f t="shared" si="1009"/>
        <v>0.3</v>
      </c>
      <c r="N497" s="25">
        <f t="shared" si="958"/>
        <v>9</v>
      </c>
      <c r="O497" s="23">
        <f t="shared" ref="O497" si="1046">ABS(N497-$J497)</f>
        <v>1</v>
      </c>
      <c r="P497" s="26">
        <f t="shared" ref="P497" si="1047">O497/$J497</f>
        <v>0.1</v>
      </c>
    </row>
    <row r="498" spans="1:16" x14ac:dyDescent="0.2">
      <c r="A498" s="48">
        <v>40668</v>
      </c>
      <c r="B498" s="49">
        <f>VLOOKUP(A498,'Method 1 Moving Averages'!A492:B1828,2,0)</f>
        <v>1405</v>
      </c>
      <c r="C498" s="45">
        <f>VLOOKUP(A498,'Method 1 Moving Averages'!A491:C1828,3,0)</f>
        <v>1308.3333333333333</v>
      </c>
      <c r="D498" s="23">
        <f t="shared" si="1006"/>
        <v>96.666666666666742</v>
      </c>
      <c r="E498" s="33">
        <f t="shared" si="1007"/>
        <v>6.8801897983392701E-2</v>
      </c>
      <c r="F498" s="25">
        <f>VLOOKUP(A498,'Method 2 OLS Regression'!H490:J1827,3)</f>
        <v>1051.86797</v>
      </c>
      <c r="G498" s="23">
        <f t="shared" si="961"/>
        <v>353.13202999999999</v>
      </c>
      <c r="H498" s="26">
        <f t="shared" si="962"/>
        <v>0.25133952313167257</v>
      </c>
      <c r="I498" s="43"/>
      <c r="J498" s="61">
        <f t="shared" si="957"/>
        <v>15</v>
      </c>
      <c r="K498" s="25">
        <f t="shared" si="1003"/>
        <v>14</v>
      </c>
      <c r="L498" s="23">
        <f t="shared" si="1008"/>
        <v>1</v>
      </c>
      <c r="M498" s="33">
        <f t="shared" si="1009"/>
        <v>6.6666666666666666E-2</v>
      </c>
      <c r="N498" s="25">
        <f t="shared" si="958"/>
        <v>11</v>
      </c>
      <c r="O498" s="23">
        <f t="shared" ref="O498" si="1048">ABS(N498-$J498)</f>
        <v>4</v>
      </c>
      <c r="P498" s="26">
        <f t="shared" ref="P498" si="1049">O498/$J498</f>
        <v>0.26666666666666666</v>
      </c>
    </row>
    <row r="499" spans="1:16" x14ac:dyDescent="0.2">
      <c r="A499" s="48">
        <v>40669</v>
      </c>
      <c r="B499" s="49">
        <f>VLOOKUP(A499,'Method 1 Moving Averages'!A493:B1829,2,0)</f>
        <v>1160</v>
      </c>
      <c r="C499" s="45">
        <f>VLOOKUP(A499,'Method 1 Moving Averages'!A492:C1829,3,0)</f>
        <v>1167.6666666666667</v>
      </c>
      <c r="D499" s="23">
        <f t="shared" si="1006"/>
        <v>7.6666666666667425</v>
      </c>
      <c r="E499" s="33">
        <f t="shared" si="1007"/>
        <v>6.6091954022989155E-3</v>
      </c>
      <c r="F499" s="25">
        <f>VLOOKUP(A499,'Method 2 OLS Regression'!H491:J1828,3)</f>
        <v>1441.1515899999999</v>
      </c>
      <c r="G499" s="23">
        <f t="shared" si="961"/>
        <v>281.15158999999994</v>
      </c>
      <c r="H499" s="26">
        <f t="shared" si="962"/>
        <v>0.24237206034482753</v>
      </c>
      <c r="I499" s="43"/>
      <c r="J499" s="61">
        <f t="shared" si="957"/>
        <v>12</v>
      </c>
      <c r="K499" s="25">
        <f t="shared" si="1003"/>
        <v>12</v>
      </c>
      <c r="L499" s="23">
        <f t="shared" si="1008"/>
        <v>0</v>
      </c>
      <c r="M499" s="33">
        <f t="shared" si="1009"/>
        <v>0</v>
      </c>
      <c r="N499" s="25">
        <f t="shared" si="958"/>
        <v>15</v>
      </c>
      <c r="O499" s="23">
        <f t="shared" ref="O499" si="1050">ABS(N499-$J499)</f>
        <v>3</v>
      </c>
      <c r="P499" s="26">
        <f t="shared" ref="P499" si="1051">O499/$J499</f>
        <v>0.25</v>
      </c>
    </row>
    <row r="500" spans="1:16" x14ac:dyDescent="0.2">
      <c r="A500" s="48">
        <v>40670</v>
      </c>
      <c r="B500" s="49">
        <f>VLOOKUP(A500,'Method 1 Moving Averages'!A494:B1830,2,0)</f>
        <v>723</v>
      </c>
      <c r="C500" s="45">
        <f>VLOOKUP(A500,'Method 1 Moving Averages'!A493:C1830,3,0)</f>
        <v>606.33333333333337</v>
      </c>
      <c r="D500" s="23">
        <f t="shared" si="1006"/>
        <v>116.66666666666663</v>
      </c>
      <c r="E500" s="33">
        <f t="shared" si="1007"/>
        <v>0.1613646841862609</v>
      </c>
      <c r="F500" s="25">
        <f>VLOOKUP(A500,'Method 2 OLS Regression'!H492:J1829,3)</f>
        <v>823.97053100000005</v>
      </c>
      <c r="G500" s="23">
        <f t="shared" si="961"/>
        <v>100.97053100000005</v>
      </c>
      <c r="H500" s="26">
        <f t="shared" si="962"/>
        <v>0.13965495297372069</v>
      </c>
      <c r="I500" s="43"/>
      <c r="J500" s="61">
        <f t="shared" si="957"/>
        <v>9</v>
      </c>
      <c r="K500" s="25">
        <f t="shared" si="1003"/>
        <v>9</v>
      </c>
      <c r="L500" s="23">
        <f t="shared" si="1008"/>
        <v>0</v>
      </c>
      <c r="M500" s="33">
        <f t="shared" si="1009"/>
        <v>0</v>
      </c>
      <c r="N500" s="25">
        <f t="shared" si="958"/>
        <v>9</v>
      </c>
      <c r="O500" s="23">
        <f t="shared" ref="O500" si="1052">ABS(N500-$J500)</f>
        <v>0</v>
      </c>
      <c r="P500" s="26">
        <f t="shared" ref="P500" si="1053">O500/$J500</f>
        <v>0</v>
      </c>
    </row>
    <row r="501" spans="1:16" x14ac:dyDescent="0.2">
      <c r="A501" s="48">
        <v>40671</v>
      </c>
      <c r="B501" s="49">
        <f>VLOOKUP(A501,'Method 1 Moving Averages'!A495:B1831,2,0)</f>
        <v>1623</v>
      </c>
      <c r="C501" s="45">
        <f>VLOOKUP(A501,'Method 1 Moving Averages'!A494:C1831,3,0)</f>
        <v>1387</v>
      </c>
      <c r="D501" s="23">
        <f t="shared" si="1006"/>
        <v>236</v>
      </c>
      <c r="E501" s="33">
        <f t="shared" si="1007"/>
        <v>0.14540973505853358</v>
      </c>
      <c r="F501" s="25">
        <f>VLOOKUP(A501,'Method 2 OLS Regression'!H493:J1830,3)</f>
        <v>1400.14995</v>
      </c>
      <c r="G501" s="23">
        <f t="shared" si="961"/>
        <v>222.85005000000001</v>
      </c>
      <c r="H501" s="26">
        <f t="shared" si="962"/>
        <v>0.13730748613678373</v>
      </c>
      <c r="I501" s="43"/>
      <c r="J501" s="61">
        <f t="shared" si="957"/>
        <v>17</v>
      </c>
      <c r="K501" s="25">
        <f t="shared" si="1003"/>
        <v>14</v>
      </c>
      <c r="L501" s="23">
        <f t="shared" si="1008"/>
        <v>3</v>
      </c>
      <c r="M501" s="33">
        <f t="shared" si="1009"/>
        <v>0.17647058823529413</v>
      </c>
      <c r="N501" s="25">
        <f t="shared" si="958"/>
        <v>15</v>
      </c>
      <c r="O501" s="23">
        <f t="shared" ref="O501" si="1054">ABS(N501-$J501)</f>
        <v>2</v>
      </c>
      <c r="P501" s="26">
        <f t="shared" ref="P501" si="1055">O501/$J501</f>
        <v>0.11764705882352941</v>
      </c>
    </row>
    <row r="502" spans="1:16" x14ac:dyDescent="0.2">
      <c r="A502" s="48">
        <v>40672</v>
      </c>
      <c r="B502" s="49">
        <f>VLOOKUP(A502,'Method 1 Moving Averages'!A496:B1832,2,0)</f>
        <v>1310</v>
      </c>
      <c r="C502" s="45">
        <f>VLOOKUP(A502,'Method 1 Moving Averages'!A495:C1832,3,0)</f>
        <v>1147.6666666666667</v>
      </c>
      <c r="D502" s="23">
        <f t="shared" si="1006"/>
        <v>162.33333333333326</v>
      </c>
      <c r="E502" s="33">
        <f t="shared" si="1007"/>
        <v>0.12391857506361317</v>
      </c>
      <c r="F502" s="25">
        <f>VLOOKUP(A502,'Method 2 OLS Regression'!H494:J1831,3)</f>
        <v>1109.97324</v>
      </c>
      <c r="G502" s="23">
        <f t="shared" si="961"/>
        <v>200.02675999999997</v>
      </c>
      <c r="H502" s="26">
        <f t="shared" si="962"/>
        <v>0.15269218320610684</v>
      </c>
      <c r="I502" s="43"/>
      <c r="J502" s="61">
        <f t="shared" si="957"/>
        <v>14</v>
      </c>
      <c r="K502" s="25">
        <f t="shared" si="1003"/>
        <v>12</v>
      </c>
      <c r="L502" s="23">
        <f t="shared" si="1008"/>
        <v>2</v>
      </c>
      <c r="M502" s="33">
        <f t="shared" si="1009"/>
        <v>0.14285714285714285</v>
      </c>
      <c r="N502" s="25">
        <f t="shared" si="958"/>
        <v>12</v>
      </c>
      <c r="O502" s="23">
        <f t="shared" ref="O502" si="1056">ABS(N502-$J502)</f>
        <v>2</v>
      </c>
      <c r="P502" s="26">
        <f t="shared" ref="P502" si="1057">O502/$J502</f>
        <v>0.14285714285714285</v>
      </c>
    </row>
    <row r="503" spans="1:16" x14ac:dyDescent="0.2">
      <c r="A503" s="48">
        <v>40673</v>
      </c>
      <c r="B503" s="49">
        <f>VLOOKUP(A503,'Method 1 Moving Averages'!A497:B1833,2,0)</f>
        <v>451</v>
      </c>
      <c r="C503" s="45">
        <f>VLOOKUP(A503,'Method 1 Moving Averages'!A496:C1833,3,0)</f>
        <v>851</v>
      </c>
      <c r="D503" s="23">
        <f t="shared" si="1006"/>
        <v>400</v>
      </c>
      <c r="E503" s="33">
        <f t="shared" si="1007"/>
        <v>0.88691796008869184</v>
      </c>
      <c r="F503" s="25">
        <f>VLOOKUP(A503,'Method 2 OLS Regression'!H495:J1832,3)</f>
        <v>916.86112000000003</v>
      </c>
      <c r="G503" s="23">
        <f t="shared" si="961"/>
        <v>465.86112000000003</v>
      </c>
      <c r="H503" s="26">
        <f t="shared" si="962"/>
        <v>1.0329514855875832</v>
      </c>
      <c r="I503" s="43"/>
      <c r="J503" s="61">
        <f t="shared" si="957"/>
        <v>9</v>
      </c>
      <c r="K503" s="25">
        <f t="shared" si="1003"/>
        <v>9</v>
      </c>
      <c r="L503" s="23">
        <f t="shared" si="1008"/>
        <v>0</v>
      </c>
      <c r="M503" s="33">
        <f t="shared" si="1009"/>
        <v>0</v>
      </c>
      <c r="N503" s="25">
        <f t="shared" si="958"/>
        <v>10</v>
      </c>
      <c r="O503" s="23">
        <f t="shared" ref="O503" si="1058">ABS(N503-$J503)</f>
        <v>1</v>
      </c>
      <c r="P503" s="26">
        <f t="shared" ref="P503" si="1059">O503/$J503</f>
        <v>0.1111111111111111</v>
      </c>
    </row>
    <row r="504" spans="1:16" x14ac:dyDescent="0.2">
      <c r="A504" s="48">
        <v>40674</v>
      </c>
      <c r="B504" s="49">
        <f>VLOOKUP(A504,'Method 1 Moving Averages'!A498:B1834,2,0)</f>
        <v>895</v>
      </c>
      <c r="C504" s="45">
        <f>VLOOKUP(A504,'Method 1 Moving Averages'!A497:C1834,3,0)</f>
        <v>1066</v>
      </c>
      <c r="D504" s="23">
        <f t="shared" si="1006"/>
        <v>171</v>
      </c>
      <c r="E504" s="33">
        <f t="shared" si="1007"/>
        <v>0.19106145251396647</v>
      </c>
      <c r="F504" s="25">
        <f>VLOOKUP(A504,'Method 2 OLS Regression'!H496:J1833,3)</f>
        <v>943.48145799999998</v>
      </c>
      <c r="G504" s="23">
        <f t="shared" si="961"/>
        <v>48.481457999999975</v>
      </c>
      <c r="H504" s="26">
        <f t="shared" si="962"/>
        <v>5.4169226815642429E-2</v>
      </c>
      <c r="I504" s="43"/>
      <c r="J504" s="61">
        <f t="shared" si="957"/>
        <v>9</v>
      </c>
      <c r="K504" s="25">
        <f t="shared" si="1003"/>
        <v>11</v>
      </c>
      <c r="L504" s="23">
        <f t="shared" si="1008"/>
        <v>2</v>
      </c>
      <c r="M504" s="33">
        <f t="shared" si="1009"/>
        <v>0.22222222222222221</v>
      </c>
      <c r="N504" s="25">
        <f t="shared" si="958"/>
        <v>10</v>
      </c>
      <c r="O504" s="23">
        <f t="shared" ref="O504" si="1060">ABS(N504-$J504)</f>
        <v>1</v>
      </c>
      <c r="P504" s="26">
        <f t="shared" ref="P504" si="1061">O504/$J504</f>
        <v>0.1111111111111111</v>
      </c>
    </row>
    <row r="505" spans="1:16" x14ac:dyDescent="0.2">
      <c r="A505" s="48">
        <v>40675</v>
      </c>
      <c r="B505" s="49">
        <f>VLOOKUP(A505,'Method 1 Moving Averages'!A499:B1835,2,0)</f>
        <v>1276</v>
      </c>
      <c r="C505" s="45">
        <f>VLOOKUP(A505,'Method 1 Moving Averages'!A498:C1835,3,0)</f>
        <v>1340.3333333333333</v>
      </c>
      <c r="D505" s="23">
        <f t="shared" si="1006"/>
        <v>64.333333333333258</v>
      </c>
      <c r="E505" s="33">
        <f t="shared" si="1007"/>
        <v>5.0417972831765877E-2</v>
      </c>
      <c r="F505" s="25">
        <f>VLOOKUP(A505,'Method 2 OLS Regression'!H497:J1834,3)</f>
        <v>1079.9568200000001</v>
      </c>
      <c r="G505" s="23">
        <f t="shared" si="961"/>
        <v>196.04317999999989</v>
      </c>
      <c r="H505" s="26">
        <f t="shared" si="962"/>
        <v>0.15363885579937295</v>
      </c>
      <c r="I505" s="43"/>
      <c r="J505" s="61">
        <f t="shared" si="957"/>
        <v>13</v>
      </c>
      <c r="K505" s="25">
        <f t="shared" si="1003"/>
        <v>14</v>
      </c>
      <c r="L505" s="23">
        <f t="shared" si="1008"/>
        <v>1</v>
      </c>
      <c r="M505" s="33">
        <f t="shared" si="1009"/>
        <v>7.6923076923076927E-2</v>
      </c>
      <c r="N505" s="25">
        <f t="shared" si="958"/>
        <v>11</v>
      </c>
      <c r="O505" s="23">
        <f t="shared" ref="O505" si="1062">ABS(N505-$J505)</f>
        <v>2</v>
      </c>
      <c r="P505" s="26">
        <f t="shared" ref="P505" si="1063">O505/$J505</f>
        <v>0.15384615384615385</v>
      </c>
    </row>
    <row r="506" spans="1:16" x14ac:dyDescent="0.2">
      <c r="A506" s="48">
        <v>40676</v>
      </c>
      <c r="B506" s="49">
        <f>VLOOKUP(A506,'Method 1 Moving Averages'!A500:B1836,2,0)</f>
        <v>1297</v>
      </c>
      <c r="C506" s="45">
        <f>VLOOKUP(A506,'Method 1 Moving Averages'!A499:C1836,3,0)</f>
        <v>1123.6666666666667</v>
      </c>
      <c r="D506" s="23">
        <f t="shared" si="1006"/>
        <v>173.33333333333326</v>
      </c>
      <c r="E506" s="33">
        <f t="shared" si="1007"/>
        <v>0.13364173734258539</v>
      </c>
      <c r="F506" s="25">
        <f>VLOOKUP(A506,'Method 2 OLS Regression'!H498:J1835,3)</f>
        <v>1500.8524299999999</v>
      </c>
      <c r="G506" s="23">
        <f t="shared" si="961"/>
        <v>203.85242999999991</v>
      </c>
      <c r="H506" s="26">
        <f t="shared" si="962"/>
        <v>0.15717226676946794</v>
      </c>
      <c r="I506" s="43"/>
      <c r="J506" s="61">
        <f t="shared" si="957"/>
        <v>14</v>
      </c>
      <c r="K506" s="25">
        <f t="shared" si="1003"/>
        <v>12</v>
      </c>
      <c r="L506" s="23">
        <f t="shared" si="1008"/>
        <v>2</v>
      </c>
      <c r="M506" s="33">
        <f t="shared" si="1009"/>
        <v>0.14285714285714285</v>
      </c>
      <c r="N506" s="25">
        <f t="shared" si="958"/>
        <v>16</v>
      </c>
      <c r="O506" s="23">
        <f t="shared" ref="O506" si="1064">ABS(N506-$J506)</f>
        <v>2</v>
      </c>
      <c r="P506" s="26">
        <f t="shared" ref="P506" si="1065">O506/$J506</f>
        <v>0.14285714285714285</v>
      </c>
    </row>
    <row r="507" spans="1:16" x14ac:dyDescent="0.2">
      <c r="A507" s="48">
        <v>40677</v>
      </c>
      <c r="B507" s="49">
        <f>VLOOKUP(A507,'Method 1 Moving Averages'!A501:B1837,2,0)</f>
        <v>678</v>
      </c>
      <c r="C507" s="45">
        <f>VLOOKUP(A507,'Method 1 Moving Averages'!A500:C1837,3,0)</f>
        <v>592.66666666666663</v>
      </c>
      <c r="D507" s="23">
        <f t="shared" si="1006"/>
        <v>85.333333333333371</v>
      </c>
      <c r="E507" s="33">
        <f t="shared" si="1007"/>
        <v>0.12586037364798433</v>
      </c>
      <c r="F507" s="25">
        <f>VLOOKUP(A507,'Method 2 OLS Regression'!H499:J1836,3)</f>
        <v>908.80682400000001</v>
      </c>
      <c r="G507" s="23">
        <f t="shared" si="961"/>
        <v>230.80682400000001</v>
      </c>
      <c r="H507" s="26">
        <f t="shared" si="962"/>
        <v>0.34042304424778763</v>
      </c>
      <c r="I507" s="43"/>
      <c r="J507" s="61">
        <f t="shared" si="957"/>
        <v>9</v>
      </c>
      <c r="K507" s="25">
        <f t="shared" si="1003"/>
        <v>9</v>
      </c>
      <c r="L507" s="23">
        <f t="shared" si="1008"/>
        <v>0</v>
      </c>
      <c r="M507" s="33">
        <f t="shared" si="1009"/>
        <v>0</v>
      </c>
      <c r="N507" s="25">
        <f t="shared" si="958"/>
        <v>9</v>
      </c>
      <c r="O507" s="23">
        <f t="shared" ref="O507" si="1066">ABS(N507-$J507)</f>
        <v>0</v>
      </c>
      <c r="P507" s="26">
        <f t="shared" ref="P507" si="1067">O507/$J507</f>
        <v>0</v>
      </c>
    </row>
    <row r="508" spans="1:16" x14ac:dyDescent="0.2">
      <c r="A508" s="48">
        <v>40678</v>
      </c>
      <c r="B508" s="49">
        <f>VLOOKUP(A508,'Method 1 Moving Averages'!A502:B1838,2,0)</f>
        <v>1385</v>
      </c>
      <c r="C508" s="45">
        <f>VLOOKUP(A508,'Method 1 Moving Averages'!A501:C1838,3,0)</f>
        <v>1490</v>
      </c>
      <c r="D508" s="23">
        <f t="shared" si="1006"/>
        <v>105</v>
      </c>
      <c r="E508" s="33">
        <f t="shared" si="1007"/>
        <v>7.5812274368231042E-2</v>
      </c>
      <c r="F508" s="25">
        <f>VLOOKUP(A508,'Method 2 OLS Regression'!H500:J1837,3)</f>
        <v>1654.0923499999999</v>
      </c>
      <c r="G508" s="23">
        <f t="shared" si="961"/>
        <v>269.0923499999999</v>
      </c>
      <c r="H508" s="26">
        <f t="shared" si="962"/>
        <v>0.19429050541516238</v>
      </c>
      <c r="I508" s="43"/>
      <c r="J508" s="61">
        <f t="shared" si="957"/>
        <v>14</v>
      </c>
      <c r="K508" s="25">
        <f t="shared" si="1003"/>
        <v>16</v>
      </c>
      <c r="L508" s="23">
        <f t="shared" si="1008"/>
        <v>2</v>
      </c>
      <c r="M508" s="33">
        <f t="shared" si="1009"/>
        <v>0.14285714285714285</v>
      </c>
      <c r="N508" s="25">
        <f t="shared" si="958"/>
        <v>17</v>
      </c>
      <c r="O508" s="23">
        <f t="shared" ref="O508" si="1068">ABS(N508-$J508)</f>
        <v>3</v>
      </c>
      <c r="P508" s="26">
        <f t="shared" ref="P508" si="1069">O508/$J508</f>
        <v>0.21428571428571427</v>
      </c>
    </row>
    <row r="509" spans="1:16" x14ac:dyDescent="0.2">
      <c r="A509" s="48">
        <v>40679</v>
      </c>
      <c r="B509" s="49">
        <f>VLOOKUP(A509,'Method 1 Moving Averages'!A503:B1839,2,0)</f>
        <v>1272</v>
      </c>
      <c r="C509" s="45">
        <f>VLOOKUP(A509,'Method 1 Moving Averages'!A502:C1839,3,0)</f>
        <v>1260</v>
      </c>
      <c r="D509" s="23">
        <f t="shared" si="1006"/>
        <v>12</v>
      </c>
      <c r="E509" s="33">
        <f t="shared" si="1007"/>
        <v>9.433962264150943E-3</v>
      </c>
      <c r="F509" s="25">
        <f>VLOOKUP(A509,'Method 2 OLS Regression'!H501:J1838,3)</f>
        <v>1187.6839299999999</v>
      </c>
      <c r="G509" s="23">
        <f t="shared" si="961"/>
        <v>84.316070000000082</v>
      </c>
      <c r="H509" s="26">
        <f t="shared" si="962"/>
        <v>6.6286218553459189E-2</v>
      </c>
      <c r="I509" s="43"/>
      <c r="J509" s="61">
        <f t="shared" si="957"/>
        <v>13</v>
      </c>
      <c r="K509" s="25">
        <f t="shared" si="1003"/>
        <v>13</v>
      </c>
      <c r="L509" s="23">
        <f t="shared" si="1008"/>
        <v>0</v>
      </c>
      <c r="M509" s="33">
        <f t="shared" si="1009"/>
        <v>0</v>
      </c>
      <c r="N509" s="25">
        <f t="shared" si="958"/>
        <v>12</v>
      </c>
      <c r="O509" s="23">
        <f t="shared" ref="O509" si="1070">ABS(N509-$J509)</f>
        <v>1</v>
      </c>
      <c r="P509" s="26">
        <f t="shared" ref="P509" si="1071">O509/$J509</f>
        <v>7.6923076923076927E-2</v>
      </c>
    </row>
    <row r="510" spans="1:16" x14ac:dyDescent="0.2">
      <c r="A510" s="48">
        <v>40680</v>
      </c>
      <c r="B510" s="49">
        <f>VLOOKUP(A510,'Method 1 Moving Averages'!A504:B1840,2,0)</f>
        <v>1334</v>
      </c>
      <c r="C510" s="45">
        <f>VLOOKUP(A510,'Method 1 Moving Averages'!A503:C1840,3,0)</f>
        <v>710.33333333333337</v>
      </c>
      <c r="D510" s="23">
        <f t="shared" si="1006"/>
        <v>623.66666666666663</v>
      </c>
      <c r="E510" s="33">
        <f t="shared" si="1007"/>
        <v>0.46751624187906043</v>
      </c>
      <c r="F510" s="25">
        <f>VLOOKUP(A510,'Method 2 OLS Regression'!H502:J1839,3)</f>
        <v>938.93732599999998</v>
      </c>
      <c r="G510" s="23">
        <f t="shared" si="961"/>
        <v>395.06267400000002</v>
      </c>
      <c r="H510" s="26">
        <f t="shared" si="962"/>
        <v>0.29614893103448275</v>
      </c>
      <c r="I510" s="43"/>
      <c r="J510" s="61">
        <f t="shared" si="957"/>
        <v>14</v>
      </c>
      <c r="K510" s="25">
        <f t="shared" si="1003"/>
        <v>9</v>
      </c>
      <c r="L510" s="23">
        <f t="shared" si="1008"/>
        <v>5</v>
      </c>
      <c r="M510" s="33">
        <f t="shared" si="1009"/>
        <v>0.35714285714285715</v>
      </c>
      <c r="N510" s="25">
        <f t="shared" si="958"/>
        <v>10</v>
      </c>
      <c r="O510" s="23">
        <f t="shared" ref="O510" si="1072">ABS(N510-$J510)</f>
        <v>4</v>
      </c>
      <c r="P510" s="26">
        <f t="shared" ref="P510" si="1073">O510/$J510</f>
        <v>0.2857142857142857</v>
      </c>
    </row>
    <row r="511" spans="1:16" x14ac:dyDescent="0.2">
      <c r="A511" s="48">
        <v>40681</v>
      </c>
      <c r="B511" s="49">
        <f>VLOOKUP(A511,'Method 1 Moving Averages'!A505:B1841,2,0)</f>
        <v>1029</v>
      </c>
      <c r="C511" s="45">
        <f>VLOOKUP(A511,'Method 1 Moving Averages'!A504:C1841,3,0)</f>
        <v>981.66666666666663</v>
      </c>
      <c r="D511" s="23">
        <f t="shared" si="1006"/>
        <v>47.333333333333371</v>
      </c>
      <c r="E511" s="33">
        <f t="shared" si="1007"/>
        <v>4.5999352121801139E-2</v>
      </c>
      <c r="F511" s="25">
        <f>VLOOKUP(A511,'Method 2 OLS Regression'!H503:J1840,3)</f>
        <v>956.76779399999998</v>
      </c>
      <c r="G511" s="23">
        <f t="shared" si="961"/>
        <v>72.232206000000019</v>
      </c>
      <c r="H511" s="26">
        <f t="shared" si="962"/>
        <v>7.019650728862975E-2</v>
      </c>
      <c r="I511" s="43"/>
      <c r="J511" s="61">
        <f t="shared" si="957"/>
        <v>11</v>
      </c>
      <c r="K511" s="25">
        <f t="shared" si="1003"/>
        <v>10</v>
      </c>
      <c r="L511" s="23">
        <f t="shared" si="1008"/>
        <v>1</v>
      </c>
      <c r="M511" s="33">
        <f t="shared" si="1009"/>
        <v>9.0909090909090912E-2</v>
      </c>
      <c r="N511" s="25">
        <f t="shared" si="958"/>
        <v>10</v>
      </c>
      <c r="O511" s="23">
        <f t="shared" ref="O511" si="1074">ABS(N511-$J511)</f>
        <v>1</v>
      </c>
      <c r="P511" s="26">
        <f t="shared" ref="P511" si="1075">O511/$J511</f>
        <v>9.0909090909090912E-2</v>
      </c>
    </row>
    <row r="512" spans="1:16" x14ac:dyDescent="0.2">
      <c r="A512" s="48">
        <v>40682</v>
      </c>
      <c r="B512" s="49">
        <f>VLOOKUP(A512,'Method 1 Moving Averages'!A506:B1842,2,0)</f>
        <v>1074</v>
      </c>
      <c r="C512" s="45">
        <f>VLOOKUP(A512,'Method 1 Moving Averages'!A505:C1842,3,0)</f>
        <v>1322</v>
      </c>
      <c r="D512" s="23">
        <f t="shared" si="1006"/>
        <v>248</v>
      </c>
      <c r="E512" s="33">
        <f t="shared" si="1007"/>
        <v>0.23091247672253259</v>
      </c>
      <c r="F512" s="25">
        <f>VLOOKUP(A512,'Method 2 OLS Regression'!H504:J1841,3)</f>
        <v>1092.4684500000001</v>
      </c>
      <c r="G512" s="23">
        <f t="shared" si="961"/>
        <v>18.468450000000075</v>
      </c>
      <c r="H512" s="26">
        <f t="shared" si="962"/>
        <v>1.7195949720670463E-2</v>
      </c>
      <c r="I512" s="43"/>
      <c r="J512" s="61">
        <f t="shared" si="957"/>
        <v>11</v>
      </c>
      <c r="K512" s="25">
        <f t="shared" si="1003"/>
        <v>14</v>
      </c>
      <c r="L512" s="23">
        <f t="shared" si="1008"/>
        <v>3</v>
      </c>
      <c r="M512" s="33">
        <f t="shared" si="1009"/>
        <v>0.27272727272727271</v>
      </c>
      <c r="N512" s="25">
        <f t="shared" si="958"/>
        <v>11</v>
      </c>
      <c r="O512" s="23">
        <f t="shared" ref="O512" si="1076">ABS(N512-$J512)</f>
        <v>0</v>
      </c>
      <c r="P512" s="26">
        <f t="shared" ref="P512" si="1077">O512/$J512</f>
        <v>0</v>
      </c>
    </row>
    <row r="513" spans="1:16" x14ac:dyDescent="0.2">
      <c r="A513" s="48">
        <v>40683</v>
      </c>
      <c r="B513" s="49">
        <f>VLOOKUP(A513,'Method 1 Moving Averages'!A507:B1843,2,0)</f>
        <v>1407</v>
      </c>
      <c r="C513" s="45">
        <f>VLOOKUP(A513,'Method 1 Moving Averages'!A506:C1843,3,0)</f>
        <v>1173.6666666666667</v>
      </c>
      <c r="D513" s="23">
        <f t="shared" si="1006"/>
        <v>233.33333333333326</v>
      </c>
      <c r="E513" s="33">
        <f t="shared" si="1007"/>
        <v>0.16583747927031503</v>
      </c>
      <c r="F513" s="25">
        <f>VLOOKUP(A513,'Method 2 OLS Regression'!H505:J1842,3)</f>
        <v>1477.67507</v>
      </c>
      <c r="G513" s="23">
        <f t="shared" si="961"/>
        <v>70.675070000000005</v>
      </c>
      <c r="H513" s="26">
        <f t="shared" si="962"/>
        <v>5.023103766879887E-2</v>
      </c>
      <c r="I513" s="43"/>
      <c r="J513" s="61">
        <f t="shared" si="957"/>
        <v>15</v>
      </c>
      <c r="K513" s="25">
        <f t="shared" si="1003"/>
        <v>12</v>
      </c>
      <c r="L513" s="23">
        <f t="shared" si="1008"/>
        <v>3</v>
      </c>
      <c r="M513" s="33">
        <f t="shared" si="1009"/>
        <v>0.2</v>
      </c>
      <c r="N513" s="25">
        <f t="shared" si="958"/>
        <v>15</v>
      </c>
      <c r="O513" s="23">
        <f t="shared" ref="O513" si="1078">ABS(N513-$J513)</f>
        <v>0</v>
      </c>
      <c r="P513" s="26">
        <f t="shared" ref="P513" si="1079">O513/$J513</f>
        <v>0</v>
      </c>
    </row>
    <row r="514" spans="1:16" x14ac:dyDescent="0.2">
      <c r="A514" s="48">
        <v>40684</v>
      </c>
      <c r="B514" s="49">
        <f>VLOOKUP(A514,'Method 1 Moving Averages'!A508:B1844,2,0)</f>
        <v>1521</v>
      </c>
      <c r="C514" s="45">
        <f>VLOOKUP(A514,'Method 1 Moving Averages'!A507:C1844,3,0)</f>
        <v>647.66666666666663</v>
      </c>
      <c r="D514" s="23">
        <f t="shared" si="1006"/>
        <v>873.33333333333337</v>
      </c>
      <c r="E514" s="33">
        <f t="shared" si="1007"/>
        <v>0.57418365110672809</v>
      </c>
      <c r="F514" s="25">
        <f>VLOOKUP(A514,'Method 2 OLS Regression'!H506:J1843,3)</f>
        <v>831.579116</v>
      </c>
      <c r="G514" s="23">
        <f t="shared" si="961"/>
        <v>689.420884</v>
      </c>
      <c r="H514" s="26">
        <f t="shared" si="962"/>
        <v>0.45326816831032218</v>
      </c>
      <c r="I514" s="43"/>
      <c r="J514" s="61">
        <f t="shared" si="957"/>
        <v>16</v>
      </c>
      <c r="K514" s="25">
        <f t="shared" si="1003"/>
        <v>9</v>
      </c>
      <c r="L514" s="23">
        <f t="shared" si="1008"/>
        <v>7</v>
      </c>
      <c r="M514" s="33">
        <f t="shared" si="1009"/>
        <v>0.4375</v>
      </c>
      <c r="N514" s="25">
        <f t="shared" si="958"/>
        <v>9</v>
      </c>
      <c r="O514" s="23">
        <f t="shared" ref="O514" si="1080">ABS(N514-$J514)</f>
        <v>7</v>
      </c>
      <c r="P514" s="26">
        <f t="shared" ref="P514" si="1081">O514/$J514</f>
        <v>0.4375</v>
      </c>
    </row>
    <row r="515" spans="1:16" x14ac:dyDescent="0.2">
      <c r="A515" s="48">
        <v>40685</v>
      </c>
      <c r="B515" s="49">
        <f>VLOOKUP(A515,'Method 1 Moving Averages'!A509:B1845,2,0)</f>
        <v>1598</v>
      </c>
      <c r="C515" s="45">
        <f>VLOOKUP(A515,'Method 1 Moving Averages'!A508:C1845,3,0)</f>
        <v>1528.6666666666667</v>
      </c>
      <c r="D515" s="23">
        <f t="shared" si="1006"/>
        <v>69.333333333333258</v>
      </c>
      <c r="E515" s="33">
        <f t="shared" si="1007"/>
        <v>4.3387567793074629E-2</v>
      </c>
      <c r="F515" s="25">
        <f>VLOOKUP(A515,'Method 2 OLS Regression'!H507:J1844,3)</f>
        <v>1315.3002899999999</v>
      </c>
      <c r="G515" s="23">
        <f t="shared" si="961"/>
        <v>282.6997100000001</v>
      </c>
      <c r="H515" s="26">
        <f t="shared" si="962"/>
        <v>0.17690845431789742</v>
      </c>
      <c r="I515" s="43"/>
      <c r="J515" s="61">
        <f t="shared" si="957"/>
        <v>17</v>
      </c>
      <c r="K515" s="25">
        <f t="shared" si="1003"/>
        <v>16</v>
      </c>
      <c r="L515" s="23">
        <f t="shared" si="1008"/>
        <v>1</v>
      </c>
      <c r="M515" s="33">
        <f t="shared" si="1009"/>
        <v>5.8823529411764705E-2</v>
      </c>
      <c r="N515" s="25">
        <f t="shared" si="958"/>
        <v>14</v>
      </c>
      <c r="O515" s="23">
        <f t="shared" ref="O515" si="1082">ABS(N515-$J515)</f>
        <v>3</v>
      </c>
      <c r="P515" s="26">
        <f t="shared" ref="P515" si="1083">O515/$J515</f>
        <v>0.17647058823529413</v>
      </c>
    </row>
    <row r="516" spans="1:16" x14ac:dyDescent="0.2">
      <c r="A516" s="48">
        <v>40686</v>
      </c>
      <c r="B516" s="49">
        <f>VLOOKUP(A516,'Method 1 Moving Averages'!A510:B1846,2,0)</f>
        <v>437</v>
      </c>
      <c r="C516" s="45">
        <f>VLOOKUP(A516,'Method 1 Moving Averages'!A509:C1846,3,0)</f>
        <v>1240.3333333333333</v>
      </c>
      <c r="D516" s="23">
        <f t="shared" si="1006"/>
        <v>803.33333333333326</v>
      </c>
      <c r="E516" s="33">
        <f t="shared" si="1007"/>
        <v>1.8382913806254766</v>
      </c>
      <c r="F516" s="25">
        <f>VLOOKUP(A516,'Method 2 OLS Regression'!H508:J1845,3)</f>
        <v>1029.4534100000001</v>
      </c>
      <c r="G516" s="23">
        <f t="shared" si="961"/>
        <v>592.45341000000008</v>
      </c>
      <c r="H516" s="26">
        <f t="shared" si="962"/>
        <v>1.3557286270022886</v>
      </c>
      <c r="I516" s="43"/>
      <c r="J516" s="61">
        <f t="shared" si="957"/>
        <v>9</v>
      </c>
      <c r="K516" s="25">
        <f t="shared" si="1003"/>
        <v>13</v>
      </c>
      <c r="L516" s="23">
        <f t="shared" si="1008"/>
        <v>4</v>
      </c>
      <c r="M516" s="33">
        <f t="shared" si="1009"/>
        <v>0.44444444444444442</v>
      </c>
      <c r="N516" s="25">
        <f t="shared" si="958"/>
        <v>11</v>
      </c>
      <c r="O516" s="23">
        <f t="shared" ref="O516" si="1084">ABS(N516-$J516)</f>
        <v>2</v>
      </c>
      <c r="P516" s="26">
        <f t="shared" ref="P516" si="1085">O516/$J516</f>
        <v>0.22222222222222221</v>
      </c>
    </row>
    <row r="517" spans="1:16" x14ac:dyDescent="0.2">
      <c r="A517" s="48">
        <v>40687</v>
      </c>
      <c r="B517" s="49">
        <f>VLOOKUP(A517,'Method 1 Moving Averages'!A511:B1847,2,0)</f>
        <v>361</v>
      </c>
      <c r="C517" s="45">
        <f>VLOOKUP(A517,'Method 1 Moving Averages'!A510:C1847,3,0)</f>
        <v>795</v>
      </c>
      <c r="D517" s="23">
        <f t="shared" si="1006"/>
        <v>434</v>
      </c>
      <c r="E517" s="33">
        <f t="shared" si="1007"/>
        <v>1.2022160664819945</v>
      </c>
      <c r="F517" s="25">
        <f>VLOOKUP(A517,'Method 2 OLS Regression'!H509:J1846,3)</f>
        <v>853.39515700000004</v>
      </c>
      <c r="G517" s="23">
        <f t="shared" si="961"/>
        <v>492.39515700000004</v>
      </c>
      <c r="H517" s="26">
        <f t="shared" si="962"/>
        <v>1.3639755041551247</v>
      </c>
      <c r="I517" s="43"/>
      <c r="J517" s="61">
        <f t="shared" si="957"/>
        <v>9</v>
      </c>
      <c r="K517" s="25">
        <f t="shared" si="1003"/>
        <v>9</v>
      </c>
      <c r="L517" s="23">
        <f t="shared" si="1008"/>
        <v>0</v>
      </c>
      <c r="M517" s="33">
        <f t="shared" si="1009"/>
        <v>0</v>
      </c>
      <c r="N517" s="25">
        <f t="shared" si="958"/>
        <v>9</v>
      </c>
      <c r="O517" s="23">
        <f t="shared" ref="O517" si="1086">ABS(N517-$J517)</f>
        <v>0</v>
      </c>
      <c r="P517" s="26">
        <f t="shared" ref="P517" si="1087">O517/$J517</f>
        <v>0</v>
      </c>
    </row>
    <row r="518" spans="1:16" x14ac:dyDescent="0.2">
      <c r="A518" s="48">
        <v>40688</v>
      </c>
      <c r="B518" s="49">
        <f>VLOOKUP(A518,'Method 1 Moving Averages'!A512:B1848,2,0)</f>
        <v>864</v>
      </c>
      <c r="C518" s="45">
        <f>VLOOKUP(A518,'Method 1 Moving Averages'!A511:C1848,3,0)</f>
        <v>971.66666666666663</v>
      </c>
      <c r="D518" s="23">
        <f t="shared" si="1006"/>
        <v>107.66666666666663</v>
      </c>
      <c r="E518" s="33">
        <f t="shared" si="1007"/>
        <v>0.12461419753086415</v>
      </c>
      <c r="F518" s="25">
        <f>VLOOKUP(A518,'Method 2 OLS Regression'!H510:J1847,3)</f>
        <v>908.45952199999999</v>
      </c>
      <c r="G518" s="23">
        <f t="shared" si="961"/>
        <v>44.459521999999993</v>
      </c>
      <c r="H518" s="26">
        <f t="shared" si="962"/>
        <v>5.1457780092592581E-2</v>
      </c>
      <c r="I518" s="43"/>
      <c r="J518" s="61">
        <f t="shared" si="957"/>
        <v>9</v>
      </c>
      <c r="K518" s="25">
        <f t="shared" si="1003"/>
        <v>10</v>
      </c>
      <c r="L518" s="23">
        <f t="shared" si="1008"/>
        <v>1</v>
      </c>
      <c r="M518" s="33">
        <f t="shared" si="1009"/>
        <v>0.1111111111111111</v>
      </c>
      <c r="N518" s="25">
        <f t="shared" si="958"/>
        <v>9</v>
      </c>
      <c r="O518" s="23">
        <f t="shared" ref="O518" si="1088">ABS(N518-$J518)</f>
        <v>0</v>
      </c>
      <c r="P518" s="26">
        <f t="shared" ref="P518" si="1089">O518/$J518</f>
        <v>0</v>
      </c>
    </row>
    <row r="519" spans="1:16" x14ac:dyDescent="0.2">
      <c r="A519" s="48">
        <v>40689</v>
      </c>
      <c r="B519" s="49">
        <f>VLOOKUP(A519,'Method 1 Moving Averages'!A513:B1849,2,0)</f>
        <v>1355</v>
      </c>
      <c r="C519" s="45">
        <f>VLOOKUP(A519,'Method 1 Moving Averages'!A512:C1849,3,0)</f>
        <v>1251.6666666666667</v>
      </c>
      <c r="D519" s="23">
        <f t="shared" si="1006"/>
        <v>103.33333333333326</v>
      </c>
      <c r="E519" s="33">
        <f t="shared" si="1007"/>
        <v>7.6260762607626015E-2</v>
      </c>
      <c r="F519" s="25">
        <f>VLOOKUP(A519,'Method 2 OLS Regression'!H511:J1848,3)</f>
        <v>1025.8813500000001</v>
      </c>
      <c r="G519" s="23">
        <f t="shared" si="961"/>
        <v>329.11864999999989</v>
      </c>
      <c r="H519" s="26">
        <f t="shared" si="962"/>
        <v>0.24289199261992611</v>
      </c>
      <c r="I519" s="43"/>
      <c r="J519" s="61">
        <f t="shared" si="957"/>
        <v>14</v>
      </c>
      <c r="K519" s="25">
        <f t="shared" si="1003"/>
        <v>13</v>
      </c>
      <c r="L519" s="23">
        <f t="shared" si="1008"/>
        <v>1</v>
      </c>
      <c r="M519" s="33">
        <f t="shared" si="1009"/>
        <v>7.1428571428571425E-2</v>
      </c>
      <c r="N519" s="25">
        <f t="shared" si="958"/>
        <v>11</v>
      </c>
      <c r="O519" s="23">
        <f t="shared" ref="O519" si="1090">ABS(N519-$J519)</f>
        <v>3</v>
      </c>
      <c r="P519" s="26">
        <f t="shared" ref="P519" si="1091">O519/$J519</f>
        <v>0.21428571428571427</v>
      </c>
    </row>
    <row r="520" spans="1:16" x14ac:dyDescent="0.2">
      <c r="A520" s="48">
        <v>40690</v>
      </c>
      <c r="B520" s="49">
        <f>VLOOKUP(A520,'Method 1 Moving Averages'!A514:B1850,2,0)</f>
        <v>1444</v>
      </c>
      <c r="C520" s="45">
        <f>VLOOKUP(A520,'Method 1 Moving Averages'!A513:C1850,3,0)</f>
        <v>1288</v>
      </c>
      <c r="D520" s="23">
        <f t="shared" si="1006"/>
        <v>156</v>
      </c>
      <c r="E520" s="33">
        <f t="shared" si="1007"/>
        <v>0.10803324099722991</v>
      </c>
      <c r="F520" s="25">
        <f>VLOOKUP(A520,'Method 2 OLS Regression'!H512:J1849,3)</f>
        <v>1463.4405300000001</v>
      </c>
      <c r="G520" s="23">
        <f t="shared" si="961"/>
        <v>19.440530000000081</v>
      </c>
      <c r="H520" s="26">
        <f t="shared" si="962"/>
        <v>1.346297091412748E-2</v>
      </c>
      <c r="I520" s="43"/>
      <c r="J520" s="61">
        <f t="shared" si="957"/>
        <v>15</v>
      </c>
      <c r="K520" s="25">
        <f t="shared" si="1003"/>
        <v>13</v>
      </c>
      <c r="L520" s="23">
        <f t="shared" si="1008"/>
        <v>2</v>
      </c>
      <c r="M520" s="33">
        <f t="shared" si="1009"/>
        <v>0.13333333333333333</v>
      </c>
      <c r="N520" s="25">
        <f t="shared" si="958"/>
        <v>15</v>
      </c>
      <c r="O520" s="23">
        <f t="shared" ref="O520" si="1092">ABS(N520-$J520)</f>
        <v>0</v>
      </c>
      <c r="P520" s="26">
        <f t="shared" ref="P520" si="1093">O520/$J520</f>
        <v>0</v>
      </c>
    </row>
    <row r="521" spans="1:16" x14ac:dyDescent="0.2">
      <c r="A521" s="48">
        <v>40691</v>
      </c>
      <c r="B521" s="49">
        <f>VLOOKUP(A521,'Method 1 Moving Averages'!A515:B1851,2,0)</f>
        <v>745</v>
      </c>
      <c r="C521" s="45">
        <f>VLOOKUP(A521,'Method 1 Moving Averages'!A514:C1851,3,0)</f>
        <v>974</v>
      </c>
      <c r="D521" s="23">
        <f t="shared" si="1006"/>
        <v>229</v>
      </c>
      <c r="E521" s="33">
        <f t="shared" si="1007"/>
        <v>0.30738255033557049</v>
      </c>
      <c r="F521" s="25">
        <f>VLOOKUP(A521,'Method 2 OLS Regression'!H513:J1850,3)</f>
        <v>731.63359700000001</v>
      </c>
      <c r="G521" s="23">
        <f t="shared" si="961"/>
        <v>13.366402999999991</v>
      </c>
      <c r="H521" s="26">
        <f t="shared" si="962"/>
        <v>1.7941480536912739E-2</v>
      </c>
      <c r="I521" s="43"/>
      <c r="J521" s="61">
        <f t="shared" ref="J521:J584" si="1094">MAX(ROUND(B521/12/8,0),9)</f>
        <v>9</v>
      </c>
      <c r="K521" s="25">
        <f t="shared" si="1003"/>
        <v>10</v>
      </c>
      <c r="L521" s="23">
        <f t="shared" si="1008"/>
        <v>1</v>
      </c>
      <c r="M521" s="33">
        <f t="shared" si="1009"/>
        <v>0.1111111111111111</v>
      </c>
      <c r="N521" s="25">
        <f t="shared" ref="N521:N584" si="1095">MAX(ROUND(F521/12/8,0),9)</f>
        <v>9</v>
      </c>
      <c r="O521" s="23">
        <f t="shared" ref="O521" si="1096">ABS(N521-$J521)</f>
        <v>0</v>
      </c>
      <c r="P521" s="26">
        <f t="shared" ref="P521" si="1097">O521/$J521</f>
        <v>0</v>
      </c>
    </row>
    <row r="522" spans="1:16" x14ac:dyDescent="0.2">
      <c r="A522" s="48">
        <v>40692</v>
      </c>
      <c r="B522" s="49">
        <f>VLOOKUP(A522,'Method 1 Moving Averages'!A516:B1852,2,0)</f>
        <v>907</v>
      </c>
      <c r="C522" s="45">
        <f>VLOOKUP(A522,'Method 1 Moving Averages'!A515:C1852,3,0)</f>
        <v>1535.3333333333333</v>
      </c>
      <c r="D522" s="23">
        <f t="shared" si="1006"/>
        <v>628.33333333333326</v>
      </c>
      <c r="E522" s="33">
        <f t="shared" si="1007"/>
        <v>0.69276001470047766</v>
      </c>
      <c r="F522" s="25">
        <f>VLOOKUP(A522,'Method 2 OLS Regression'!H514:J1851,3)</f>
        <v>1307.83017</v>
      </c>
      <c r="G522" s="23">
        <f t="shared" ref="G522:G585" si="1098">ABS(F522-B522)</f>
        <v>400.83016999999995</v>
      </c>
      <c r="H522" s="26">
        <f t="shared" ref="H522:H585" si="1099">G522/B522</f>
        <v>0.44192962513781692</v>
      </c>
      <c r="I522" s="43"/>
      <c r="J522" s="61">
        <f t="shared" si="1094"/>
        <v>9</v>
      </c>
      <c r="K522" s="25">
        <f t="shared" si="1003"/>
        <v>16</v>
      </c>
      <c r="L522" s="23">
        <f t="shared" si="1008"/>
        <v>7</v>
      </c>
      <c r="M522" s="33">
        <f t="shared" si="1009"/>
        <v>0.77777777777777779</v>
      </c>
      <c r="N522" s="25">
        <f t="shared" si="1095"/>
        <v>14</v>
      </c>
      <c r="O522" s="23">
        <f t="shared" ref="O522" si="1100">ABS(N522-$J522)</f>
        <v>5</v>
      </c>
      <c r="P522" s="26">
        <f t="shared" ref="P522" si="1101">O522/$J522</f>
        <v>0.55555555555555558</v>
      </c>
    </row>
    <row r="523" spans="1:16" x14ac:dyDescent="0.2">
      <c r="A523" s="48">
        <v>40693</v>
      </c>
      <c r="B523" s="49">
        <f>VLOOKUP(A523,'Method 1 Moving Averages'!A517:B1853,2,0)</f>
        <v>1389</v>
      </c>
      <c r="C523" s="45">
        <f>VLOOKUP(A523,'Method 1 Moving Averages'!A516:C1853,3,0)</f>
        <v>1006.3333333333334</v>
      </c>
      <c r="D523" s="23">
        <f t="shared" si="1006"/>
        <v>382.66666666666663</v>
      </c>
      <c r="E523" s="33">
        <f t="shared" si="1007"/>
        <v>0.27549796016318689</v>
      </c>
      <c r="F523" s="25">
        <f>VLOOKUP(A523,'Method 2 OLS Regression'!H515:J1852,3)</f>
        <v>1416.68029</v>
      </c>
      <c r="G523" s="23">
        <f t="shared" si="1098"/>
        <v>27.680290000000014</v>
      </c>
      <c r="H523" s="26">
        <f t="shared" si="1099"/>
        <v>1.9928214542836584E-2</v>
      </c>
      <c r="I523" s="43"/>
      <c r="J523" s="61">
        <f t="shared" si="1094"/>
        <v>14</v>
      </c>
      <c r="K523" s="25">
        <f t="shared" si="1003"/>
        <v>10</v>
      </c>
      <c r="L523" s="23">
        <f t="shared" si="1008"/>
        <v>4</v>
      </c>
      <c r="M523" s="33">
        <f t="shared" si="1009"/>
        <v>0.2857142857142857</v>
      </c>
      <c r="N523" s="25">
        <f t="shared" si="1095"/>
        <v>15</v>
      </c>
      <c r="O523" s="23">
        <f t="shared" ref="O523" si="1102">ABS(N523-$J523)</f>
        <v>1</v>
      </c>
      <c r="P523" s="26">
        <f t="shared" ref="P523" si="1103">O523/$J523</f>
        <v>7.1428571428571425E-2</v>
      </c>
    </row>
    <row r="524" spans="1:16" x14ac:dyDescent="0.2">
      <c r="A524" s="48">
        <v>40694</v>
      </c>
      <c r="B524" s="49">
        <f>VLOOKUP(A524,'Method 1 Moving Averages'!A518:B1854,2,0)</f>
        <v>953</v>
      </c>
      <c r="C524" s="45">
        <f>VLOOKUP(A524,'Method 1 Moving Averages'!A517:C1854,3,0)</f>
        <v>715.33333333333337</v>
      </c>
      <c r="D524" s="23">
        <f t="shared" si="1006"/>
        <v>237.66666666666663</v>
      </c>
      <c r="E524" s="33">
        <f t="shared" si="1007"/>
        <v>0.24938789786638682</v>
      </c>
      <c r="F524" s="25">
        <f>VLOOKUP(A524,'Method 2 OLS Regression'!H516:J1853,3)</f>
        <v>1037.8964800000001</v>
      </c>
      <c r="G524" s="23">
        <f t="shared" si="1098"/>
        <v>84.896480000000111</v>
      </c>
      <c r="H524" s="26">
        <f t="shared" si="1099"/>
        <v>8.9083399790136533E-2</v>
      </c>
      <c r="I524" s="43"/>
      <c r="J524" s="61">
        <f t="shared" si="1094"/>
        <v>10</v>
      </c>
      <c r="K524" s="25">
        <f t="shared" si="1003"/>
        <v>9</v>
      </c>
      <c r="L524" s="23">
        <f t="shared" si="1008"/>
        <v>1</v>
      </c>
      <c r="M524" s="33">
        <f t="shared" si="1009"/>
        <v>0.1</v>
      </c>
      <c r="N524" s="25">
        <f t="shared" si="1095"/>
        <v>11</v>
      </c>
      <c r="O524" s="23">
        <f t="shared" ref="O524" si="1104">ABS(N524-$J524)</f>
        <v>1</v>
      </c>
      <c r="P524" s="26">
        <f t="shared" ref="P524" si="1105">O524/$J524</f>
        <v>0.1</v>
      </c>
    </row>
    <row r="525" spans="1:16" x14ac:dyDescent="0.2">
      <c r="A525" s="48">
        <v>40695</v>
      </c>
      <c r="B525" s="49">
        <f>VLOOKUP(A525,'Method 1 Moving Averages'!A519:B1855,2,0)</f>
        <v>1059</v>
      </c>
      <c r="C525" s="45">
        <f>VLOOKUP(A525,'Method 1 Moving Averages'!A518:C1855,3,0)</f>
        <v>929.33333333333337</v>
      </c>
      <c r="D525" s="23">
        <f t="shared" si="1006"/>
        <v>129.66666666666663</v>
      </c>
      <c r="E525" s="33">
        <f t="shared" si="1007"/>
        <v>0.12244255587031787</v>
      </c>
      <c r="F525" s="25">
        <f>VLOOKUP(A525,'Method 2 OLS Regression'!H517:J1854,3)</f>
        <v>1044.82221</v>
      </c>
      <c r="G525" s="23">
        <f t="shared" si="1098"/>
        <v>14.177789999999959</v>
      </c>
      <c r="H525" s="26">
        <f t="shared" si="1099"/>
        <v>1.3387903682719507E-2</v>
      </c>
      <c r="I525" s="43"/>
      <c r="J525" s="61">
        <f t="shared" si="1094"/>
        <v>11</v>
      </c>
      <c r="K525" s="25">
        <f t="shared" si="1003"/>
        <v>10</v>
      </c>
      <c r="L525" s="23">
        <f t="shared" si="1008"/>
        <v>1</v>
      </c>
      <c r="M525" s="33">
        <f t="shared" si="1009"/>
        <v>9.0909090909090912E-2</v>
      </c>
      <c r="N525" s="25">
        <f t="shared" si="1095"/>
        <v>11</v>
      </c>
      <c r="O525" s="23">
        <f t="shared" ref="O525" si="1106">ABS(N525-$J525)</f>
        <v>0</v>
      </c>
      <c r="P525" s="26">
        <f t="shared" ref="P525" si="1107">O525/$J525</f>
        <v>0</v>
      </c>
    </row>
    <row r="526" spans="1:16" x14ac:dyDescent="0.2">
      <c r="A526" s="48">
        <v>40696</v>
      </c>
      <c r="B526" s="49">
        <f>VLOOKUP(A526,'Method 1 Moving Averages'!A520:B1856,2,0)</f>
        <v>1424</v>
      </c>
      <c r="C526" s="45">
        <f>VLOOKUP(A526,'Method 1 Moving Averages'!A519:C1856,3,0)</f>
        <v>1235</v>
      </c>
      <c r="D526" s="23">
        <f t="shared" si="1006"/>
        <v>189</v>
      </c>
      <c r="E526" s="33">
        <f t="shared" si="1007"/>
        <v>0.1327247191011236</v>
      </c>
      <c r="F526" s="25">
        <f>VLOOKUP(A526,'Method 2 OLS Regression'!H518:J1855,3)</f>
        <v>1055.30673</v>
      </c>
      <c r="G526" s="23">
        <f t="shared" si="1098"/>
        <v>368.69326999999998</v>
      </c>
      <c r="H526" s="26">
        <f t="shared" si="1099"/>
        <v>0.25891381320224716</v>
      </c>
      <c r="I526" s="43"/>
      <c r="J526" s="61">
        <f t="shared" si="1094"/>
        <v>15</v>
      </c>
      <c r="K526" s="25">
        <f t="shared" si="1003"/>
        <v>13</v>
      </c>
      <c r="L526" s="23">
        <f t="shared" si="1008"/>
        <v>2</v>
      </c>
      <c r="M526" s="33">
        <f t="shared" si="1009"/>
        <v>0.13333333333333333</v>
      </c>
      <c r="N526" s="25">
        <f t="shared" si="1095"/>
        <v>11</v>
      </c>
      <c r="O526" s="23">
        <f t="shared" ref="O526" si="1108">ABS(N526-$J526)</f>
        <v>4</v>
      </c>
      <c r="P526" s="26">
        <f t="shared" ref="P526" si="1109">O526/$J526</f>
        <v>0.26666666666666666</v>
      </c>
    </row>
    <row r="527" spans="1:16" x14ac:dyDescent="0.2">
      <c r="A527" s="48">
        <v>40697</v>
      </c>
      <c r="B527" s="49">
        <f>VLOOKUP(A527,'Method 1 Moving Averages'!A521:B1857,2,0)</f>
        <v>1189</v>
      </c>
      <c r="C527" s="45">
        <f>VLOOKUP(A527,'Method 1 Moving Averages'!A520:C1857,3,0)</f>
        <v>1382.6666666666667</v>
      </c>
      <c r="D527" s="23">
        <f t="shared" si="1006"/>
        <v>193.66666666666674</v>
      </c>
      <c r="E527" s="33">
        <f t="shared" si="1007"/>
        <v>0.16288197364732274</v>
      </c>
      <c r="F527" s="25">
        <f>VLOOKUP(A527,'Method 2 OLS Regression'!H519:J1856,3)</f>
        <v>1390.68704</v>
      </c>
      <c r="G527" s="23">
        <f t="shared" si="1098"/>
        <v>201.68704000000002</v>
      </c>
      <c r="H527" s="26">
        <f t="shared" si="1099"/>
        <v>0.16962745164003365</v>
      </c>
      <c r="I527" s="43"/>
      <c r="J527" s="61">
        <f t="shared" si="1094"/>
        <v>12</v>
      </c>
      <c r="K527" s="25">
        <f t="shared" si="1003"/>
        <v>14</v>
      </c>
      <c r="L527" s="23">
        <f t="shared" si="1008"/>
        <v>2</v>
      </c>
      <c r="M527" s="33">
        <f t="shared" si="1009"/>
        <v>0.16666666666666666</v>
      </c>
      <c r="N527" s="25">
        <f t="shared" si="1095"/>
        <v>14</v>
      </c>
      <c r="O527" s="23">
        <f t="shared" ref="O527" si="1110">ABS(N527-$J527)</f>
        <v>2</v>
      </c>
      <c r="P527" s="26">
        <f t="shared" ref="P527" si="1111">O527/$J527</f>
        <v>0.16666666666666666</v>
      </c>
    </row>
    <row r="528" spans="1:16" x14ac:dyDescent="0.2">
      <c r="A528" s="48">
        <v>40698</v>
      </c>
      <c r="B528" s="49">
        <f>VLOOKUP(A528,'Method 1 Moving Averages'!A522:B1858,2,0)</f>
        <v>725</v>
      </c>
      <c r="C528" s="45">
        <f>VLOOKUP(A528,'Method 1 Moving Averages'!A521:C1858,3,0)</f>
        <v>981.33333333333337</v>
      </c>
      <c r="D528" s="23">
        <f t="shared" si="1006"/>
        <v>256.33333333333337</v>
      </c>
      <c r="E528" s="33">
        <f t="shared" si="1007"/>
        <v>0.35356321839080462</v>
      </c>
      <c r="F528" s="25">
        <f>VLOOKUP(A528,'Method 2 OLS Regression'!H520:J1857,3)</f>
        <v>789.09606299999996</v>
      </c>
      <c r="G528" s="23">
        <f t="shared" si="1098"/>
        <v>64.096062999999958</v>
      </c>
      <c r="H528" s="26">
        <f t="shared" si="1099"/>
        <v>8.8408362758620629E-2</v>
      </c>
      <c r="I528" s="43"/>
      <c r="J528" s="61">
        <f t="shared" si="1094"/>
        <v>9</v>
      </c>
      <c r="K528" s="25">
        <f t="shared" si="1003"/>
        <v>10</v>
      </c>
      <c r="L528" s="23">
        <f t="shared" si="1008"/>
        <v>1</v>
      </c>
      <c r="M528" s="33">
        <f t="shared" si="1009"/>
        <v>0.1111111111111111</v>
      </c>
      <c r="N528" s="25">
        <f t="shared" si="1095"/>
        <v>9</v>
      </c>
      <c r="O528" s="23">
        <f t="shared" ref="O528" si="1112">ABS(N528-$J528)</f>
        <v>0</v>
      </c>
      <c r="P528" s="26">
        <f t="shared" ref="P528" si="1113">O528/$J528</f>
        <v>0</v>
      </c>
    </row>
    <row r="529" spans="1:16" x14ac:dyDescent="0.2">
      <c r="A529" s="48">
        <v>40699</v>
      </c>
      <c r="B529" s="49">
        <f>VLOOKUP(A529,'Method 1 Moving Averages'!A523:B1859,2,0)</f>
        <v>1554</v>
      </c>
      <c r="C529" s="45">
        <f>VLOOKUP(A529,'Method 1 Moving Averages'!A522:C1859,3,0)</f>
        <v>1296.6666666666667</v>
      </c>
      <c r="D529" s="23">
        <f t="shared" si="1006"/>
        <v>257.33333333333326</v>
      </c>
      <c r="E529" s="33">
        <f t="shared" si="1007"/>
        <v>0.16559416559416554</v>
      </c>
      <c r="F529" s="25">
        <f>VLOOKUP(A529,'Method 2 OLS Regression'!H521:J1858,3)</f>
        <v>1307.6548600000001</v>
      </c>
      <c r="G529" s="23">
        <f t="shared" si="1098"/>
        <v>246.3451399999999</v>
      </c>
      <c r="H529" s="26">
        <f t="shared" si="1099"/>
        <v>0.15852325611325604</v>
      </c>
      <c r="I529" s="43"/>
      <c r="J529" s="61">
        <f t="shared" si="1094"/>
        <v>16</v>
      </c>
      <c r="K529" s="25">
        <f t="shared" si="1003"/>
        <v>14</v>
      </c>
      <c r="L529" s="23">
        <f t="shared" si="1008"/>
        <v>2</v>
      </c>
      <c r="M529" s="33">
        <f t="shared" si="1009"/>
        <v>0.125</v>
      </c>
      <c r="N529" s="25">
        <f t="shared" si="1095"/>
        <v>14</v>
      </c>
      <c r="O529" s="23">
        <f t="shared" ref="O529" si="1114">ABS(N529-$J529)</f>
        <v>2</v>
      </c>
      <c r="P529" s="26">
        <f t="shared" ref="P529" si="1115">O529/$J529</f>
        <v>0.125</v>
      </c>
    </row>
    <row r="530" spans="1:16" x14ac:dyDescent="0.2">
      <c r="A530" s="48">
        <v>40700</v>
      </c>
      <c r="B530" s="49">
        <f>VLOOKUP(A530,'Method 1 Moving Averages'!A524:B1860,2,0)</f>
        <v>773</v>
      </c>
      <c r="C530" s="45">
        <f>VLOOKUP(A530,'Method 1 Moving Averages'!A523:C1860,3,0)</f>
        <v>1032.6666666666667</v>
      </c>
      <c r="D530" s="23">
        <f t="shared" si="1006"/>
        <v>259.66666666666674</v>
      </c>
      <c r="E530" s="33">
        <f t="shared" si="1007"/>
        <v>0.33592065545493754</v>
      </c>
      <c r="F530" s="25">
        <f>VLOOKUP(A530,'Method 2 OLS Regression'!H522:J1859,3)</f>
        <v>1000.91422</v>
      </c>
      <c r="G530" s="23">
        <f t="shared" si="1098"/>
        <v>227.91422</v>
      </c>
      <c r="H530" s="26">
        <f t="shared" si="1099"/>
        <v>0.29484375161707632</v>
      </c>
      <c r="I530" s="43"/>
      <c r="J530" s="61">
        <f t="shared" si="1094"/>
        <v>9</v>
      </c>
      <c r="K530" s="25">
        <f t="shared" si="1003"/>
        <v>11</v>
      </c>
      <c r="L530" s="23">
        <f t="shared" si="1008"/>
        <v>2</v>
      </c>
      <c r="M530" s="33">
        <f t="shared" si="1009"/>
        <v>0.22222222222222221</v>
      </c>
      <c r="N530" s="25">
        <f t="shared" si="1095"/>
        <v>10</v>
      </c>
      <c r="O530" s="23">
        <f t="shared" ref="O530" si="1116">ABS(N530-$J530)</f>
        <v>1</v>
      </c>
      <c r="P530" s="26">
        <f t="shared" ref="P530" si="1117">O530/$J530</f>
        <v>0.1111111111111111</v>
      </c>
    </row>
    <row r="531" spans="1:16" x14ac:dyDescent="0.2">
      <c r="A531" s="48">
        <v>40701</v>
      </c>
      <c r="B531" s="49">
        <f>VLOOKUP(A531,'Method 1 Moving Averages'!A525:B1861,2,0)</f>
        <v>908</v>
      </c>
      <c r="C531" s="45">
        <f>VLOOKUP(A531,'Method 1 Moving Averages'!A524:C1861,3,0)</f>
        <v>882.66666666666663</v>
      </c>
      <c r="D531" s="23">
        <f t="shared" si="1006"/>
        <v>25.333333333333371</v>
      </c>
      <c r="E531" s="33">
        <f t="shared" si="1007"/>
        <v>2.7900146842878164E-2</v>
      </c>
      <c r="F531" s="25">
        <f>VLOOKUP(A531,'Method 2 OLS Regression'!H523:J1860,3)</f>
        <v>808.24972300000002</v>
      </c>
      <c r="G531" s="23">
        <f t="shared" si="1098"/>
        <v>99.750276999999983</v>
      </c>
      <c r="H531" s="26">
        <f t="shared" si="1099"/>
        <v>0.10985713325991188</v>
      </c>
      <c r="I531" s="43"/>
      <c r="J531" s="61">
        <f t="shared" si="1094"/>
        <v>9</v>
      </c>
      <c r="K531" s="25">
        <f t="shared" si="1003"/>
        <v>9</v>
      </c>
      <c r="L531" s="23">
        <f t="shared" si="1008"/>
        <v>0</v>
      </c>
      <c r="M531" s="33">
        <f t="shared" si="1009"/>
        <v>0</v>
      </c>
      <c r="N531" s="25">
        <f t="shared" si="1095"/>
        <v>9</v>
      </c>
      <c r="O531" s="23">
        <f t="shared" ref="O531" si="1118">ABS(N531-$J531)</f>
        <v>0</v>
      </c>
      <c r="P531" s="26">
        <f t="shared" ref="P531" si="1119">O531/$J531</f>
        <v>0</v>
      </c>
    </row>
    <row r="532" spans="1:16" x14ac:dyDescent="0.2">
      <c r="A532" s="48">
        <v>40702</v>
      </c>
      <c r="B532" s="49">
        <f>VLOOKUP(A532,'Method 1 Moving Averages'!A526:B1862,2,0)</f>
        <v>1032</v>
      </c>
      <c r="C532" s="45">
        <f>VLOOKUP(A532,'Method 1 Moving Averages'!A525:C1862,3,0)</f>
        <v>984</v>
      </c>
      <c r="D532" s="23">
        <f t="shared" si="1006"/>
        <v>48</v>
      </c>
      <c r="E532" s="33">
        <f t="shared" si="1007"/>
        <v>4.6511627906976744E-2</v>
      </c>
      <c r="F532" s="25">
        <f>VLOOKUP(A532,'Method 2 OLS Regression'!H524:J1861,3)</f>
        <v>832.50741200000004</v>
      </c>
      <c r="G532" s="23">
        <f t="shared" si="1098"/>
        <v>199.49258799999996</v>
      </c>
      <c r="H532" s="26">
        <f t="shared" si="1099"/>
        <v>0.19330677131782942</v>
      </c>
      <c r="I532" s="43"/>
      <c r="J532" s="61">
        <f t="shared" si="1094"/>
        <v>11</v>
      </c>
      <c r="K532" s="25">
        <f t="shared" si="1003"/>
        <v>10</v>
      </c>
      <c r="L532" s="23">
        <f t="shared" si="1008"/>
        <v>1</v>
      </c>
      <c r="M532" s="33">
        <f t="shared" si="1009"/>
        <v>9.0909090909090912E-2</v>
      </c>
      <c r="N532" s="25">
        <f t="shared" si="1095"/>
        <v>9</v>
      </c>
      <c r="O532" s="23">
        <f t="shared" ref="O532" si="1120">ABS(N532-$J532)</f>
        <v>2</v>
      </c>
      <c r="P532" s="26">
        <f t="shared" ref="P532" si="1121">O532/$J532</f>
        <v>0.18181818181818182</v>
      </c>
    </row>
    <row r="533" spans="1:16" x14ac:dyDescent="0.2">
      <c r="A533" s="48">
        <v>40703</v>
      </c>
      <c r="B533" s="49">
        <f>VLOOKUP(A533,'Method 1 Moving Averages'!A527:B1863,2,0)</f>
        <v>980</v>
      </c>
      <c r="C533" s="45">
        <f>VLOOKUP(A533,'Method 1 Moving Averages'!A526:C1863,3,0)</f>
        <v>1284.3333333333333</v>
      </c>
      <c r="D533" s="23">
        <f t="shared" si="1006"/>
        <v>304.33333333333326</v>
      </c>
      <c r="E533" s="33">
        <f t="shared" si="1007"/>
        <v>0.31054421768707474</v>
      </c>
      <c r="F533" s="25">
        <f>VLOOKUP(A533,'Method 2 OLS Regression'!H525:J1862,3)</f>
        <v>985.97928200000001</v>
      </c>
      <c r="G533" s="23">
        <f t="shared" si="1098"/>
        <v>5.979282000000012</v>
      </c>
      <c r="H533" s="26">
        <f t="shared" si="1099"/>
        <v>6.1013081632653185E-3</v>
      </c>
      <c r="I533" s="43"/>
      <c r="J533" s="61">
        <f t="shared" si="1094"/>
        <v>10</v>
      </c>
      <c r="K533" s="25">
        <f t="shared" si="1003"/>
        <v>13</v>
      </c>
      <c r="L533" s="23">
        <f t="shared" si="1008"/>
        <v>3</v>
      </c>
      <c r="M533" s="33">
        <f t="shared" si="1009"/>
        <v>0.3</v>
      </c>
      <c r="N533" s="25">
        <f t="shared" si="1095"/>
        <v>10</v>
      </c>
      <c r="O533" s="23">
        <f t="shared" ref="O533" si="1122">ABS(N533-$J533)</f>
        <v>0</v>
      </c>
      <c r="P533" s="26">
        <f t="shared" ref="P533" si="1123">O533/$J533</f>
        <v>0</v>
      </c>
    </row>
    <row r="534" spans="1:16" x14ac:dyDescent="0.2">
      <c r="A534" s="48">
        <v>40704</v>
      </c>
      <c r="B534" s="49">
        <f>VLOOKUP(A534,'Method 1 Moving Averages'!A528:B1864,2,0)</f>
        <v>880</v>
      </c>
      <c r="C534" s="45">
        <f>VLOOKUP(A534,'Method 1 Moving Averages'!A527:C1864,3,0)</f>
        <v>1346.6666666666667</v>
      </c>
      <c r="D534" s="23">
        <f t="shared" si="1006"/>
        <v>466.66666666666674</v>
      </c>
      <c r="E534" s="33">
        <f t="shared" si="1007"/>
        <v>0.53030303030303039</v>
      </c>
      <c r="F534" s="25">
        <f>VLOOKUP(A534,'Method 2 OLS Regression'!H526:J1863,3)</f>
        <v>1330.0390600000001</v>
      </c>
      <c r="G534" s="23">
        <f t="shared" si="1098"/>
        <v>450.03906000000006</v>
      </c>
      <c r="H534" s="26">
        <f t="shared" si="1099"/>
        <v>0.51140802272727282</v>
      </c>
      <c r="I534" s="43"/>
      <c r="J534" s="61">
        <f t="shared" si="1094"/>
        <v>9</v>
      </c>
      <c r="K534" s="25">
        <f t="shared" si="1003"/>
        <v>14</v>
      </c>
      <c r="L534" s="23">
        <f t="shared" si="1008"/>
        <v>5</v>
      </c>
      <c r="M534" s="33">
        <f t="shared" si="1009"/>
        <v>0.55555555555555558</v>
      </c>
      <c r="N534" s="25">
        <f t="shared" si="1095"/>
        <v>14</v>
      </c>
      <c r="O534" s="23">
        <f t="shared" ref="O534" si="1124">ABS(N534-$J534)</f>
        <v>5</v>
      </c>
      <c r="P534" s="26">
        <f t="shared" ref="P534" si="1125">O534/$J534</f>
        <v>0.55555555555555558</v>
      </c>
    </row>
    <row r="535" spans="1:16" x14ac:dyDescent="0.2">
      <c r="A535" s="48">
        <v>40705</v>
      </c>
      <c r="B535" s="49">
        <f>VLOOKUP(A535,'Method 1 Moving Averages'!A529:B1865,2,0)</f>
        <v>816</v>
      </c>
      <c r="C535" s="45">
        <f>VLOOKUP(A535,'Method 1 Moving Averages'!A528:C1865,3,0)</f>
        <v>997</v>
      </c>
      <c r="D535" s="23">
        <f t="shared" si="1006"/>
        <v>181</v>
      </c>
      <c r="E535" s="33">
        <f t="shared" si="1007"/>
        <v>0.22181372549019607</v>
      </c>
      <c r="F535" s="25">
        <f>VLOOKUP(A535,'Method 2 OLS Regression'!H527:J1864,3)</f>
        <v>747.59887300000003</v>
      </c>
      <c r="G535" s="23">
        <f t="shared" si="1098"/>
        <v>68.401126999999974</v>
      </c>
      <c r="H535" s="26">
        <f t="shared" si="1099"/>
        <v>8.3824910539215661E-2</v>
      </c>
      <c r="I535" s="43"/>
      <c r="J535" s="61">
        <f t="shared" si="1094"/>
        <v>9</v>
      </c>
      <c r="K535" s="25">
        <f t="shared" si="1003"/>
        <v>10</v>
      </c>
      <c r="L535" s="23">
        <f t="shared" si="1008"/>
        <v>1</v>
      </c>
      <c r="M535" s="33">
        <f t="shared" si="1009"/>
        <v>0.1111111111111111</v>
      </c>
      <c r="N535" s="25">
        <f t="shared" si="1095"/>
        <v>9</v>
      </c>
      <c r="O535" s="23">
        <f t="shared" ref="O535" si="1126">ABS(N535-$J535)</f>
        <v>0</v>
      </c>
      <c r="P535" s="26">
        <f t="shared" ref="P535" si="1127">O535/$J535</f>
        <v>0</v>
      </c>
    </row>
    <row r="536" spans="1:16" x14ac:dyDescent="0.2">
      <c r="A536" s="48">
        <v>40706</v>
      </c>
      <c r="B536" s="49">
        <f>VLOOKUP(A536,'Method 1 Moving Averages'!A530:B1866,2,0)</f>
        <v>1459</v>
      </c>
      <c r="C536" s="45">
        <f>VLOOKUP(A536,'Method 1 Moving Averages'!A529:C1866,3,0)</f>
        <v>1353</v>
      </c>
      <c r="D536" s="23">
        <f t="shared" si="1006"/>
        <v>106</v>
      </c>
      <c r="E536" s="33">
        <f t="shared" si="1007"/>
        <v>7.2652501713502404E-2</v>
      </c>
      <c r="F536" s="25">
        <f>VLOOKUP(A536,'Method 2 OLS Regression'!H528:J1865,3)</f>
        <v>1272.9137000000001</v>
      </c>
      <c r="G536" s="23">
        <f t="shared" si="1098"/>
        <v>186.08629999999994</v>
      </c>
      <c r="H536" s="26">
        <f t="shared" si="1099"/>
        <v>0.12754372858121998</v>
      </c>
      <c r="I536" s="43"/>
      <c r="J536" s="61">
        <f t="shared" si="1094"/>
        <v>15</v>
      </c>
      <c r="K536" s="25">
        <f t="shared" si="1003"/>
        <v>14</v>
      </c>
      <c r="L536" s="23">
        <f t="shared" si="1008"/>
        <v>1</v>
      </c>
      <c r="M536" s="33">
        <f t="shared" si="1009"/>
        <v>6.6666666666666666E-2</v>
      </c>
      <c r="N536" s="25">
        <f t="shared" si="1095"/>
        <v>13</v>
      </c>
      <c r="O536" s="23">
        <f t="shared" ref="O536" si="1128">ABS(N536-$J536)</f>
        <v>2</v>
      </c>
      <c r="P536" s="26">
        <f t="shared" ref="P536" si="1129">O536/$J536</f>
        <v>0.13333333333333333</v>
      </c>
    </row>
    <row r="537" spans="1:16" x14ac:dyDescent="0.2">
      <c r="A537" s="48">
        <v>40707</v>
      </c>
      <c r="B537" s="49">
        <f>VLOOKUP(A537,'Method 1 Moving Averages'!A531:B1867,2,0)</f>
        <v>871</v>
      </c>
      <c r="C537" s="45">
        <f>VLOOKUP(A537,'Method 1 Moving Averages'!A530:C1867,3,0)</f>
        <v>866.33333333333337</v>
      </c>
      <c r="D537" s="23">
        <f t="shared" si="1006"/>
        <v>4.6666666666666288</v>
      </c>
      <c r="E537" s="33">
        <f t="shared" si="1007"/>
        <v>5.3578262533485977E-3</v>
      </c>
      <c r="F537" s="25">
        <f>VLOOKUP(A537,'Method 2 OLS Regression'!H529:J1866,3)</f>
        <v>948.807726</v>
      </c>
      <c r="G537" s="23">
        <f t="shared" si="1098"/>
        <v>77.807726000000002</v>
      </c>
      <c r="H537" s="26">
        <f t="shared" si="1099"/>
        <v>8.933148794489093E-2</v>
      </c>
      <c r="I537" s="43"/>
      <c r="J537" s="61">
        <f t="shared" si="1094"/>
        <v>9</v>
      </c>
      <c r="K537" s="25">
        <f t="shared" si="1003"/>
        <v>9</v>
      </c>
      <c r="L537" s="23">
        <f t="shared" si="1008"/>
        <v>0</v>
      </c>
      <c r="M537" s="33">
        <f t="shared" si="1009"/>
        <v>0</v>
      </c>
      <c r="N537" s="25">
        <f t="shared" si="1095"/>
        <v>10</v>
      </c>
      <c r="O537" s="23">
        <f t="shared" ref="O537" si="1130">ABS(N537-$J537)</f>
        <v>1</v>
      </c>
      <c r="P537" s="26">
        <f t="shared" ref="P537" si="1131">O537/$J537</f>
        <v>0.1111111111111111</v>
      </c>
    </row>
    <row r="538" spans="1:16" x14ac:dyDescent="0.2">
      <c r="A538" s="48">
        <v>40708</v>
      </c>
      <c r="B538" s="49">
        <f>VLOOKUP(A538,'Method 1 Moving Averages'!A532:B1868,2,0)</f>
        <v>620</v>
      </c>
      <c r="C538" s="45">
        <f>VLOOKUP(A538,'Method 1 Moving Averages'!A531:C1868,3,0)</f>
        <v>740.66666666666663</v>
      </c>
      <c r="D538" s="23">
        <f t="shared" si="1006"/>
        <v>120.66666666666663</v>
      </c>
      <c r="E538" s="33">
        <f t="shared" si="1007"/>
        <v>0.19462365591397843</v>
      </c>
      <c r="F538" s="25">
        <f>VLOOKUP(A538,'Method 2 OLS Regression'!H530:J1867,3)</f>
        <v>792.6046</v>
      </c>
      <c r="G538" s="23">
        <f t="shared" si="1098"/>
        <v>172.6046</v>
      </c>
      <c r="H538" s="26">
        <f t="shared" si="1099"/>
        <v>0.27839451612903227</v>
      </c>
      <c r="I538" s="43"/>
      <c r="J538" s="61">
        <f t="shared" si="1094"/>
        <v>9</v>
      </c>
      <c r="K538" s="25">
        <f t="shared" si="1003"/>
        <v>9</v>
      </c>
      <c r="L538" s="23">
        <f t="shared" si="1008"/>
        <v>0</v>
      </c>
      <c r="M538" s="33">
        <f t="shared" si="1009"/>
        <v>0</v>
      </c>
      <c r="N538" s="25">
        <f t="shared" si="1095"/>
        <v>9</v>
      </c>
      <c r="O538" s="23">
        <f t="shared" ref="O538" si="1132">ABS(N538-$J538)</f>
        <v>0</v>
      </c>
      <c r="P538" s="26">
        <f t="shared" ref="P538" si="1133">O538/$J538</f>
        <v>0</v>
      </c>
    </row>
    <row r="539" spans="1:16" x14ac:dyDescent="0.2">
      <c r="A539" s="48">
        <v>40709</v>
      </c>
      <c r="B539" s="49">
        <f>VLOOKUP(A539,'Method 1 Moving Averages'!A533:B1869,2,0)</f>
        <v>1011</v>
      </c>
      <c r="C539" s="45">
        <f>VLOOKUP(A539,'Method 1 Moving Averages'!A532:C1869,3,0)</f>
        <v>985</v>
      </c>
      <c r="D539" s="23">
        <f t="shared" si="1006"/>
        <v>26</v>
      </c>
      <c r="E539" s="33">
        <f t="shared" si="1007"/>
        <v>2.5717111770524232E-2</v>
      </c>
      <c r="F539" s="25">
        <f>VLOOKUP(A539,'Method 2 OLS Regression'!H531:J1868,3)</f>
        <v>1011.9304100000001</v>
      </c>
      <c r="G539" s="23">
        <f t="shared" si="1098"/>
        <v>0.9304100000000517</v>
      </c>
      <c r="H539" s="26">
        <f t="shared" si="1099"/>
        <v>9.2028684470826078E-4</v>
      </c>
      <c r="I539" s="43"/>
      <c r="J539" s="61">
        <f t="shared" si="1094"/>
        <v>11</v>
      </c>
      <c r="K539" s="25">
        <f t="shared" si="1003"/>
        <v>10</v>
      </c>
      <c r="L539" s="23">
        <f t="shared" si="1008"/>
        <v>1</v>
      </c>
      <c r="M539" s="33">
        <f t="shared" si="1009"/>
        <v>9.0909090909090912E-2</v>
      </c>
      <c r="N539" s="25">
        <f t="shared" si="1095"/>
        <v>11</v>
      </c>
      <c r="O539" s="23">
        <f t="shared" ref="O539" si="1134">ABS(N539-$J539)</f>
        <v>0</v>
      </c>
      <c r="P539" s="26">
        <f t="shared" ref="P539" si="1135">O539/$J539</f>
        <v>0</v>
      </c>
    </row>
    <row r="540" spans="1:16" x14ac:dyDescent="0.2">
      <c r="A540" s="48">
        <v>40710</v>
      </c>
      <c r="B540" s="49">
        <f>VLOOKUP(A540,'Method 1 Moving Averages'!A534:B1870,2,0)</f>
        <v>1380</v>
      </c>
      <c r="C540" s="45">
        <f>VLOOKUP(A540,'Method 1 Moving Averages'!A533:C1870,3,0)</f>
        <v>1253</v>
      </c>
      <c r="D540" s="23">
        <f t="shared" si="1006"/>
        <v>127</v>
      </c>
      <c r="E540" s="33">
        <f t="shared" si="1007"/>
        <v>9.2028985507246377E-2</v>
      </c>
      <c r="F540" s="25">
        <f>VLOOKUP(A540,'Method 2 OLS Regression'!H532:J1869,3)</f>
        <v>1077.3723</v>
      </c>
      <c r="G540" s="23">
        <f t="shared" si="1098"/>
        <v>302.6277</v>
      </c>
      <c r="H540" s="26">
        <f t="shared" si="1099"/>
        <v>0.21929543478260871</v>
      </c>
      <c r="I540" s="43"/>
      <c r="J540" s="61">
        <f t="shared" si="1094"/>
        <v>14</v>
      </c>
      <c r="K540" s="25">
        <f t="shared" si="1003"/>
        <v>13</v>
      </c>
      <c r="L540" s="23">
        <f t="shared" si="1008"/>
        <v>1</v>
      </c>
      <c r="M540" s="33">
        <f t="shared" si="1009"/>
        <v>7.1428571428571425E-2</v>
      </c>
      <c r="N540" s="25">
        <f t="shared" si="1095"/>
        <v>11</v>
      </c>
      <c r="O540" s="23">
        <f t="shared" ref="O540" si="1136">ABS(N540-$J540)</f>
        <v>3</v>
      </c>
      <c r="P540" s="26">
        <f t="shared" ref="P540" si="1137">O540/$J540</f>
        <v>0.21428571428571427</v>
      </c>
    </row>
    <row r="541" spans="1:16" x14ac:dyDescent="0.2">
      <c r="A541" s="48">
        <v>40711</v>
      </c>
      <c r="B541" s="49">
        <f>VLOOKUP(A541,'Method 1 Moving Averages'!A535:B1871,2,0)</f>
        <v>1399</v>
      </c>
      <c r="C541" s="45">
        <f>VLOOKUP(A541,'Method 1 Moving Averages'!A534:C1871,3,0)</f>
        <v>1171</v>
      </c>
      <c r="D541" s="23">
        <f t="shared" si="1006"/>
        <v>228</v>
      </c>
      <c r="E541" s="33">
        <f t="shared" si="1007"/>
        <v>0.16297355253752679</v>
      </c>
      <c r="F541" s="25">
        <f>VLOOKUP(A541,'Method 2 OLS Regression'!H533:J1870,3)</f>
        <v>1417.5363</v>
      </c>
      <c r="G541" s="23">
        <f t="shared" si="1098"/>
        <v>18.536299999999983</v>
      </c>
      <c r="H541" s="26">
        <f t="shared" si="1099"/>
        <v>1.3249678341672611E-2</v>
      </c>
      <c r="I541" s="43"/>
      <c r="J541" s="61">
        <f t="shared" si="1094"/>
        <v>15</v>
      </c>
      <c r="K541" s="25">
        <f t="shared" si="1003"/>
        <v>12</v>
      </c>
      <c r="L541" s="23">
        <f t="shared" si="1008"/>
        <v>3</v>
      </c>
      <c r="M541" s="33">
        <f t="shared" si="1009"/>
        <v>0.2</v>
      </c>
      <c r="N541" s="25">
        <f t="shared" si="1095"/>
        <v>15</v>
      </c>
      <c r="O541" s="23">
        <f t="shared" ref="O541" si="1138">ABS(N541-$J541)</f>
        <v>0</v>
      </c>
      <c r="P541" s="26">
        <f t="shared" ref="P541" si="1139">O541/$J541</f>
        <v>0</v>
      </c>
    </row>
    <row r="542" spans="1:16" x14ac:dyDescent="0.2">
      <c r="A542" s="48">
        <v>40712</v>
      </c>
      <c r="B542" s="49">
        <f>VLOOKUP(A542,'Method 1 Moving Averages'!A536:B1872,2,0)</f>
        <v>690</v>
      </c>
      <c r="C542" s="45">
        <f>VLOOKUP(A542,'Method 1 Moving Averages'!A535:C1872,3,0)</f>
        <v>762</v>
      </c>
      <c r="D542" s="23">
        <f t="shared" si="1006"/>
        <v>72</v>
      </c>
      <c r="E542" s="33">
        <f t="shared" si="1007"/>
        <v>0.10434782608695652</v>
      </c>
      <c r="F542" s="25">
        <f>VLOOKUP(A542,'Method 2 OLS Regression'!H534:J1871,3)</f>
        <v>836.014095</v>
      </c>
      <c r="G542" s="23">
        <f t="shared" si="1098"/>
        <v>146.014095</v>
      </c>
      <c r="H542" s="26">
        <f t="shared" si="1099"/>
        <v>0.2116146304347826</v>
      </c>
      <c r="I542" s="43"/>
      <c r="J542" s="61">
        <f t="shared" si="1094"/>
        <v>9</v>
      </c>
      <c r="K542" s="25">
        <f t="shared" ref="K542:K605" si="1140">MAX(ROUND(C542/12/8,0),9)</f>
        <v>9</v>
      </c>
      <c r="L542" s="23">
        <f t="shared" si="1008"/>
        <v>0</v>
      </c>
      <c r="M542" s="33">
        <f t="shared" si="1009"/>
        <v>0</v>
      </c>
      <c r="N542" s="25">
        <f t="shared" si="1095"/>
        <v>9</v>
      </c>
      <c r="O542" s="23">
        <f t="shared" ref="O542" si="1141">ABS(N542-$J542)</f>
        <v>0</v>
      </c>
      <c r="P542" s="26">
        <f t="shared" ref="P542" si="1142">O542/$J542</f>
        <v>0</v>
      </c>
    </row>
    <row r="543" spans="1:16" x14ac:dyDescent="0.2">
      <c r="A543" s="48">
        <v>40713</v>
      </c>
      <c r="B543" s="49">
        <f>VLOOKUP(A543,'Method 1 Moving Averages'!A537:B1873,2,0)</f>
        <v>1354</v>
      </c>
      <c r="C543" s="45">
        <f>VLOOKUP(A543,'Method 1 Moving Averages'!A536:C1873,3,0)</f>
        <v>1306.6666666666667</v>
      </c>
      <c r="D543" s="23">
        <f t="shared" ref="D543:D606" si="1143">ABS(C543-B543)</f>
        <v>47.333333333333258</v>
      </c>
      <c r="E543" s="33">
        <f t="shared" ref="E543:E606" si="1144">D543/B543</f>
        <v>3.495814869522397E-2</v>
      </c>
      <c r="F543" s="25">
        <f>VLOOKUP(A543,'Method 2 OLS Regression'!H535:J1872,3)</f>
        <v>1375.87672</v>
      </c>
      <c r="G543" s="23">
        <f t="shared" si="1098"/>
        <v>21.876719999999978</v>
      </c>
      <c r="H543" s="26">
        <f t="shared" si="1099"/>
        <v>1.615710487444607E-2</v>
      </c>
      <c r="I543" s="43"/>
      <c r="J543" s="61">
        <f t="shared" si="1094"/>
        <v>14</v>
      </c>
      <c r="K543" s="25">
        <f t="shared" si="1140"/>
        <v>14</v>
      </c>
      <c r="L543" s="23">
        <f t="shared" ref="L543:L606" si="1145">ABS(K543-$J543)</f>
        <v>0</v>
      </c>
      <c r="M543" s="33">
        <f t="shared" ref="M543:M606" si="1146">L543/$J543</f>
        <v>0</v>
      </c>
      <c r="N543" s="25">
        <f t="shared" si="1095"/>
        <v>14</v>
      </c>
      <c r="O543" s="23">
        <f t="shared" ref="O543" si="1147">ABS(N543-$J543)</f>
        <v>0</v>
      </c>
      <c r="P543" s="26">
        <f t="shared" ref="P543" si="1148">O543/$J543</f>
        <v>0</v>
      </c>
    </row>
    <row r="544" spans="1:16" x14ac:dyDescent="0.2">
      <c r="A544" s="48">
        <v>40714</v>
      </c>
      <c r="B544" s="49">
        <f>VLOOKUP(A544,'Method 1 Moving Averages'!A538:B1874,2,0)</f>
        <v>1357</v>
      </c>
      <c r="C544" s="45">
        <f>VLOOKUP(A544,'Method 1 Moving Averages'!A537:C1874,3,0)</f>
        <v>1011</v>
      </c>
      <c r="D544" s="23">
        <f t="shared" si="1143"/>
        <v>346</v>
      </c>
      <c r="E544" s="33">
        <f t="shared" si="1144"/>
        <v>0.25497420781134855</v>
      </c>
      <c r="F544" s="25">
        <f>VLOOKUP(A544,'Method 2 OLS Regression'!H536:J1873,3)</f>
        <v>1115.3072500000001</v>
      </c>
      <c r="G544" s="23">
        <f t="shared" si="1098"/>
        <v>241.69274999999993</v>
      </c>
      <c r="H544" s="26">
        <f t="shared" si="1099"/>
        <v>0.17810814296241706</v>
      </c>
      <c r="I544" s="43"/>
      <c r="J544" s="61">
        <f t="shared" si="1094"/>
        <v>14</v>
      </c>
      <c r="K544" s="25">
        <f t="shared" si="1140"/>
        <v>11</v>
      </c>
      <c r="L544" s="23">
        <f t="shared" si="1145"/>
        <v>3</v>
      </c>
      <c r="M544" s="33">
        <f t="shared" si="1146"/>
        <v>0.21428571428571427</v>
      </c>
      <c r="N544" s="25">
        <f t="shared" si="1095"/>
        <v>12</v>
      </c>
      <c r="O544" s="23">
        <f t="shared" ref="O544" si="1149">ABS(N544-$J544)</f>
        <v>2</v>
      </c>
      <c r="P544" s="26">
        <f t="shared" ref="P544" si="1150">O544/$J544</f>
        <v>0.14285714285714285</v>
      </c>
    </row>
    <row r="545" spans="1:16" x14ac:dyDescent="0.2">
      <c r="A545" s="48">
        <v>40715</v>
      </c>
      <c r="B545" s="49">
        <f>VLOOKUP(A545,'Method 1 Moving Averages'!A539:B1875,2,0)</f>
        <v>794</v>
      </c>
      <c r="C545" s="45">
        <f>VLOOKUP(A545,'Method 1 Moving Averages'!A538:C1875,3,0)</f>
        <v>827</v>
      </c>
      <c r="D545" s="23">
        <f t="shared" si="1143"/>
        <v>33</v>
      </c>
      <c r="E545" s="33">
        <f t="shared" si="1144"/>
        <v>4.1561712846347604E-2</v>
      </c>
      <c r="F545" s="25">
        <f>VLOOKUP(A545,'Method 2 OLS Regression'!H537:J1874,3)</f>
        <v>898.06956400000001</v>
      </c>
      <c r="G545" s="23">
        <f t="shared" si="1098"/>
        <v>104.06956400000001</v>
      </c>
      <c r="H545" s="26">
        <f t="shared" si="1099"/>
        <v>0.13106997984886651</v>
      </c>
      <c r="I545" s="43"/>
      <c r="J545" s="61">
        <f t="shared" si="1094"/>
        <v>9</v>
      </c>
      <c r="K545" s="25">
        <f t="shared" si="1140"/>
        <v>9</v>
      </c>
      <c r="L545" s="23">
        <f t="shared" si="1145"/>
        <v>0</v>
      </c>
      <c r="M545" s="33">
        <f t="shared" si="1146"/>
        <v>0</v>
      </c>
      <c r="N545" s="25">
        <f t="shared" si="1095"/>
        <v>9</v>
      </c>
      <c r="O545" s="23">
        <f t="shared" ref="O545" si="1151">ABS(N545-$J545)</f>
        <v>0</v>
      </c>
      <c r="P545" s="26">
        <f t="shared" ref="P545" si="1152">O545/$J545</f>
        <v>0</v>
      </c>
    </row>
    <row r="546" spans="1:16" x14ac:dyDescent="0.2">
      <c r="A546" s="48">
        <v>40716</v>
      </c>
      <c r="B546" s="49">
        <f>VLOOKUP(A546,'Method 1 Moving Averages'!A540:B1876,2,0)</f>
        <v>677</v>
      </c>
      <c r="C546" s="45">
        <f>VLOOKUP(A546,'Method 1 Moving Averages'!A539:C1876,3,0)</f>
        <v>1034</v>
      </c>
      <c r="D546" s="23">
        <f t="shared" si="1143"/>
        <v>357</v>
      </c>
      <c r="E546" s="33">
        <f t="shared" si="1144"/>
        <v>0.52732644017725261</v>
      </c>
      <c r="F546" s="25">
        <f>VLOOKUP(A546,'Method 2 OLS Regression'!H538:J1875,3)</f>
        <v>944.22101599999996</v>
      </c>
      <c r="G546" s="23">
        <f t="shared" si="1098"/>
        <v>267.22101599999996</v>
      </c>
      <c r="H546" s="26">
        <f t="shared" si="1099"/>
        <v>0.39471346528803541</v>
      </c>
      <c r="I546" s="43"/>
      <c r="J546" s="61">
        <f t="shared" si="1094"/>
        <v>9</v>
      </c>
      <c r="K546" s="25">
        <f t="shared" si="1140"/>
        <v>11</v>
      </c>
      <c r="L546" s="23">
        <f t="shared" si="1145"/>
        <v>2</v>
      </c>
      <c r="M546" s="33">
        <f t="shared" si="1146"/>
        <v>0.22222222222222221</v>
      </c>
      <c r="N546" s="25">
        <f t="shared" si="1095"/>
        <v>10</v>
      </c>
      <c r="O546" s="23">
        <f t="shared" ref="O546" si="1153">ABS(N546-$J546)</f>
        <v>1</v>
      </c>
      <c r="P546" s="26">
        <f t="shared" ref="P546" si="1154">O546/$J546</f>
        <v>0.1111111111111111</v>
      </c>
    </row>
    <row r="547" spans="1:16" x14ac:dyDescent="0.2">
      <c r="A547" s="48">
        <v>40717</v>
      </c>
      <c r="B547" s="49">
        <f>VLOOKUP(A547,'Method 1 Moving Averages'!A541:B1877,2,0)</f>
        <v>1264</v>
      </c>
      <c r="C547" s="45">
        <f>VLOOKUP(A547,'Method 1 Moving Averages'!A540:C1877,3,0)</f>
        <v>1261.3333333333333</v>
      </c>
      <c r="D547" s="23">
        <f t="shared" si="1143"/>
        <v>2.6666666666667425</v>
      </c>
      <c r="E547" s="33">
        <f t="shared" si="1144"/>
        <v>2.1097046413502711E-3</v>
      </c>
      <c r="F547" s="25">
        <f>VLOOKUP(A547,'Method 2 OLS Regression'!H539:J1876,3)</f>
        <v>986.72686299999998</v>
      </c>
      <c r="G547" s="23">
        <f t="shared" si="1098"/>
        <v>277.27313700000002</v>
      </c>
      <c r="H547" s="26">
        <f t="shared" si="1099"/>
        <v>0.21936165901898735</v>
      </c>
      <c r="I547" s="43"/>
      <c r="J547" s="61">
        <f t="shared" si="1094"/>
        <v>13</v>
      </c>
      <c r="K547" s="25">
        <f t="shared" si="1140"/>
        <v>13</v>
      </c>
      <c r="L547" s="23">
        <f t="shared" si="1145"/>
        <v>0</v>
      </c>
      <c r="M547" s="33">
        <f t="shared" si="1146"/>
        <v>0</v>
      </c>
      <c r="N547" s="25">
        <f t="shared" si="1095"/>
        <v>10</v>
      </c>
      <c r="O547" s="23">
        <f t="shared" ref="O547" si="1155">ABS(N547-$J547)</f>
        <v>3</v>
      </c>
      <c r="P547" s="26">
        <f t="shared" ref="P547" si="1156">O547/$J547</f>
        <v>0.23076923076923078</v>
      </c>
    </row>
    <row r="548" spans="1:16" x14ac:dyDescent="0.2">
      <c r="A548" s="48">
        <v>40718</v>
      </c>
      <c r="B548" s="49">
        <f>VLOOKUP(A548,'Method 1 Moving Averages'!A542:B1878,2,0)</f>
        <v>1010</v>
      </c>
      <c r="C548" s="45">
        <f>VLOOKUP(A548,'Method 1 Moving Averages'!A541:C1878,3,0)</f>
        <v>1156</v>
      </c>
      <c r="D548" s="23">
        <f t="shared" si="1143"/>
        <v>146</v>
      </c>
      <c r="E548" s="33">
        <f t="shared" si="1144"/>
        <v>0.14455445544554454</v>
      </c>
      <c r="F548" s="25">
        <f>VLOOKUP(A548,'Method 2 OLS Regression'!H540:J1877,3)</f>
        <v>1321.0426299999999</v>
      </c>
      <c r="G548" s="23">
        <f t="shared" si="1098"/>
        <v>311.04262999999992</v>
      </c>
      <c r="H548" s="26">
        <f t="shared" si="1099"/>
        <v>0.30796299999999993</v>
      </c>
      <c r="I548" s="43"/>
      <c r="J548" s="61">
        <f t="shared" si="1094"/>
        <v>11</v>
      </c>
      <c r="K548" s="25">
        <f t="shared" si="1140"/>
        <v>12</v>
      </c>
      <c r="L548" s="23">
        <f t="shared" si="1145"/>
        <v>1</v>
      </c>
      <c r="M548" s="33">
        <f t="shared" si="1146"/>
        <v>9.0909090909090912E-2</v>
      </c>
      <c r="N548" s="25">
        <f t="shared" si="1095"/>
        <v>14</v>
      </c>
      <c r="O548" s="23">
        <f t="shared" ref="O548" si="1157">ABS(N548-$J548)</f>
        <v>3</v>
      </c>
      <c r="P548" s="26">
        <f t="shared" ref="P548" si="1158">O548/$J548</f>
        <v>0.27272727272727271</v>
      </c>
    </row>
    <row r="549" spans="1:16" x14ac:dyDescent="0.2">
      <c r="A549" s="48">
        <v>40719</v>
      </c>
      <c r="B549" s="49">
        <f>VLOOKUP(A549,'Method 1 Moving Averages'!A543:B1879,2,0)</f>
        <v>573</v>
      </c>
      <c r="C549" s="45">
        <f>VLOOKUP(A549,'Method 1 Moving Averages'!A542:C1879,3,0)</f>
        <v>743.66666666666663</v>
      </c>
      <c r="D549" s="23">
        <f t="shared" si="1143"/>
        <v>170.66666666666663</v>
      </c>
      <c r="E549" s="33">
        <f t="shared" si="1144"/>
        <v>0.29784758580570092</v>
      </c>
      <c r="F549" s="25">
        <f>VLOOKUP(A549,'Method 2 OLS Regression'!H541:J1878,3)</f>
        <v>733.510402</v>
      </c>
      <c r="G549" s="23">
        <f t="shared" si="1098"/>
        <v>160.510402</v>
      </c>
      <c r="H549" s="26">
        <f t="shared" si="1099"/>
        <v>0.28012286561954625</v>
      </c>
      <c r="I549" s="43"/>
      <c r="J549" s="61">
        <f t="shared" si="1094"/>
        <v>9</v>
      </c>
      <c r="K549" s="25">
        <f t="shared" si="1140"/>
        <v>9</v>
      </c>
      <c r="L549" s="23">
        <f t="shared" si="1145"/>
        <v>0</v>
      </c>
      <c r="M549" s="33">
        <f t="shared" si="1146"/>
        <v>0</v>
      </c>
      <c r="N549" s="25">
        <f t="shared" si="1095"/>
        <v>9</v>
      </c>
      <c r="O549" s="23">
        <f t="shared" ref="O549" si="1159">ABS(N549-$J549)</f>
        <v>0</v>
      </c>
      <c r="P549" s="26">
        <f t="shared" ref="P549" si="1160">O549/$J549</f>
        <v>0</v>
      </c>
    </row>
    <row r="550" spans="1:16" x14ac:dyDescent="0.2">
      <c r="A550" s="48">
        <v>40720</v>
      </c>
      <c r="B550" s="49">
        <f>VLOOKUP(A550,'Method 1 Moving Averages'!A544:B1880,2,0)</f>
        <v>1600</v>
      </c>
      <c r="C550" s="45">
        <f>VLOOKUP(A550,'Method 1 Moving Averages'!A543:C1880,3,0)</f>
        <v>1455.6666666666667</v>
      </c>
      <c r="D550" s="23">
        <f t="shared" si="1143"/>
        <v>144.33333333333326</v>
      </c>
      <c r="E550" s="33">
        <f t="shared" si="1144"/>
        <v>9.0208333333333279E-2</v>
      </c>
      <c r="F550" s="25">
        <f>VLOOKUP(A550,'Method 2 OLS Regression'!H542:J1879,3)</f>
        <v>1374.5268799999999</v>
      </c>
      <c r="G550" s="23">
        <f t="shared" si="1098"/>
        <v>225.47312000000011</v>
      </c>
      <c r="H550" s="26">
        <f t="shared" si="1099"/>
        <v>0.14092070000000007</v>
      </c>
      <c r="I550" s="43"/>
      <c r="J550" s="61">
        <f t="shared" si="1094"/>
        <v>17</v>
      </c>
      <c r="K550" s="25">
        <f t="shared" si="1140"/>
        <v>15</v>
      </c>
      <c r="L550" s="23">
        <f t="shared" si="1145"/>
        <v>2</v>
      </c>
      <c r="M550" s="33">
        <f t="shared" si="1146"/>
        <v>0.11764705882352941</v>
      </c>
      <c r="N550" s="25">
        <f t="shared" si="1095"/>
        <v>14</v>
      </c>
      <c r="O550" s="23">
        <f t="shared" ref="O550" si="1161">ABS(N550-$J550)</f>
        <v>3</v>
      </c>
      <c r="P550" s="26">
        <f t="shared" ref="P550" si="1162">O550/$J550</f>
        <v>0.17647058823529413</v>
      </c>
    </row>
    <row r="551" spans="1:16" x14ac:dyDescent="0.2">
      <c r="A551" s="48">
        <v>40721</v>
      </c>
      <c r="B551" s="49">
        <f>VLOOKUP(A551,'Method 1 Moving Averages'!A545:B1881,2,0)</f>
        <v>1003</v>
      </c>
      <c r="C551" s="45">
        <f>VLOOKUP(A551,'Method 1 Moving Averages'!A544:C1881,3,0)</f>
        <v>1000.3333333333334</v>
      </c>
      <c r="D551" s="23">
        <f t="shared" si="1143"/>
        <v>2.6666666666666288</v>
      </c>
      <c r="E551" s="33">
        <f t="shared" si="1144"/>
        <v>2.6586905948819827E-3</v>
      </c>
      <c r="F551" s="25">
        <f>VLOOKUP(A551,'Method 2 OLS Regression'!H543:J1880,3)</f>
        <v>1120.36716</v>
      </c>
      <c r="G551" s="23">
        <f t="shared" si="1098"/>
        <v>117.36716000000001</v>
      </c>
      <c r="H551" s="26">
        <f t="shared" si="1099"/>
        <v>0.117016111665005</v>
      </c>
      <c r="I551" s="43"/>
      <c r="J551" s="61">
        <f t="shared" si="1094"/>
        <v>10</v>
      </c>
      <c r="K551" s="25">
        <f t="shared" si="1140"/>
        <v>10</v>
      </c>
      <c r="L551" s="23">
        <f t="shared" si="1145"/>
        <v>0</v>
      </c>
      <c r="M551" s="33">
        <f t="shared" si="1146"/>
        <v>0</v>
      </c>
      <c r="N551" s="25">
        <f t="shared" si="1095"/>
        <v>12</v>
      </c>
      <c r="O551" s="23">
        <f t="shared" ref="O551" si="1163">ABS(N551-$J551)</f>
        <v>2</v>
      </c>
      <c r="P551" s="26">
        <f t="shared" ref="P551" si="1164">O551/$J551</f>
        <v>0.2</v>
      </c>
    </row>
    <row r="552" spans="1:16" x14ac:dyDescent="0.2">
      <c r="A552" s="48">
        <v>40722</v>
      </c>
      <c r="B552" s="49">
        <f>VLOOKUP(A552,'Method 1 Moving Averages'!A546:B1882,2,0)</f>
        <v>748</v>
      </c>
      <c r="C552" s="45">
        <f>VLOOKUP(A552,'Method 1 Moving Averages'!A545:C1882,3,0)</f>
        <v>774</v>
      </c>
      <c r="D552" s="23">
        <f t="shared" si="1143"/>
        <v>26</v>
      </c>
      <c r="E552" s="33">
        <f t="shared" si="1144"/>
        <v>3.4759358288770054E-2</v>
      </c>
      <c r="F552" s="25">
        <f>VLOOKUP(A552,'Method 2 OLS Regression'!H544:J1881,3)</f>
        <v>905.87866599999995</v>
      </c>
      <c r="G552" s="23">
        <f t="shared" si="1098"/>
        <v>157.87866599999995</v>
      </c>
      <c r="H552" s="26">
        <f t="shared" si="1099"/>
        <v>0.2110677352941176</v>
      </c>
      <c r="I552" s="43"/>
      <c r="J552" s="61">
        <f t="shared" si="1094"/>
        <v>9</v>
      </c>
      <c r="K552" s="25">
        <f t="shared" si="1140"/>
        <v>9</v>
      </c>
      <c r="L552" s="23">
        <f t="shared" si="1145"/>
        <v>0</v>
      </c>
      <c r="M552" s="33">
        <f t="shared" si="1146"/>
        <v>0</v>
      </c>
      <c r="N552" s="25">
        <f t="shared" si="1095"/>
        <v>9</v>
      </c>
      <c r="O552" s="23">
        <f t="shared" ref="O552" si="1165">ABS(N552-$J552)</f>
        <v>0</v>
      </c>
      <c r="P552" s="26">
        <f t="shared" ref="P552" si="1166">O552/$J552</f>
        <v>0</v>
      </c>
    </row>
    <row r="553" spans="1:16" x14ac:dyDescent="0.2">
      <c r="A553" s="48">
        <v>40723</v>
      </c>
      <c r="B553" s="49">
        <f>VLOOKUP(A553,'Method 1 Moving Averages'!A547:B1883,2,0)</f>
        <v>1161</v>
      </c>
      <c r="C553" s="45">
        <f>VLOOKUP(A553,'Method 1 Moving Averages'!A546:C1883,3,0)</f>
        <v>906.66666666666663</v>
      </c>
      <c r="D553" s="23">
        <f t="shared" si="1143"/>
        <v>254.33333333333337</v>
      </c>
      <c r="E553" s="33">
        <f t="shared" si="1144"/>
        <v>0.2190640252655757</v>
      </c>
      <c r="F553" s="25">
        <f>VLOOKUP(A553,'Method 2 OLS Regression'!H545:J1882,3)</f>
        <v>1030.5214599999999</v>
      </c>
      <c r="G553" s="23">
        <f t="shared" si="1098"/>
        <v>130.47854000000007</v>
      </c>
      <c r="H553" s="26">
        <f t="shared" si="1099"/>
        <v>0.11238461670973304</v>
      </c>
      <c r="I553" s="43"/>
      <c r="J553" s="61">
        <f t="shared" si="1094"/>
        <v>12</v>
      </c>
      <c r="K553" s="25">
        <f t="shared" si="1140"/>
        <v>9</v>
      </c>
      <c r="L553" s="23">
        <f t="shared" si="1145"/>
        <v>3</v>
      </c>
      <c r="M553" s="33">
        <f t="shared" si="1146"/>
        <v>0.25</v>
      </c>
      <c r="N553" s="25">
        <f t="shared" si="1095"/>
        <v>11</v>
      </c>
      <c r="O553" s="23">
        <f t="shared" ref="O553" si="1167">ABS(N553-$J553)</f>
        <v>1</v>
      </c>
      <c r="P553" s="26">
        <f t="shared" ref="P553" si="1168">O553/$J553</f>
        <v>8.3333333333333329E-2</v>
      </c>
    </row>
    <row r="554" spans="1:16" x14ac:dyDescent="0.2">
      <c r="A554" s="48">
        <v>40724</v>
      </c>
      <c r="B554" s="49">
        <f>VLOOKUP(A554,'Method 1 Moving Averages'!A548:B1884,2,0)</f>
        <v>1237</v>
      </c>
      <c r="C554" s="45">
        <f>VLOOKUP(A554,'Method 1 Moving Averages'!A547:C1884,3,0)</f>
        <v>1208</v>
      </c>
      <c r="D554" s="23">
        <f t="shared" si="1143"/>
        <v>29</v>
      </c>
      <c r="E554" s="33">
        <f t="shared" si="1144"/>
        <v>2.3443815683104285E-2</v>
      </c>
      <c r="F554" s="25">
        <f>VLOOKUP(A554,'Method 2 OLS Regression'!H546:J1883,3)</f>
        <v>1143.8985499999999</v>
      </c>
      <c r="G554" s="23">
        <f t="shared" si="1098"/>
        <v>93.101450000000114</v>
      </c>
      <c r="H554" s="26">
        <f t="shared" si="1099"/>
        <v>7.5263904607922483E-2</v>
      </c>
      <c r="I554" s="43"/>
      <c r="J554" s="61">
        <f t="shared" si="1094"/>
        <v>13</v>
      </c>
      <c r="K554" s="25">
        <f t="shared" si="1140"/>
        <v>13</v>
      </c>
      <c r="L554" s="23">
        <f t="shared" si="1145"/>
        <v>0</v>
      </c>
      <c r="M554" s="33">
        <f t="shared" si="1146"/>
        <v>0</v>
      </c>
      <c r="N554" s="25">
        <f t="shared" si="1095"/>
        <v>12</v>
      </c>
      <c r="O554" s="23">
        <f t="shared" ref="O554" si="1169">ABS(N554-$J554)</f>
        <v>1</v>
      </c>
      <c r="P554" s="26">
        <f t="shared" ref="P554" si="1170">O554/$J554</f>
        <v>7.6923076923076927E-2</v>
      </c>
    </row>
    <row r="555" spans="1:16" x14ac:dyDescent="0.2">
      <c r="A555" s="48">
        <v>40725</v>
      </c>
      <c r="B555" s="49">
        <f>VLOOKUP(A555,'Method 1 Moving Averages'!A549:B1885,2,0)</f>
        <v>1431</v>
      </c>
      <c r="C555" s="45">
        <f>VLOOKUP(A555,'Method 1 Moving Averages'!A548:C1885,3,0)</f>
        <v>1096.3333333333333</v>
      </c>
      <c r="D555" s="23">
        <f t="shared" si="1143"/>
        <v>334.66666666666674</v>
      </c>
      <c r="E555" s="33">
        <f t="shared" si="1144"/>
        <v>0.23386908921500121</v>
      </c>
      <c r="F555" s="25">
        <f>VLOOKUP(A555,'Method 2 OLS Regression'!H547:J1884,3)</f>
        <v>1518.2847099999999</v>
      </c>
      <c r="G555" s="23">
        <f t="shared" si="1098"/>
        <v>87.284709999999905</v>
      </c>
      <c r="H555" s="26">
        <f t="shared" si="1099"/>
        <v>6.099560447239686E-2</v>
      </c>
      <c r="I555" s="43"/>
      <c r="J555" s="61">
        <f t="shared" si="1094"/>
        <v>15</v>
      </c>
      <c r="K555" s="25">
        <f t="shared" si="1140"/>
        <v>11</v>
      </c>
      <c r="L555" s="23">
        <f t="shared" si="1145"/>
        <v>4</v>
      </c>
      <c r="M555" s="33">
        <f t="shared" si="1146"/>
        <v>0.26666666666666666</v>
      </c>
      <c r="N555" s="25">
        <f t="shared" si="1095"/>
        <v>16</v>
      </c>
      <c r="O555" s="23">
        <f t="shared" ref="O555" si="1171">ABS(N555-$J555)</f>
        <v>1</v>
      </c>
      <c r="P555" s="26">
        <f t="shared" ref="P555" si="1172">O555/$J555</f>
        <v>6.6666666666666666E-2</v>
      </c>
    </row>
    <row r="556" spans="1:16" x14ac:dyDescent="0.2">
      <c r="A556" s="48">
        <v>40726</v>
      </c>
      <c r="B556" s="49">
        <f>VLOOKUP(A556,'Method 1 Moving Averages'!A550:B1886,2,0)</f>
        <v>950</v>
      </c>
      <c r="C556" s="45">
        <f>VLOOKUP(A556,'Method 1 Moving Averages'!A549:C1886,3,0)</f>
        <v>693</v>
      </c>
      <c r="D556" s="23">
        <f t="shared" si="1143"/>
        <v>257</v>
      </c>
      <c r="E556" s="33">
        <f t="shared" si="1144"/>
        <v>0.27052631578947367</v>
      </c>
      <c r="F556" s="25">
        <f>VLOOKUP(A556,'Method 2 OLS Regression'!H548:J1885,3)</f>
        <v>685.18645500000002</v>
      </c>
      <c r="G556" s="23">
        <f t="shared" si="1098"/>
        <v>264.81354499999998</v>
      </c>
      <c r="H556" s="26">
        <f t="shared" si="1099"/>
        <v>0.27875109999999997</v>
      </c>
      <c r="I556" s="43"/>
      <c r="J556" s="61">
        <f t="shared" si="1094"/>
        <v>10</v>
      </c>
      <c r="K556" s="25">
        <f t="shared" si="1140"/>
        <v>9</v>
      </c>
      <c r="L556" s="23">
        <f t="shared" si="1145"/>
        <v>1</v>
      </c>
      <c r="M556" s="33">
        <f t="shared" si="1146"/>
        <v>0.1</v>
      </c>
      <c r="N556" s="25">
        <f t="shared" si="1095"/>
        <v>9</v>
      </c>
      <c r="O556" s="23">
        <f t="shared" ref="O556" si="1173">ABS(N556-$J556)</f>
        <v>1</v>
      </c>
      <c r="P556" s="26">
        <f t="shared" ref="P556" si="1174">O556/$J556</f>
        <v>0.1</v>
      </c>
    </row>
    <row r="557" spans="1:16" x14ac:dyDescent="0.2">
      <c r="A557" s="48">
        <v>40727</v>
      </c>
      <c r="B557" s="49">
        <f>VLOOKUP(A557,'Method 1 Moving Averages'!A551:B1887,2,0)</f>
        <v>1012</v>
      </c>
      <c r="C557" s="45">
        <f>VLOOKUP(A557,'Method 1 Moving Averages'!A550:C1887,3,0)</f>
        <v>1471</v>
      </c>
      <c r="D557" s="23">
        <f t="shared" si="1143"/>
        <v>459</v>
      </c>
      <c r="E557" s="33">
        <f t="shared" si="1144"/>
        <v>0.45355731225296442</v>
      </c>
      <c r="F557" s="25">
        <f>VLOOKUP(A557,'Method 2 OLS Regression'!H549:J1886,3)</f>
        <v>1271.7390499999999</v>
      </c>
      <c r="G557" s="23">
        <f t="shared" si="1098"/>
        <v>259.73904999999991</v>
      </c>
      <c r="H557" s="26">
        <f t="shared" si="1099"/>
        <v>0.25665914031620546</v>
      </c>
      <c r="I557" s="43"/>
      <c r="J557" s="61">
        <f t="shared" si="1094"/>
        <v>11</v>
      </c>
      <c r="K557" s="25">
        <f t="shared" si="1140"/>
        <v>15</v>
      </c>
      <c r="L557" s="23">
        <f t="shared" si="1145"/>
        <v>4</v>
      </c>
      <c r="M557" s="33">
        <f t="shared" si="1146"/>
        <v>0.36363636363636365</v>
      </c>
      <c r="N557" s="25">
        <f t="shared" si="1095"/>
        <v>13</v>
      </c>
      <c r="O557" s="23">
        <f t="shared" ref="O557" si="1175">ABS(N557-$J557)</f>
        <v>2</v>
      </c>
      <c r="P557" s="26">
        <f t="shared" ref="P557" si="1176">O557/$J557</f>
        <v>0.18181818181818182</v>
      </c>
    </row>
    <row r="558" spans="1:16" x14ac:dyDescent="0.2">
      <c r="A558" s="48">
        <v>40728</v>
      </c>
      <c r="B558" s="49">
        <f>VLOOKUP(A558,'Method 1 Moving Averages'!A552:B1888,2,0)</f>
        <v>1091</v>
      </c>
      <c r="C558" s="45">
        <f>VLOOKUP(A558,'Method 1 Moving Averages'!A551:C1888,3,0)</f>
        <v>1077</v>
      </c>
      <c r="D558" s="23">
        <f t="shared" si="1143"/>
        <v>14</v>
      </c>
      <c r="E558" s="33">
        <f t="shared" si="1144"/>
        <v>1.2832263978001834E-2</v>
      </c>
      <c r="F558" s="25">
        <f>VLOOKUP(A558,'Method 2 OLS Regression'!H550:J1887,3)</f>
        <v>767.32053900000005</v>
      </c>
      <c r="G558" s="23">
        <f t="shared" si="1098"/>
        <v>323.67946099999995</v>
      </c>
      <c r="H558" s="26">
        <f t="shared" si="1099"/>
        <v>0.29668144912923916</v>
      </c>
      <c r="I558" s="43"/>
      <c r="J558" s="61">
        <f t="shared" si="1094"/>
        <v>11</v>
      </c>
      <c r="K558" s="25">
        <f t="shared" si="1140"/>
        <v>11</v>
      </c>
      <c r="L558" s="23">
        <f t="shared" si="1145"/>
        <v>0</v>
      </c>
      <c r="M558" s="33">
        <f t="shared" si="1146"/>
        <v>0</v>
      </c>
      <c r="N558" s="25">
        <f t="shared" si="1095"/>
        <v>9</v>
      </c>
      <c r="O558" s="23">
        <f t="shared" ref="O558" si="1177">ABS(N558-$J558)</f>
        <v>2</v>
      </c>
      <c r="P558" s="26">
        <f t="shared" ref="P558" si="1178">O558/$J558</f>
        <v>0.18181818181818182</v>
      </c>
    </row>
    <row r="559" spans="1:16" x14ac:dyDescent="0.2">
      <c r="A559" s="48">
        <v>40729</v>
      </c>
      <c r="B559" s="49">
        <f>VLOOKUP(A559,'Method 1 Moving Averages'!A553:B1889,2,0)</f>
        <v>1212</v>
      </c>
      <c r="C559" s="45">
        <f>VLOOKUP(A559,'Method 1 Moving Averages'!A552:C1889,3,0)</f>
        <v>720.66666666666663</v>
      </c>
      <c r="D559" s="23">
        <f t="shared" si="1143"/>
        <v>491.33333333333337</v>
      </c>
      <c r="E559" s="33">
        <f t="shared" si="1144"/>
        <v>0.40539053905390543</v>
      </c>
      <c r="F559" s="25">
        <f>VLOOKUP(A559,'Method 2 OLS Regression'!H551:J1888,3)</f>
        <v>1022.30524</v>
      </c>
      <c r="G559" s="23">
        <f t="shared" si="1098"/>
        <v>189.69475999999997</v>
      </c>
      <c r="H559" s="26">
        <f t="shared" si="1099"/>
        <v>0.15651382838283825</v>
      </c>
      <c r="I559" s="43"/>
      <c r="J559" s="61">
        <f t="shared" si="1094"/>
        <v>13</v>
      </c>
      <c r="K559" s="25">
        <f t="shared" si="1140"/>
        <v>9</v>
      </c>
      <c r="L559" s="23">
        <f t="shared" si="1145"/>
        <v>4</v>
      </c>
      <c r="M559" s="33">
        <f t="shared" si="1146"/>
        <v>0.30769230769230771</v>
      </c>
      <c r="N559" s="25">
        <f t="shared" si="1095"/>
        <v>11</v>
      </c>
      <c r="O559" s="23">
        <f t="shared" ref="O559" si="1179">ABS(N559-$J559)</f>
        <v>2</v>
      </c>
      <c r="P559" s="26">
        <f t="shared" ref="P559" si="1180">O559/$J559</f>
        <v>0.15384615384615385</v>
      </c>
    </row>
    <row r="560" spans="1:16" x14ac:dyDescent="0.2">
      <c r="A560" s="48">
        <v>40730</v>
      </c>
      <c r="B560" s="49">
        <f>VLOOKUP(A560,'Method 1 Moving Averages'!A554:B1890,2,0)</f>
        <v>954</v>
      </c>
      <c r="C560" s="45">
        <f>VLOOKUP(A560,'Method 1 Moving Averages'!A553:C1890,3,0)</f>
        <v>949.66666666666663</v>
      </c>
      <c r="D560" s="23">
        <f t="shared" si="1143"/>
        <v>4.3333333333333712</v>
      </c>
      <c r="E560" s="33">
        <f t="shared" si="1144"/>
        <v>4.5422781271838271E-3</v>
      </c>
      <c r="F560" s="25">
        <f>VLOOKUP(A560,'Method 2 OLS Regression'!H552:J1889,3)</f>
        <v>1067.4941200000001</v>
      </c>
      <c r="G560" s="23">
        <f t="shared" si="1098"/>
        <v>113.49412000000007</v>
      </c>
      <c r="H560" s="26">
        <f t="shared" si="1099"/>
        <v>0.11896658280922438</v>
      </c>
      <c r="I560" s="43"/>
      <c r="J560" s="61">
        <f t="shared" si="1094"/>
        <v>10</v>
      </c>
      <c r="K560" s="25">
        <f t="shared" si="1140"/>
        <v>10</v>
      </c>
      <c r="L560" s="23">
        <f t="shared" si="1145"/>
        <v>0</v>
      </c>
      <c r="M560" s="33">
        <f t="shared" si="1146"/>
        <v>0</v>
      </c>
      <c r="N560" s="25">
        <f t="shared" si="1095"/>
        <v>11</v>
      </c>
      <c r="O560" s="23">
        <f t="shared" ref="O560" si="1181">ABS(N560-$J560)</f>
        <v>1</v>
      </c>
      <c r="P560" s="26">
        <f t="shared" ref="P560" si="1182">O560/$J560</f>
        <v>0.1</v>
      </c>
    </row>
    <row r="561" spans="1:16" x14ac:dyDescent="0.2">
      <c r="A561" s="48">
        <v>40731</v>
      </c>
      <c r="B561" s="49">
        <f>VLOOKUP(A561,'Method 1 Moving Averages'!A555:B1891,2,0)</f>
        <v>1360</v>
      </c>
      <c r="C561" s="45">
        <f>VLOOKUP(A561,'Method 1 Moving Averages'!A554:C1891,3,0)</f>
        <v>1293.6666666666667</v>
      </c>
      <c r="D561" s="23">
        <f t="shared" si="1143"/>
        <v>66.333333333333258</v>
      </c>
      <c r="E561" s="33">
        <f t="shared" si="1144"/>
        <v>4.8774509803921513E-2</v>
      </c>
      <c r="F561" s="25">
        <f>VLOOKUP(A561,'Method 2 OLS Regression'!H553:J1890,3)</f>
        <v>1156.83023</v>
      </c>
      <c r="G561" s="23">
        <f t="shared" si="1098"/>
        <v>203.16976999999997</v>
      </c>
      <c r="H561" s="26">
        <f t="shared" si="1099"/>
        <v>0.14938953676470587</v>
      </c>
      <c r="I561" s="43"/>
      <c r="J561" s="61">
        <f t="shared" si="1094"/>
        <v>14</v>
      </c>
      <c r="K561" s="25">
        <f t="shared" si="1140"/>
        <v>13</v>
      </c>
      <c r="L561" s="23">
        <f t="shared" si="1145"/>
        <v>1</v>
      </c>
      <c r="M561" s="33">
        <f t="shared" si="1146"/>
        <v>7.1428571428571425E-2</v>
      </c>
      <c r="N561" s="25">
        <f t="shared" si="1095"/>
        <v>12</v>
      </c>
      <c r="O561" s="23">
        <f t="shared" ref="O561" si="1183">ABS(N561-$J561)</f>
        <v>2</v>
      </c>
      <c r="P561" s="26">
        <f t="shared" ref="P561" si="1184">O561/$J561</f>
        <v>0.14285714285714285</v>
      </c>
    </row>
    <row r="562" spans="1:16" x14ac:dyDescent="0.2">
      <c r="A562" s="48">
        <v>40732</v>
      </c>
      <c r="B562" s="49">
        <f>VLOOKUP(A562,'Method 1 Moving Averages'!A556:B1892,2,0)</f>
        <v>1195</v>
      </c>
      <c r="C562" s="45">
        <f>VLOOKUP(A562,'Method 1 Moving Averages'!A555:C1892,3,0)</f>
        <v>1280</v>
      </c>
      <c r="D562" s="23">
        <f t="shared" si="1143"/>
        <v>85</v>
      </c>
      <c r="E562" s="33">
        <f t="shared" si="1144"/>
        <v>7.1129707112970716E-2</v>
      </c>
      <c r="F562" s="25">
        <f>VLOOKUP(A562,'Method 2 OLS Regression'!H554:J1891,3)</f>
        <v>1474.7288100000001</v>
      </c>
      <c r="G562" s="23">
        <f t="shared" si="1098"/>
        <v>279.72881000000007</v>
      </c>
      <c r="H562" s="26">
        <f t="shared" si="1099"/>
        <v>0.23408268619246866</v>
      </c>
      <c r="I562" s="43"/>
      <c r="J562" s="61">
        <f t="shared" si="1094"/>
        <v>12</v>
      </c>
      <c r="K562" s="25">
        <f t="shared" si="1140"/>
        <v>13</v>
      </c>
      <c r="L562" s="23">
        <f t="shared" si="1145"/>
        <v>1</v>
      </c>
      <c r="M562" s="33">
        <f t="shared" si="1146"/>
        <v>8.3333333333333329E-2</v>
      </c>
      <c r="N562" s="25">
        <f t="shared" si="1095"/>
        <v>15</v>
      </c>
      <c r="O562" s="23">
        <f t="shared" ref="O562" si="1185">ABS(N562-$J562)</f>
        <v>3</v>
      </c>
      <c r="P562" s="26">
        <f t="shared" ref="P562" si="1186">O562/$J562</f>
        <v>0.25</v>
      </c>
    </row>
    <row r="563" spans="1:16" x14ac:dyDescent="0.2">
      <c r="A563" s="48">
        <v>40733</v>
      </c>
      <c r="B563" s="49">
        <f>VLOOKUP(A563,'Method 1 Moving Averages'!A557:B1893,2,0)</f>
        <v>855</v>
      </c>
      <c r="C563" s="45">
        <f>VLOOKUP(A563,'Method 1 Moving Averages'!A556:C1893,3,0)</f>
        <v>737.66666666666663</v>
      </c>
      <c r="D563" s="23">
        <f t="shared" si="1143"/>
        <v>117.33333333333337</v>
      </c>
      <c r="E563" s="33">
        <f t="shared" si="1144"/>
        <v>0.13723196881091623</v>
      </c>
      <c r="F563" s="25">
        <f>VLOOKUP(A563,'Method 2 OLS Regression'!H555:J1892,3)</f>
        <v>803.84735499999999</v>
      </c>
      <c r="G563" s="23">
        <f t="shared" si="1098"/>
        <v>51.152645000000007</v>
      </c>
      <c r="H563" s="26">
        <f t="shared" si="1099"/>
        <v>5.9827654970760244E-2</v>
      </c>
      <c r="I563" s="43"/>
      <c r="J563" s="61">
        <f t="shared" si="1094"/>
        <v>9</v>
      </c>
      <c r="K563" s="25">
        <f t="shared" si="1140"/>
        <v>9</v>
      </c>
      <c r="L563" s="23">
        <f t="shared" si="1145"/>
        <v>0</v>
      </c>
      <c r="M563" s="33">
        <f t="shared" si="1146"/>
        <v>0</v>
      </c>
      <c r="N563" s="25">
        <f t="shared" si="1095"/>
        <v>9</v>
      </c>
      <c r="O563" s="23">
        <f t="shared" ref="O563" si="1187">ABS(N563-$J563)</f>
        <v>0</v>
      </c>
      <c r="P563" s="26">
        <f t="shared" ref="P563" si="1188">O563/$J563</f>
        <v>0</v>
      </c>
    </row>
    <row r="564" spans="1:16" x14ac:dyDescent="0.2">
      <c r="A564" s="48">
        <v>40734</v>
      </c>
      <c r="B564" s="49">
        <f>VLOOKUP(A564,'Method 1 Moving Averages'!A558:B1894,2,0)</f>
        <v>1071</v>
      </c>
      <c r="C564" s="45">
        <f>VLOOKUP(A564,'Method 1 Moving Averages'!A557:C1894,3,0)</f>
        <v>1322</v>
      </c>
      <c r="D564" s="23">
        <f t="shared" si="1143"/>
        <v>251</v>
      </c>
      <c r="E564" s="33">
        <f t="shared" si="1144"/>
        <v>0.23436041083099907</v>
      </c>
      <c r="F564" s="25">
        <f>VLOOKUP(A564,'Method 2 OLS Regression'!H556:J1893,3)</f>
        <v>1248.92003</v>
      </c>
      <c r="G564" s="23">
        <f t="shared" si="1098"/>
        <v>177.92003</v>
      </c>
      <c r="H564" s="26">
        <f t="shared" si="1099"/>
        <v>0.16612514472455647</v>
      </c>
      <c r="I564" s="43"/>
      <c r="J564" s="61">
        <f t="shared" si="1094"/>
        <v>11</v>
      </c>
      <c r="K564" s="25">
        <f t="shared" si="1140"/>
        <v>14</v>
      </c>
      <c r="L564" s="23">
        <f t="shared" si="1145"/>
        <v>3</v>
      </c>
      <c r="M564" s="33">
        <f t="shared" si="1146"/>
        <v>0.27272727272727271</v>
      </c>
      <c r="N564" s="25">
        <f t="shared" si="1095"/>
        <v>13</v>
      </c>
      <c r="O564" s="23">
        <f t="shared" ref="O564" si="1189">ABS(N564-$J564)</f>
        <v>2</v>
      </c>
      <c r="P564" s="26">
        <f t="shared" ref="P564" si="1190">O564/$J564</f>
        <v>0.18181818181818182</v>
      </c>
    </row>
    <row r="565" spans="1:16" x14ac:dyDescent="0.2">
      <c r="A565" s="48">
        <v>40735</v>
      </c>
      <c r="B565" s="49">
        <f>VLOOKUP(A565,'Method 1 Moving Averages'!A559:B1895,2,0)</f>
        <v>894</v>
      </c>
      <c r="C565" s="45">
        <f>VLOOKUP(A565,'Method 1 Moving Averages'!A558:C1895,3,0)</f>
        <v>1150.3333333333333</v>
      </c>
      <c r="D565" s="23">
        <f t="shared" si="1143"/>
        <v>256.33333333333326</v>
      </c>
      <c r="E565" s="33">
        <f t="shared" si="1144"/>
        <v>0.28672632363907524</v>
      </c>
      <c r="F565" s="25">
        <f>VLOOKUP(A565,'Method 2 OLS Regression'!H557:J1894,3)</f>
        <v>995.68057599999997</v>
      </c>
      <c r="G565" s="23">
        <f t="shared" si="1098"/>
        <v>101.68057599999997</v>
      </c>
      <c r="H565" s="26">
        <f t="shared" si="1099"/>
        <v>0.1137366621923937</v>
      </c>
      <c r="I565" s="43"/>
      <c r="J565" s="61">
        <f t="shared" si="1094"/>
        <v>9</v>
      </c>
      <c r="K565" s="25">
        <f t="shared" si="1140"/>
        <v>12</v>
      </c>
      <c r="L565" s="23">
        <f t="shared" si="1145"/>
        <v>3</v>
      </c>
      <c r="M565" s="33">
        <f t="shared" si="1146"/>
        <v>0.33333333333333331</v>
      </c>
      <c r="N565" s="25">
        <f t="shared" si="1095"/>
        <v>10</v>
      </c>
      <c r="O565" s="23">
        <f t="shared" ref="O565" si="1191">ABS(N565-$J565)</f>
        <v>1</v>
      </c>
      <c r="P565" s="26">
        <f t="shared" ref="P565" si="1192">O565/$J565</f>
        <v>0.1111111111111111</v>
      </c>
    </row>
    <row r="566" spans="1:16" x14ac:dyDescent="0.2">
      <c r="A566" s="48">
        <v>40736</v>
      </c>
      <c r="B566" s="49">
        <f>VLOOKUP(A566,'Method 1 Moving Averages'!A560:B1896,2,0)</f>
        <v>751</v>
      </c>
      <c r="C566" s="45">
        <f>VLOOKUP(A566,'Method 1 Moving Averages'!A559:C1896,3,0)</f>
        <v>918</v>
      </c>
      <c r="D566" s="23">
        <f t="shared" si="1143"/>
        <v>167</v>
      </c>
      <c r="E566" s="33">
        <f t="shared" si="1144"/>
        <v>0.22237017310252996</v>
      </c>
      <c r="F566" s="25">
        <f>VLOOKUP(A566,'Method 2 OLS Regression'!H558:J1895,3)</f>
        <v>749.11233700000003</v>
      </c>
      <c r="G566" s="23">
        <f t="shared" si="1098"/>
        <v>1.887662999999975</v>
      </c>
      <c r="H566" s="26">
        <f t="shared" si="1099"/>
        <v>2.5135326231690747E-3</v>
      </c>
      <c r="I566" s="43"/>
      <c r="J566" s="61">
        <f t="shared" si="1094"/>
        <v>9</v>
      </c>
      <c r="K566" s="25">
        <f t="shared" si="1140"/>
        <v>10</v>
      </c>
      <c r="L566" s="23">
        <f t="shared" si="1145"/>
        <v>1</v>
      </c>
      <c r="M566" s="33">
        <f t="shared" si="1146"/>
        <v>0.1111111111111111</v>
      </c>
      <c r="N566" s="25">
        <f t="shared" si="1095"/>
        <v>9</v>
      </c>
      <c r="O566" s="23">
        <f t="shared" ref="O566" si="1193">ABS(N566-$J566)</f>
        <v>0</v>
      </c>
      <c r="P566" s="26">
        <f t="shared" ref="P566" si="1194">O566/$J566</f>
        <v>0</v>
      </c>
    </row>
    <row r="567" spans="1:16" x14ac:dyDescent="0.2">
      <c r="A567" s="48">
        <v>40737</v>
      </c>
      <c r="B567" s="49">
        <f>VLOOKUP(A567,'Method 1 Moving Averages'!A561:B1897,2,0)</f>
        <v>239</v>
      </c>
      <c r="C567" s="45">
        <f>VLOOKUP(A567,'Method 1 Moving Averages'!A560:C1897,3,0)</f>
        <v>930.66666666666663</v>
      </c>
      <c r="D567" s="23">
        <f t="shared" si="1143"/>
        <v>691.66666666666663</v>
      </c>
      <c r="E567" s="33">
        <f t="shared" si="1144"/>
        <v>2.8940027894002789</v>
      </c>
      <c r="F567" s="25">
        <f>VLOOKUP(A567,'Method 2 OLS Regression'!H559:J1896,3)</f>
        <v>750.84492699999998</v>
      </c>
      <c r="G567" s="23">
        <f t="shared" si="1098"/>
        <v>511.84492699999998</v>
      </c>
      <c r="H567" s="26">
        <f t="shared" si="1099"/>
        <v>2.1416105732217572</v>
      </c>
      <c r="I567" s="43"/>
      <c r="J567" s="61">
        <f t="shared" si="1094"/>
        <v>9</v>
      </c>
      <c r="K567" s="25">
        <f t="shared" si="1140"/>
        <v>10</v>
      </c>
      <c r="L567" s="23">
        <f t="shared" si="1145"/>
        <v>1</v>
      </c>
      <c r="M567" s="33">
        <f t="shared" si="1146"/>
        <v>0.1111111111111111</v>
      </c>
      <c r="N567" s="25">
        <f t="shared" si="1095"/>
        <v>9</v>
      </c>
      <c r="O567" s="23">
        <f t="shared" ref="O567" si="1195">ABS(N567-$J567)</f>
        <v>0</v>
      </c>
      <c r="P567" s="26">
        <f t="shared" ref="P567" si="1196">O567/$J567</f>
        <v>0</v>
      </c>
    </row>
    <row r="568" spans="1:16" x14ac:dyDescent="0.2">
      <c r="A568" s="48">
        <v>40738</v>
      </c>
      <c r="B568" s="49">
        <f>VLOOKUP(A568,'Method 1 Moving Averages'!A562:B1898,2,0)</f>
        <v>604</v>
      </c>
      <c r="C568" s="45">
        <f>VLOOKUP(A568,'Method 1 Moving Averages'!A561:C1898,3,0)</f>
        <v>1287</v>
      </c>
      <c r="D568" s="23">
        <f t="shared" si="1143"/>
        <v>683</v>
      </c>
      <c r="E568" s="33">
        <f t="shared" si="1144"/>
        <v>1.130794701986755</v>
      </c>
      <c r="F568" s="25">
        <f>VLOOKUP(A568,'Method 2 OLS Regression'!H560:J1897,3)</f>
        <v>852.24875199999997</v>
      </c>
      <c r="G568" s="23">
        <f t="shared" si="1098"/>
        <v>248.24875199999997</v>
      </c>
      <c r="H568" s="26">
        <f t="shared" si="1099"/>
        <v>0.41100786754966884</v>
      </c>
      <c r="I568" s="43"/>
      <c r="J568" s="61">
        <f t="shared" si="1094"/>
        <v>9</v>
      </c>
      <c r="K568" s="25">
        <f t="shared" si="1140"/>
        <v>13</v>
      </c>
      <c r="L568" s="23">
        <f t="shared" si="1145"/>
        <v>4</v>
      </c>
      <c r="M568" s="33">
        <f t="shared" si="1146"/>
        <v>0.44444444444444442</v>
      </c>
      <c r="N568" s="25">
        <f t="shared" si="1095"/>
        <v>9</v>
      </c>
      <c r="O568" s="23">
        <f t="shared" ref="O568" si="1197">ABS(N568-$J568)</f>
        <v>0</v>
      </c>
      <c r="P568" s="26">
        <f t="shared" ref="P568" si="1198">O568/$J568</f>
        <v>0</v>
      </c>
    </row>
    <row r="569" spans="1:16" x14ac:dyDescent="0.2">
      <c r="A569" s="48">
        <v>40739</v>
      </c>
      <c r="B569" s="49">
        <f>VLOOKUP(A569,'Method 1 Moving Averages'!A563:B1899,2,0)</f>
        <v>2310</v>
      </c>
      <c r="C569" s="45">
        <f>VLOOKUP(A569,'Method 1 Moving Averages'!A562:C1899,3,0)</f>
        <v>1212</v>
      </c>
      <c r="D569" s="23">
        <f t="shared" si="1143"/>
        <v>1098</v>
      </c>
      <c r="E569" s="33">
        <f t="shared" si="1144"/>
        <v>0.47532467532467532</v>
      </c>
      <c r="F569" s="25">
        <f>VLOOKUP(A569,'Method 2 OLS Regression'!H561:J1898,3)</f>
        <v>1637.14824</v>
      </c>
      <c r="G569" s="23">
        <f t="shared" si="1098"/>
        <v>672.85176000000001</v>
      </c>
      <c r="H569" s="26">
        <f t="shared" si="1099"/>
        <v>0.29127781818181819</v>
      </c>
      <c r="I569" s="43"/>
      <c r="J569" s="61">
        <f t="shared" si="1094"/>
        <v>24</v>
      </c>
      <c r="K569" s="25">
        <f t="shared" si="1140"/>
        <v>13</v>
      </c>
      <c r="L569" s="23">
        <f t="shared" si="1145"/>
        <v>11</v>
      </c>
      <c r="M569" s="33">
        <f t="shared" si="1146"/>
        <v>0.45833333333333331</v>
      </c>
      <c r="N569" s="25">
        <f t="shared" si="1095"/>
        <v>17</v>
      </c>
      <c r="O569" s="23">
        <f t="shared" ref="O569" si="1199">ABS(N569-$J569)</f>
        <v>7</v>
      </c>
      <c r="P569" s="26">
        <f t="shared" ref="P569" si="1200">O569/$J569</f>
        <v>0.29166666666666669</v>
      </c>
    </row>
    <row r="570" spans="1:16" x14ac:dyDescent="0.2">
      <c r="A570" s="48">
        <v>40740</v>
      </c>
      <c r="B570" s="49">
        <f>VLOOKUP(A570,'Method 1 Moving Averages'!A564:B1900,2,0)</f>
        <v>791</v>
      </c>
      <c r="C570" s="45">
        <f>VLOOKUP(A570,'Method 1 Moving Averages'!A563:C1900,3,0)</f>
        <v>792.66666666666663</v>
      </c>
      <c r="D570" s="23">
        <f t="shared" si="1143"/>
        <v>1.6666666666666288</v>
      </c>
      <c r="E570" s="33">
        <f t="shared" si="1144"/>
        <v>2.1070375052675457E-3</v>
      </c>
      <c r="F570" s="25">
        <f>VLOOKUP(A570,'Method 2 OLS Regression'!H562:J1899,3)</f>
        <v>902.05138899999997</v>
      </c>
      <c r="G570" s="23">
        <f t="shared" si="1098"/>
        <v>111.05138899999997</v>
      </c>
      <c r="H570" s="26">
        <f t="shared" si="1099"/>
        <v>0.14039366498103661</v>
      </c>
      <c r="I570" s="43"/>
      <c r="J570" s="61">
        <f t="shared" si="1094"/>
        <v>9</v>
      </c>
      <c r="K570" s="25">
        <f t="shared" si="1140"/>
        <v>9</v>
      </c>
      <c r="L570" s="23">
        <f t="shared" si="1145"/>
        <v>0</v>
      </c>
      <c r="M570" s="33">
        <f t="shared" si="1146"/>
        <v>0</v>
      </c>
      <c r="N570" s="25">
        <f t="shared" si="1095"/>
        <v>9</v>
      </c>
      <c r="O570" s="23">
        <f t="shared" ref="O570" si="1201">ABS(N570-$J570)</f>
        <v>0</v>
      </c>
      <c r="P570" s="26">
        <f t="shared" ref="P570" si="1202">O570/$J570</f>
        <v>0</v>
      </c>
    </row>
    <row r="571" spans="1:16" x14ac:dyDescent="0.2">
      <c r="A571" s="48">
        <v>40741</v>
      </c>
      <c r="B571" s="49">
        <f>VLOOKUP(A571,'Method 1 Moving Averages'!A565:B1901,2,0)</f>
        <v>1492</v>
      </c>
      <c r="C571" s="45">
        <f>VLOOKUP(A571,'Method 1 Moving Averages'!A564:C1901,3,0)</f>
        <v>1227.6666666666667</v>
      </c>
      <c r="D571" s="23">
        <f t="shared" si="1143"/>
        <v>264.33333333333326</v>
      </c>
      <c r="E571" s="33">
        <f t="shared" si="1144"/>
        <v>0.1771671134941912</v>
      </c>
      <c r="F571" s="25">
        <f>VLOOKUP(A571,'Method 2 OLS Regression'!H563:J1900,3)</f>
        <v>1507.4262200000001</v>
      </c>
      <c r="G571" s="23">
        <f t="shared" si="1098"/>
        <v>15.426220000000058</v>
      </c>
      <c r="H571" s="26">
        <f t="shared" si="1099"/>
        <v>1.0339289544235963E-2</v>
      </c>
      <c r="I571" s="43"/>
      <c r="J571" s="61">
        <f t="shared" si="1094"/>
        <v>16</v>
      </c>
      <c r="K571" s="25">
        <f t="shared" si="1140"/>
        <v>13</v>
      </c>
      <c r="L571" s="23">
        <f t="shared" si="1145"/>
        <v>3</v>
      </c>
      <c r="M571" s="33">
        <f t="shared" si="1146"/>
        <v>0.1875</v>
      </c>
      <c r="N571" s="25">
        <f t="shared" si="1095"/>
        <v>16</v>
      </c>
      <c r="O571" s="23">
        <f t="shared" ref="O571" si="1203">ABS(N571-$J571)</f>
        <v>0</v>
      </c>
      <c r="P571" s="26">
        <f t="shared" ref="P571" si="1204">O571/$J571</f>
        <v>0</v>
      </c>
    </row>
    <row r="572" spans="1:16" x14ac:dyDescent="0.2">
      <c r="A572" s="48">
        <v>40742</v>
      </c>
      <c r="B572" s="49">
        <f>VLOOKUP(A572,'Method 1 Moving Averages'!A566:B1902,2,0)</f>
        <v>1226</v>
      </c>
      <c r="C572" s="45">
        <f>VLOOKUP(A572,'Method 1 Moving Averages'!A565:C1902,3,0)</f>
        <v>996</v>
      </c>
      <c r="D572" s="23">
        <f t="shared" si="1143"/>
        <v>230</v>
      </c>
      <c r="E572" s="33">
        <f t="shared" si="1144"/>
        <v>0.18760195758564438</v>
      </c>
      <c r="F572" s="25">
        <f>VLOOKUP(A572,'Method 2 OLS Regression'!H564:J1901,3)</f>
        <v>1187.3493000000001</v>
      </c>
      <c r="G572" s="23">
        <f t="shared" si="1098"/>
        <v>38.650699999999915</v>
      </c>
      <c r="H572" s="26">
        <f t="shared" si="1099"/>
        <v>3.1525856443719344E-2</v>
      </c>
      <c r="I572" s="43"/>
      <c r="J572" s="61">
        <f t="shared" si="1094"/>
        <v>13</v>
      </c>
      <c r="K572" s="25">
        <f t="shared" si="1140"/>
        <v>10</v>
      </c>
      <c r="L572" s="23">
        <f t="shared" si="1145"/>
        <v>3</v>
      </c>
      <c r="M572" s="33">
        <f t="shared" si="1146"/>
        <v>0.23076923076923078</v>
      </c>
      <c r="N572" s="25">
        <f t="shared" si="1095"/>
        <v>12</v>
      </c>
      <c r="O572" s="23">
        <f t="shared" ref="O572" si="1205">ABS(N572-$J572)</f>
        <v>1</v>
      </c>
      <c r="P572" s="26">
        <f t="shared" ref="P572" si="1206">O572/$J572</f>
        <v>7.6923076923076927E-2</v>
      </c>
    </row>
    <row r="573" spans="1:16" x14ac:dyDescent="0.2">
      <c r="A573" s="48">
        <v>40743</v>
      </c>
      <c r="B573" s="49">
        <f>VLOOKUP(A573,'Method 1 Moving Averages'!A567:B1903,2,0)</f>
        <v>1132</v>
      </c>
      <c r="C573" s="45">
        <f>VLOOKUP(A573,'Method 1 Moving Averages'!A566:C1903,3,0)</f>
        <v>903.66666666666663</v>
      </c>
      <c r="D573" s="23">
        <f t="shared" si="1143"/>
        <v>228.33333333333337</v>
      </c>
      <c r="E573" s="33">
        <f t="shared" si="1144"/>
        <v>0.2017078916372203</v>
      </c>
      <c r="F573" s="25">
        <f>VLOOKUP(A573,'Method 2 OLS Regression'!H565:J1902,3)</f>
        <v>943.00398299999995</v>
      </c>
      <c r="G573" s="23">
        <f t="shared" si="1098"/>
        <v>188.99601700000005</v>
      </c>
      <c r="H573" s="26">
        <f t="shared" si="1099"/>
        <v>0.16695761219081276</v>
      </c>
      <c r="I573" s="43"/>
      <c r="J573" s="61">
        <f t="shared" si="1094"/>
        <v>12</v>
      </c>
      <c r="K573" s="25">
        <f t="shared" si="1140"/>
        <v>9</v>
      </c>
      <c r="L573" s="23">
        <f t="shared" si="1145"/>
        <v>3</v>
      </c>
      <c r="M573" s="33">
        <f t="shared" si="1146"/>
        <v>0.25</v>
      </c>
      <c r="N573" s="25">
        <f t="shared" si="1095"/>
        <v>10</v>
      </c>
      <c r="O573" s="23">
        <f t="shared" ref="O573" si="1207">ABS(N573-$J573)</f>
        <v>2</v>
      </c>
      <c r="P573" s="26">
        <f t="shared" ref="P573" si="1208">O573/$J573</f>
        <v>0.16666666666666666</v>
      </c>
    </row>
    <row r="574" spans="1:16" x14ac:dyDescent="0.2">
      <c r="A574" s="48">
        <v>40744</v>
      </c>
      <c r="B574" s="49">
        <f>VLOOKUP(A574,'Method 1 Moving Averages'!A568:B1904,2,0)</f>
        <v>1150</v>
      </c>
      <c r="C574" s="45">
        <f>VLOOKUP(A574,'Method 1 Moving Averages'!A567:C1904,3,0)</f>
        <v>784.66666666666663</v>
      </c>
      <c r="D574" s="23">
        <f t="shared" si="1143"/>
        <v>365.33333333333337</v>
      </c>
      <c r="E574" s="33">
        <f t="shared" si="1144"/>
        <v>0.3176811594202899</v>
      </c>
      <c r="F574" s="25">
        <f>VLOOKUP(A574,'Method 2 OLS Regression'!H566:J1903,3)</f>
        <v>894.37238600000001</v>
      </c>
      <c r="G574" s="23">
        <f t="shared" si="1098"/>
        <v>255.62761399999999</v>
      </c>
      <c r="H574" s="26">
        <f t="shared" si="1099"/>
        <v>0.22228488173913044</v>
      </c>
      <c r="I574" s="43"/>
      <c r="J574" s="61">
        <f t="shared" si="1094"/>
        <v>12</v>
      </c>
      <c r="K574" s="25">
        <f t="shared" si="1140"/>
        <v>9</v>
      </c>
      <c r="L574" s="23">
        <f t="shared" si="1145"/>
        <v>3</v>
      </c>
      <c r="M574" s="33">
        <f t="shared" si="1146"/>
        <v>0.25</v>
      </c>
      <c r="N574" s="25">
        <f t="shared" si="1095"/>
        <v>9</v>
      </c>
      <c r="O574" s="23">
        <f t="shared" ref="O574" si="1209">ABS(N574-$J574)</f>
        <v>3</v>
      </c>
      <c r="P574" s="26">
        <f t="shared" ref="P574" si="1210">O574/$J574</f>
        <v>0.25</v>
      </c>
    </row>
    <row r="575" spans="1:16" x14ac:dyDescent="0.2">
      <c r="A575" s="48">
        <v>40745</v>
      </c>
      <c r="B575" s="49">
        <f>VLOOKUP(A575,'Method 1 Moving Averages'!A569:B1905,2,0)</f>
        <v>943</v>
      </c>
      <c r="C575" s="45">
        <f>VLOOKUP(A575,'Method 1 Moving Averages'!A568:C1905,3,0)</f>
        <v>1067</v>
      </c>
      <c r="D575" s="23">
        <f t="shared" si="1143"/>
        <v>124</v>
      </c>
      <c r="E575" s="33">
        <f t="shared" si="1144"/>
        <v>0.13149522799575822</v>
      </c>
      <c r="F575" s="25">
        <f>VLOOKUP(A575,'Method 2 OLS Regression'!H567:J1904,3)</f>
        <v>963.23532799999998</v>
      </c>
      <c r="G575" s="23">
        <f t="shared" si="1098"/>
        <v>20.235327999999981</v>
      </c>
      <c r="H575" s="26">
        <f t="shared" si="1099"/>
        <v>2.1458460233297966E-2</v>
      </c>
      <c r="I575" s="43"/>
      <c r="J575" s="61">
        <f t="shared" si="1094"/>
        <v>10</v>
      </c>
      <c r="K575" s="25">
        <f t="shared" si="1140"/>
        <v>11</v>
      </c>
      <c r="L575" s="23">
        <f t="shared" si="1145"/>
        <v>1</v>
      </c>
      <c r="M575" s="33">
        <f t="shared" si="1146"/>
        <v>0.1</v>
      </c>
      <c r="N575" s="25">
        <f t="shared" si="1095"/>
        <v>10</v>
      </c>
      <c r="O575" s="23">
        <f t="shared" ref="O575" si="1211">ABS(N575-$J575)</f>
        <v>0</v>
      </c>
      <c r="P575" s="26">
        <f t="shared" ref="P575" si="1212">O575/$J575</f>
        <v>0</v>
      </c>
    </row>
    <row r="576" spans="1:16" x14ac:dyDescent="0.2">
      <c r="A576" s="48">
        <v>40746</v>
      </c>
      <c r="B576" s="49">
        <f>VLOOKUP(A576,'Method 1 Moving Averages'!A570:B1906,2,0)</f>
        <v>1047</v>
      </c>
      <c r="C576" s="45">
        <f>VLOOKUP(A576,'Method 1 Moving Averages'!A569:C1906,3,0)</f>
        <v>1645.3333333333333</v>
      </c>
      <c r="D576" s="23">
        <f t="shared" si="1143"/>
        <v>598.33333333333326</v>
      </c>
      <c r="E576" s="33">
        <f t="shared" si="1144"/>
        <v>0.571474052849411</v>
      </c>
      <c r="F576" s="25">
        <f>VLOOKUP(A576,'Method 2 OLS Regression'!H568:J1905,3)</f>
        <v>1363.0816500000001</v>
      </c>
      <c r="G576" s="23">
        <f t="shared" si="1098"/>
        <v>316.08165000000008</v>
      </c>
      <c r="H576" s="26">
        <f t="shared" si="1099"/>
        <v>0.30189269340974217</v>
      </c>
      <c r="I576" s="43"/>
      <c r="J576" s="61">
        <f t="shared" si="1094"/>
        <v>11</v>
      </c>
      <c r="K576" s="25">
        <f t="shared" si="1140"/>
        <v>17</v>
      </c>
      <c r="L576" s="23">
        <f t="shared" si="1145"/>
        <v>6</v>
      </c>
      <c r="M576" s="33">
        <f t="shared" si="1146"/>
        <v>0.54545454545454541</v>
      </c>
      <c r="N576" s="25">
        <f t="shared" si="1095"/>
        <v>14</v>
      </c>
      <c r="O576" s="23">
        <f t="shared" ref="O576" si="1213">ABS(N576-$J576)</f>
        <v>3</v>
      </c>
      <c r="P576" s="26">
        <f t="shared" ref="P576" si="1214">O576/$J576</f>
        <v>0.27272727272727271</v>
      </c>
    </row>
    <row r="577" spans="1:16" x14ac:dyDescent="0.2">
      <c r="A577" s="48">
        <v>40747</v>
      </c>
      <c r="B577" s="49">
        <f>VLOOKUP(A577,'Method 1 Moving Averages'!A571:B1907,2,0)</f>
        <v>570</v>
      </c>
      <c r="C577" s="45">
        <f>VLOOKUP(A577,'Method 1 Moving Averages'!A570:C1907,3,0)</f>
        <v>865.33333333333337</v>
      </c>
      <c r="D577" s="23">
        <f t="shared" si="1143"/>
        <v>295.33333333333337</v>
      </c>
      <c r="E577" s="33">
        <f t="shared" si="1144"/>
        <v>0.51812865497076033</v>
      </c>
      <c r="F577" s="25">
        <f>VLOOKUP(A577,'Method 2 OLS Regression'!H569:J1906,3)</f>
        <v>791.60639300000003</v>
      </c>
      <c r="G577" s="23">
        <f t="shared" si="1098"/>
        <v>221.60639300000003</v>
      </c>
      <c r="H577" s="26">
        <f t="shared" si="1099"/>
        <v>0.38878314561403515</v>
      </c>
      <c r="I577" s="43"/>
      <c r="J577" s="61">
        <f t="shared" si="1094"/>
        <v>9</v>
      </c>
      <c r="K577" s="25">
        <f t="shared" si="1140"/>
        <v>9</v>
      </c>
      <c r="L577" s="23">
        <f t="shared" si="1145"/>
        <v>0</v>
      </c>
      <c r="M577" s="33">
        <f t="shared" si="1146"/>
        <v>0</v>
      </c>
      <c r="N577" s="25">
        <f t="shared" si="1095"/>
        <v>9</v>
      </c>
      <c r="O577" s="23">
        <f t="shared" ref="O577" si="1215">ABS(N577-$J577)</f>
        <v>0</v>
      </c>
      <c r="P577" s="26">
        <f t="shared" ref="P577" si="1216">O577/$J577</f>
        <v>0</v>
      </c>
    </row>
    <row r="578" spans="1:16" x14ac:dyDescent="0.2">
      <c r="A578" s="48">
        <v>40748</v>
      </c>
      <c r="B578" s="49">
        <f>VLOOKUP(A578,'Method 1 Moving Averages'!A572:B1908,2,0)</f>
        <v>1610</v>
      </c>
      <c r="C578" s="45">
        <f>VLOOKUP(A578,'Method 1 Moving Averages'!A571:C1908,3,0)</f>
        <v>1191.6666666666667</v>
      </c>
      <c r="D578" s="23">
        <f t="shared" si="1143"/>
        <v>418.33333333333326</v>
      </c>
      <c r="E578" s="33">
        <f t="shared" si="1144"/>
        <v>0.25983436853002068</v>
      </c>
      <c r="F578" s="25">
        <f>VLOOKUP(A578,'Method 2 OLS Regression'!H570:J1907,3)</f>
        <v>1415.4886799999999</v>
      </c>
      <c r="G578" s="23">
        <f t="shared" si="1098"/>
        <v>194.51132000000007</v>
      </c>
      <c r="H578" s="26">
        <f t="shared" si="1099"/>
        <v>0.12081448447204973</v>
      </c>
      <c r="I578" s="43"/>
      <c r="J578" s="61">
        <f t="shared" si="1094"/>
        <v>17</v>
      </c>
      <c r="K578" s="25">
        <f t="shared" si="1140"/>
        <v>12</v>
      </c>
      <c r="L578" s="23">
        <f t="shared" si="1145"/>
        <v>5</v>
      </c>
      <c r="M578" s="33">
        <f t="shared" si="1146"/>
        <v>0.29411764705882354</v>
      </c>
      <c r="N578" s="25">
        <f t="shared" si="1095"/>
        <v>15</v>
      </c>
      <c r="O578" s="23">
        <f t="shared" ref="O578" si="1217">ABS(N578-$J578)</f>
        <v>2</v>
      </c>
      <c r="P578" s="26">
        <f t="shared" ref="P578" si="1218">O578/$J578</f>
        <v>0.11764705882352941</v>
      </c>
    </row>
    <row r="579" spans="1:16" x14ac:dyDescent="0.2">
      <c r="A579" s="48">
        <v>40749</v>
      </c>
      <c r="B579" s="49">
        <f>VLOOKUP(A579,'Method 1 Moving Averages'!A573:B1909,2,0)</f>
        <v>905</v>
      </c>
      <c r="C579" s="45">
        <f>VLOOKUP(A579,'Method 1 Moving Averages'!A572:C1909,3,0)</f>
        <v>1070.3333333333333</v>
      </c>
      <c r="D579" s="23">
        <f t="shared" si="1143"/>
        <v>165.33333333333326</v>
      </c>
      <c r="E579" s="33">
        <f t="shared" si="1144"/>
        <v>0.18268876611418039</v>
      </c>
      <c r="F579" s="25">
        <f>VLOOKUP(A579,'Method 2 OLS Regression'!H571:J1908,3)</f>
        <v>1126.86103</v>
      </c>
      <c r="G579" s="23">
        <f t="shared" si="1098"/>
        <v>221.86103000000003</v>
      </c>
      <c r="H579" s="26">
        <f t="shared" si="1099"/>
        <v>0.24515030939226523</v>
      </c>
      <c r="I579" s="43"/>
      <c r="J579" s="61">
        <f t="shared" si="1094"/>
        <v>9</v>
      </c>
      <c r="K579" s="25">
        <f t="shared" si="1140"/>
        <v>11</v>
      </c>
      <c r="L579" s="23">
        <f t="shared" si="1145"/>
        <v>2</v>
      </c>
      <c r="M579" s="33">
        <f t="shared" si="1146"/>
        <v>0.22222222222222221</v>
      </c>
      <c r="N579" s="25">
        <f t="shared" si="1095"/>
        <v>12</v>
      </c>
      <c r="O579" s="23">
        <f t="shared" ref="O579" si="1219">ABS(N579-$J579)</f>
        <v>3</v>
      </c>
      <c r="P579" s="26">
        <f t="shared" ref="P579" si="1220">O579/$J579</f>
        <v>0.33333333333333331</v>
      </c>
    </row>
    <row r="580" spans="1:16" x14ac:dyDescent="0.2">
      <c r="A580" s="48">
        <v>40750</v>
      </c>
      <c r="B580" s="49">
        <f>VLOOKUP(A580,'Method 1 Moving Averages'!A574:B1910,2,0)</f>
        <v>900</v>
      </c>
      <c r="C580" s="45">
        <f>VLOOKUP(A580,'Method 1 Moving Averages'!A573:C1910,3,0)</f>
        <v>1031.6666666666667</v>
      </c>
      <c r="D580" s="23">
        <f t="shared" si="1143"/>
        <v>131.66666666666674</v>
      </c>
      <c r="E580" s="33">
        <f t="shared" si="1144"/>
        <v>0.14629629629629637</v>
      </c>
      <c r="F580" s="25">
        <f>VLOOKUP(A580,'Method 2 OLS Regression'!H572:J1909,3)</f>
        <v>854.74479899999994</v>
      </c>
      <c r="G580" s="23">
        <f t="shared" si="1098"/>
        <v>45.255201000000056</v>
      </c>
      <c r="H580" s="26">
        <f t="shared" si="1099"/>
        <v>5.0283556666666729E-2</v>
      </c>
      <c r="I580" s="43"/>
      <c r="J580" s="61">
        <f t="shared" si="1094"/>
        <v>9</v>
      </c>
      <c r="K580" s="25">
        <f t="shared" si="1140"/>
        <v>11</v>
      </c>
      <c r="L580" s="23">
        <f t="shared" si="1145"/>
        <v>2</v>
      </c>
      <c r="M580" s="33">
        <f t="shared" si="1146"/>
        <v>0.22222222222222221</v>
      </c>
      <c r="N580" s="25">
        <f t="shared" si="1095"/>
        <v>9</v>
      </c>
      <c r="O580" s="23">
        <f t="shared" ref="O580" si="1221">ABS(N580-$J580)</f>
        <v>0</v>
      </c>
      <c r="P580" s="26">
        <f t="shared" ref="P580" si="1222">O580/$J580</f>
        <v>0</v>
      </c>
    </row>
    <row r="581" spans="1:16" x14ac:dyDescent="0.2">
      <c r="A581" s="48">
        <v>40751</v>
      </c>
      <c r="B581" s="49">
        <f>VLOOKUP(A581,'Method 1 Moving Averages'!A575:B1911,2,0)</f>
        <v>683</v>
      </c>
      <c r="C581" s="45">
        <f>VLOOKUP(A581,'Method 1 Moving Averages'!A574:C1911,3,0)</f>
        <v>781</v>
      </c>
      <c r="D581" s="23">
        <f t="shared" si="1143"/>
        <v>98</v>
      </c>
      <c r="E581" s="33">
        <f t="shared" si="1144"/>
        <v>0.14348462664714495</v>
      </c>
      <c r="F581" s="25">
        <f>VLOOKUP(A581,'Method 2 OLS Regression'!H573:J1910,3)</f>
        <v>893.04853400000002</v>
      </c>
      <c r="G581" s="23">
        <f t="shared" si="1098"/>
        <v>210.04853400000002</v>
      </c>
      <c r="H581" s="26">
        <f t="shared" si="1099"/>
        <v>0.30753811713030749</v>
      </c>
      <c r="I581" s="43"/>
      <c r="J581" s="61">
        <f t="shared" si="1094"/>
        <v>9</v>
      </c>
      <c r="K581" s="25">
        <f t="shared" si="1140"/>
        <v>9</v>
      </c>
      <c r="L581" s="23">
        <f t="shared" si="1145"/>
        <v>0</v>
      </c>
      <c r="M581" s="33">
        <f t="shared" si="1146"/>
        <v>0</v>
      </c>
      <c r="N581" s="25">
        <f t="shared" si="1095"/>
        <v>9</v>
      </c>
      <c r="O581" s="23">
        <f t="shared" ref="O581" si="1223">ABS(N581-$J581)</f>
        <v>0</v>
      </c>
      <c r="P581" s="26">
        <f t="shared" ref="P581" si="1224">O581/$J581</f>
        <v>0</v>
      </c>
    </row>
    <row r="582" spans="1:16" x14ac:dyDescent="0.2">
      <c r="A582" s="48">
        <v>40752</v>
      </c>
      <c r="B582" s="49">
        <f>VLOOKUP(A582,'Method 1 Moving Averages'!A576:B1912,2,0)</f>
        <v>1104</v>
      </c>
      <c r="C582" s="45">
        <f>VLOOKUP(A582,'Method 1 Moving Averages'!A575:C1912,3,0)</f>
        <v>969</v>
      </c>
      <c r="D582" s="23">
        <f t="shared" si="1143"/>
        <v>135</v>
      </c>
      <c r="E582" s="33">
        <f t="shared" si="1144"/>
        <v>0.12228260869565218</v>
      </c>
      <c r="F582" s="25">
        <f>VLOOKUP(A582,'Method 2 OLS Regression'!H574:J1911,3)</f>
        <v>1002.16481</v>
      </c>
      <c r="G582" s="23">
        <f t="shared" si="1098"/>
        <v>101.83519000000001</v>
      </c>
      <c r="H582" s="26">
        <f t="shared" si="1099"/>
        <v>9.2242019927536237E-2</v>
      </c>
      <c r="I582" s="43"/>
      <c r="J582" s="61">
        <f t="shared" si="1094"/>
        <v>12</v>
      </c>
      <c r="K582" s="25">
        <f t="shared" si="1140"/>
        <v>10</v>
      </c>
      <c r="L582" s="23">
        <f t="shared" si="1145"/>
        <v>2</v>
      </c>
      <c r="M582" s="33">
        <f t="shared" si="1146"/>
        <v>0.16666666666666666</v>
      </c>
      <c r="N582" s="25">
        <f t="shared" si="1095"/>
        <v>10</v>
      </c>
      <c r="O582" s="23">
        <f t="shared" ref="O582" si="1225">ABS(N582-$J582)</f>
        <v>2</v>
      </c>
      <c r="P582" s="26">
        <f t="shared" ref="P582" si="1226">O582/$J582</f>
        <v>0.16666666666666666</v>
      </c>
    </row>
    <row r="583" spans="1:16" x14ac:dyDescent="0.2">
      <c r="A583" s="48">
        <v>40753</v>
      </c>
      <c r="B583" s="49">
        <f>VLOOKUP(A583,'Method 1 Moving Averages'!A577:B1913,2,0)</f>
        <v>1573</v>
      </c>
      <c r="C583" s="45">
        <f>VLOOKUP(A583,'Method 1 Moving Averages'!A576:C1913,3,0)</f>
        <v>1517.3333333333333</v>
      </c>
      <c r="D583" s="23">
        <f t="shared" si="1143"/>
        <v>55.666666666666742</v>
      </c>
      <c r="E583" s="33">
        <f t="shared" si="1144"/>
        <v>3.5388853570671799E-2</v>
      </c>
      <c r="F583" s="25">
        <f>VLOOKUP(A583,'Method 2 OLS Regression'!H575:J1912,3)</f>
        <v>1350.91932</v>
      </c>
      <c r="G583" s="23">
        <f t="shared" si="1098"/>
        <v>222.08068000000003</v>
      </c>
      <c r="H583" s="26">
        <f t="shared" si="1099"/>
        <v>0.1411828862047044</v>
      </c>
      <c r="I583" s="43"/>
      <c r="J583" s="61">
        <f t="shared" si="1094"/>
        <v>16</v>
      </c>
      <c r="K583" s="25">
        <f t="shared" si="1140"/>
        <v>16</v>
      </c>
      <c r="L583" s="23">
        <f t="shared" si="1145"/>
        <v>0</v>
      </c>
      <c r="M583" s="33">
        <f t="shared" si="1146"/>
        <v>0</v>
      </c>
      <c r="N583" s="25">
        <f t="shared" si="1095"/>
        <v>14</v>
      </c>
      <c r="O583" s="23">
        <f t="shared" ref="O583" si="1227">ABS(N583-$J583)</f>
        <v>2</v>
      </c>
      <c r="P583" s="26">
        <f t="shared" ref="P583" si="1228">O583/$J583</f>
        <v>0.125</v>
      </c>
    </row>
    <row r="584" spans="1:16" x14ac:dyDescent="0.2">
      <c r="A584" s="48">
        <v>40754</v>
      </c>
      <c r="B584" s="49">
        <f>VLOOKUP(A584,'Method 1 Moving Averages'!A578:B1914,2,0)</f>
        <v>886</v>
      </c>
      <c r="C584" s="45">
        <f>VLOOKUP(A584,'Method 1 Moving Averages'!A577:C1914,3,0)</f>
        <v>738.66666666666663</v>
      </c>
      <c r="D584" s="23">
        <f t="shared" si="1143"/>
        <v>147.33333333333337</v>
      </c>
      <c r="E584" s="33">
        <f t="shared" si="1144"/>
        <v>0.1662904439428142</v>
      </c>
      <c r="F584" s="25">
        <f>VLOOKUP(A584,'Method 2 OLS Regression'!H576:J1913,3)</f>
        <v>867.58132000000001</v>
      </c>
      <c r="G584" s="23">
        <f t="shared" si="1098"/>
        <v>18.418679999999995</v>
      </c>
      <c r="H584" s="26">
        <f t="shared" si="1099"/>
        <v>2.0788577878103832E-2</v>
      </c>
      <c r="I584" s="43"/>
      <c r="J584" s="61">
        <f t="shared" si="1094"/>
        <v>9</v>
      </c>
      <c r="K584" s="25">
        <f t="shared" si="1140"/>
        <v>9</v>
      </c>
      <c r="L584" s="23">
        <f t="shared" si="1145"/>
        <v>0</v>
      </c>
      <c r="M584" s="33">
        <f t="shared" si="1146"/>
        <v>0</v>
      </c>
      <c r="N584" s="25">
        <f t="shared" si="1095"/>
        <v>9</v>
      </c>
      <c r="O584" s="23">
        <f t="shared" ref="O584" si="1229">ABS(N584-$J584)</f>
        <v>0</v>
      </c>
      <c r="P584" s="26">
        <f t="shared" ref="P584" si="1230">O584/$J584</f>
        <v>0</v>
      </c>
    </row>
    <row r="585" spans="1:16" x14ac:dyDescent="0.2">
      <c r="A585" s="48">
        <v>40755</v>
      </c>
      <c r="B585" s="49">
        <f>VLOOKUP(A585,'Method 1 Moving Averages'!A579:B1915,2,0)</f>
        <v>1231</v>
      </c>
      <c r="C585" s="45">
        <f>VLOOKUP(A585,'Method 1 Moving Averages'!A578:C1915,3,0)</f>
        <v>1391</v>
      </c>
      <c r="D585" s="23">
        <f t="shared" si="1143"/>
        <v>160</v>
      </c>
      <c r="E585" s="33">
        <f t="shared" si="1144"/>
        <v>0.12997562956945571</v>
      </c>
      <c r="F585" s="25">
        <f>VLOOKUP(A585,'Method 2 OLS Regression'!H577:J1914,3)</f>
        <v>1386.95246</v>
      </c>
      <c r="G585" s="23">
        <f t="shared" si="1098"/>
        <v>155.95245999999997</v>
      </c>
      <c r="H585" s="26">
        <f t="shared" si="1099"/>
        <v>0.12668761982128349</v>
      </c>
      <c r="I585" s="43"/>
      <c r="J585" s="61">
        <f t="shared" ref="J585:J648" si="1231">MAX(ROUND(B585/12/8,0),9)</f>
        <v>13</v>
      </c>
      <c r="K585" s="25">
        <f t="shared" si="1140"/>
        <v>14</v>
      </c>
      <c r="L585" s="23">
        <f t="shared" si="1145"/>
        <v>1</v>
      </c>
      <c r="M585" s="33">
        <f t="shared" si="1146"/>
        <v>7.6923076923076927E-2</v>
      </c>
      <c r="N585" s="25">
        <f t="shared" ref="N585:N648" si="1232">MAX(ROUND(F585/12/8,0),9)</f>
        <v>14</v>
      </c>
      <c r="O585" s="23">
        <f t="shared" ref="O585" si="1233">ABS(N585-$J585)</f>
        <v>1</v>
      </c>
      <c r="P585" s="26">
        <f t="shared" ref="P585" si="1234">O585/$J585</f>
        <v>7.6923076923076927E-2</v>
      </c>
    </row>
    <row r="586" spans="1:16" x14ac:dyDescent="0.2">
      <c r="A586" s="48">
        <v>40756</v>
      </c>
      <c r="B586" s="49">
        <f>VLOOKUP(A586,'Method 1 Moving Averages'!A580:B1916,2,0)</f>
        <v>957</v>
      </c>
      <c r="C586" s="45">
        <f>VLOOKUP(A586,'Method 1 Moving Averages'!A579:C1916,3,0)</f>
        <v>1008.3333333333334</v>
      </c>
      <c r="D586" s="23">
        <f t="shared" si="1143"/>
        <v>51.333333333333371</v>
      </c>
      <c r="E586" s="33">
        <f t="shared" si="1144"/>
        <v>5.3639846743295055E-2</v>
      </c>
      <c r="F586" s="25">
        <f>VLOOKUP(A586,'Method 2 OLS Regression'!H578:J1915,3)</f>
        <v>1116.96003</v>
      </c>
      <c r="G586" s="23">
        <f t="shared" ref="G586:G649" si="1235">ABS(F586-B586)</f>
        <v>159.96002999999996</v>
      </c>
      <c r="H586" s="26">
        <f t="shared" ref="H586:H649" si="1236">G586/B586</f>
        <v>0.16714736677115982</v>
      </c>
      <c r="I586" s="43"/>
      <c r="J586" s="61">
        <f t="shared" si="1231"/>
        <v>10</v>
      </c>
      <c r="K586" s="25">
        <f t="shared" si="1140"/>
        <v>11</v>
      </c>
      <c r="L586" s="23">
        <f t="shared" si="1145"/>
        <v>1</v>
      </c>
      <c r="M586" s="33">
        <f t="shared" si="1146"/>
        <v>0.1</v>
      </c>
      <c r="N586" s="25">
        <f t="shared" si="1232"/>
        <v>12</v>
      </c>
      <c r="O586" s="23">
        <f t="shared" ref="O586" si="1237">ABS(N586-$J586)</f>
        <v>2</v>
      </c>
      <c r="P586" s="26">
        <f t="shared" ref="P586" si="1238">O586/$J586</f>
        <v>0.2</v>
      </c>
    </row>
    <row r="587" spans="1:16" x14ac:dyDescent="0.2">
      <c r="A587" s="48">
        <v>40757</v>
      </c>
      <c r="B587" s="49">
        <f>VLOOKUP(A587,'Method 1 Moving Averages'!A581:B1917,2,0)</f>
        <v>1352</v>
      </c>
      <c r="C587" s="45">
        <f>VLOOKUP(A587,'Method 1 Moving Averages'!A580:C1917,3,0)</f>
        <v>927.66666666666663</v>
      </c>
      <c r="D587" s="23">
        <f t="shared" si="1143"/>
        <v>424.33333333333337</v>
      </c>
      <c r="E587" s="33">
        <f t="shared" si="1144"/>
        <v>0.31385601577909272</v>
      </c>
      <c r="F587" s="25">
        <f>VLOOKUP(A587,'Method 2 OLS Regression'!H579:J1916,3)</f>
        <v>789.410259</v>
      </c>
      <c r="G587" s="23">
        <f t="shared" si="1235"/>
        <v>562.589741</v>
      </c>
      <c r="H587" s="26">
        <f t="shared" si="1236"/>
        <v>0.41611667233727812</v>
      </c>
      <c r="I587" s="43"/>
      <c r="J587" s="61">
        <f t="shared" si="1231"/>
        <v>14</v>
      </c>
      <c r="K587" s="25">
        <f t="shared" si="1140"/>
        <v>10</v>
      </c>
      <c r="L587" s="23">
        <f t="shared" si="1145"/>
        <v>4</v>
      </c>
      <c r="M587" s="33">
        <f t="shared" si="1146"/>
        <v>0.2857142857142857</v>
      </c>
      <c r="N587" s="25">
        <f t="shared" si="1232"/>
        <v>9</v>
      </c>
      <c r="O587" s="23">
        <f t="shared" ref="O587" si="1239">ABS(N587-$J587)</f>
        <v>5</v>
      </c>
      <c r="P587" s="26">
        <f t="shared" ref="P587" si="1240">O587/$J587</f>
        <v>0.35714285714285715</v>
      </c>
    </row>
    <row r="588" spans="1:16" x14ac:dyDescent="0.2">
      <c r="A588" s="48">
        <v>40758</v>
      </c>
      <c r="B588" s="49">
        <f>VLOOKUP(A588,'Method 1 Moving Averages'!A582:B1918,2,0)</f>
        <v>538</v>
      </c>
      <c r="C588" s="45">
        <f>VLOOKUP(A588,'Method 1 Moving Averages'!A581:C1918,3,0)</f>
        <v>690.66666666666663</v>
      </c>
      <c r="D588" s="23">
        <f t="shared" si="1143"/>
        <v>152.66666666666663</v>
      </c>
      <c r="E588" s="33">
        <f t="shared" si="1144"/>
        <v>0.28376703841387851</v>
      </c>
      <c r="F588" s="25">
        <f>VLOOKUP(A588,'Method 2 OLS Regression'!H580:J1917,3)</f>
        <v>873.62896999999998</v>
      </c>
      <c r="G588" s="23">
        <f t="shared" si="1235"/>
        <v>335.62896999999998</v>
      </c>
      <c r="H588" s="26">
        <f t="shared" si="1236"/>
        <v>0.62384566914498141</v>
      </c>
      <c r="I588" s="43"/>
      <c r="J588" s="61">
        <f t="shared" si="1231"/>
        <v>9</v>
      </c>
      <c r="K588" s="25">
        <f t="shared" si="1140"/>
        <v>9</v>
      </c>
      <c r="L588" s="23">
        <f t="shared" si="1145"/>
        <v>0</v>
      </c>
      <c r="M588" s="33">
        <f t="shared" si="1146"/>
        <v>0</v>
      </c>
      <c r="N588" s="25">
        <f t="shared" si="1232"/>
        <v>9</v>
      </c>
      <c r="O588" s="23">
        <f t="shared" ref="O588" si="1241">ABS(N588-$J588)</f>
        <v>0</v>
      </c>
      <c r="P588" s="26">
        <f t="shared" ref="P588" si="1242">O588/$J588</f>
        <v>0</v>
      </c>
    </row>
    <row r="589" spans="1:16" x14ac:dyDescent="0.2">
      <c r="A589" s="48">
        <v>40759</v>
      </c>
      <c r="B589" s="49">
        <f>VLOOKUP(A589,'Method 1 Moving Averages'!A583:B1919,2,0)</f>
        <v>890</v>
      </c>
      <c r="C589" s="45">
        <f>VLOOKUP(A589,'Method 1 Moving Averages'!A582:C1919,3,0)</f>
        <v>883.66666666666663</v>
      </c>
      <c r="D589" s="23">
        <f t="shared" si="1143"/>
        <v>6.3333333333333712</v>
      </c>
      <c r="E589" s="33">
        <f t="shared" si="1144"/>
        <v>7.1161048689138999E-3</v>
      </c>
      <c r="F589" s="25">
        <f>VLOOKUP(A589,'Method 2 OLS Regression'!H581:J1918,3)</f>
        <v>1029.35347</v>
      </c>
      <c r="G589" s="23">
        <f t="shared" si="1235"/>
        <v>139.35347000000002</v>
      </c>
      <c r="H589" s="26">
        <f t="shared" si="1236"/>
        <v>0.15657693258426969</v>
      </c>
      <c r="I589" s="43"/>
      <c r="J589" s="61">
        <f t="shared" si="1231"/>
        <v>9</v>
      </c>
      <c r="K589" s="25">
        <f t="shared" si="1140"/>
        <v>9</v>
      </c>
      <c r="L589" s="23">
        <f t="shared" si="1145"/>
        <v>0</v>
      </c>
      <c r="M589" s="33">
        <f t="shared" si="1146"/>
        <v>0</v>
      </c>
      <c r="N589" s="25">
        <f t="shared" si="1232"/>
        <v>11</v>
      </c>
      <c r="O589" s="23">
        <f t="shared" ref="O589" si="1243">ABS(N589-$J589)</f>
        <v>2</v>
      </c>
      <c r="P589" s="26">
        <f t="shared" ref="P589" si="1244">O589/$J589</f>
        <v>0.22222222222222221</v>
      </c>
    </row>
    <row r="590" spans="1:16" x14ac:dyDescent="0.2">
      <c r="A590" s="48">
        <v>40760</v>
      </c>
      <c r="B590" s="49">
        <f>VLOOKUP(A590,'Method 1 Moving Averages'!A584:B1920,2,0)</f>
        <v>1337</v>
      </c>
      <c r="C590" s="45">
        <f>VLOOKUP(A590,'Method 1 Moving Averages'!A583:C1920,3,0)</f>
        <v>1643.3333333333333</v>
      </c>
      <c r="D590" s="23">
        <f t="shared" si="1143"/>
        <v>306.33333333333326</v>
      </c>
      <c r="E590" s="33">
        <f t="shared" si="1144"/>
        <v>0.22911992021939659</v>
      </c>
      <c r="F590" s="25">
        <f>VLOOKUP(A590,'Method 2 OLS Regression'!H582:J1919,3)</f>
        <v>1420.9459899999999</v>
      </c>
      <c r="G590" s="23">
        <f t="shared" si="1235"/>
        <v>83.945989999999938</v>
      </c>
      <c r="H590" s="26">
        <f t="shared" si="1236"/>
        <v>6.2786828721017152E-2</v>
      </c>
      <c r="I590" s="43"/>
      <c r="J590" s="61">
        <f t="shared" si="1231"/>
        <v>14</v>
      </c>
      <c r="K590" s="25">
        <f t="shared" si="1140"/>
        <v>17</v>
      </c>
      <c r="L590" s="23">
        <f t="shared" si="1145"/>
        <v>3</v>
      </c>
      <c r="M590" s="33">
        <f t="shared" si="1146"/>
        <v>0.21428571428571427</v>
      </c>
      <c r="N590" s="25">
        <f t="shared" si="1232"/>
        <v>15</v>
      </c>
      <c r="O590" s="23">
        <f t="shared" ref="O590" si="1245">ABS(N590-$J590)</f>
        <v>1</v>
      </c>
      <c r="P590" s="26">
        <f t="shared" ref="P590" si="1246">O590/$J590</f>
        <v>7.1428571428571425E-2</v>
      </c>
    </row>
    <row r="591" spans="1:16" x14ac:dyDescent="0.2">
      <c r="A591" s="48">
        <v>40761</v>
      </c>
      <c r="B591" s="49">
        <f>VLOOKUP(A591,'Method 1 Moving Averages'!A585:B1921,2,0)</f>
        <v>766</v>
      </c>
      <c r="C591" s="45">
        <f>VLOOKUP(A591,'Method 1 Moving Averages'!A584:C1921,3,0)</f>
        <v>749</v>
      </c>
      <c r="D591" s="23">
        <f t="shared" si="1143"/>
        <v>17</v>
      </c>
      <c r="E591" s="33">
        <f t="shared" si="1144"/>
        <v>2.2193211488250653E-2</v>
      </c>
      <c r="F591" s="25">
        <f>VLOOKUP(A591,'Method 2 OLS Regression'!H583:J1920,3)</f>
        <v>779.72243600000002</v>
      </c>
      <c r="G591" s="23">
        <f t="shared" si="1235"/>
        <v>13.722436000000016</v>
      </c>
      <c r="H591" s="26">
        <f t="shared" si="1236"/>
        <v>1.7914407310704983E-2</v>
      </c>
      <c r="I591" s="43"/>
      <c r="J591" s="61">
        <f t="shared" si="1231"/>
        <v>9</v>
      </c>
      <c r="K591" s="25">
        <f t="shared" si="1140"/>
        <v>9</v>
      </c>
      <c r="L591" s="23">
        <f t="shared" si="1145"/>
        <v>0</v>
      </c>
      <c r="M591" s="33">
        <f t="shared" si="1146"/>
        <v>0</v>
      </c>
      <c r="N591" s="25">
        <f t="shared" si="1232"/>
        <v>9</v>
      </c>
      <c r="O591" s="23">
        <f t="shared" ref="O591" si="1247">ABS(N591-$J591)</f>
        <v>0</v>
      </c>
      <c r="P591" s="26">
        <f t="shared" ref="P591" si="1248">O591/$J591</f>
        <v>0</v>
      </c>
    </row>
    <row r="592" spans="1:16" x14ac:dyDescent="0.2">
      <c r="A592" s="48">
        <v>40762</v>
      </c>
      <c r="B592" s="49">
        <f>VLOOKUP(A592,'Method 1 Moving Averages'!A586:B1922,2,0)</f>
        <v>1373</v>
      </c>
      <c r="C592" s="45">
        <f>VLOOKUP(A592,'Method 1 Moving Averages'!A585:C1922,3,0)</f>
        <v>1444.3333333333333</v>
      </c>
      <c r="D592" s="23">
        <f t="shared" si="1143"/>
        <v>71.333333333333258</v>
      </c>
      <c r="E592" s="33">
        <f t="shared" si="1144"/>
        <v>5.1954357853847964E-2</v>
      </c>
      <c r="F592" s="25">
        <f>VLOOKUP(A592,'Method 2 OLS Regression'!H584:J1921,3)</f>
        <v>1378.8325</v>
      </c>
      <c r="G592" s="23">
        <f t="shared" si="1235"/>
        <v>5.8324999999999818</v>
      </c>
      <c r="H592" s="26">
        <f t="shared" si="1236"/>
        <v>4.2479970866715093E-3</v>
      </c>
      <c r="I592" s="43"/>
      <c r="J592" s="61">
        <f t="shared" si="1231"/>
        <v>14</v>
      </c>
      <c r="K592" s="25">
        <f t="shared" si="1140"/>
        <v>15</v>
      </c>
      <c r="L592" s="23">
        <f t="shared" si="1145"/>
        <v>1</v>
      </c>
      <c r="M592" s="33">
        <f t="shared" si="1146"/>
        <v>7.1428571428571425E-2</v>
      </c>
      <c r="N592" s="25">
        <f t="shared" si="1232"/>
        <v>14</v>
      </c>
      <c r="O592" s="23">
        <f t="shared" ref="O592" si="1249">ABS(N592-$J592)</f>
        <v>0</v>
      </c>
      <c r="P592" s="26">
        <f t="shared" ref="P592" si="1250">O592/$J592</f>
        <v>0</v>
      </c>
    </row>
    <row r="593" spans="1:16" x14ac:dyDescent="0.2">
      <c r="A593" s="48">
        <v>40763</v>
      </c>
      <c r="B593" s="49">
        <f>VLOOKUP(A593,'Method 1 Moving Averages'!A587:B1923,2,0)</f>
        <v>1040</v>
      </c>
      <c r="C593" s="45">
        <f>VLOOKUP(A593,'Method 1 Moving Averages'!A586:C1923,3,0)</f>
        <v>1029.3333333333333</v>
      </c>
      <c r="D593" s="23">
        <f t="shared" si="1143"/>
        <v>10.666666666666742</v>
      </c>
      <c r="E593" s="33">
        <f t="shared" si="1144"/>
        <v>1.0256410256410329E-2</v>
      </c>
      <c r="F593" s="25">
        <f>VLOOKUP(A593,'Method 2 OLS Regression'!H585:J1922,3)</f>
        <v>1143.9123199999999</v>
      </c>
      <c r="G593" s="23">
        <f t="shared" si="1235"/>
        <v>103.91231999999991</v>
      </c>
      <c r="H593" s="26">
        <f t="shared" si="1236"/>
        <v>9.9915692307692219E-2</v>
      </c>
      <c r="I593" s="43"/>
      <c r="J593" s="61">
        <f t="shared" si="1231"/>
        <v>11</v>
      </c>
      <c r="K593" s="25">
        <f t="shared" si="1140"/>
        <v>11</v>
      </c>
      <c r="L593" s="23">
        <f t="shared" si="1145"/>
        <v>0</v>
      </c>
      <c r="M593" s="33">
        <f t="shared" si="1146"/>
        <v>0</v>
      </c>
      <c r="N593" s="25">
        <f t="shared" si="1232"/>
        <v>12</v>
      </c>
      <c r="O593" s="23">
        <f t="shared" ref="O593" si="1251">ABS(N593-$J593)</f>
        <v>1</v>
      </c>
      <c r="P593" s="26">
        <f t="shared" ref="P593" si="1252">O593/$J593</f>
        <v>9.0909090909090912E-2</v>
      </c>
    </row>
    <row r="594" spans="1:16" x14ac:dyDescent="0.2">
      <c r="A594" s="48">
        <v>40764</v>
      </c>
      <c r="B594" s="49">
        <f>VLOOKUP(A594,'Method 1 Moving Averages'!A588:B1924,2,0)</f>
        <v>946</v>
      </c>
      <c r="C594" s="45">
        <f>VLOOKUP(A594,'Method 1 Moving Averages'!A587:C1924,3,0)</f>
        <v>1128</v>
      </c>
      <c r="D594" s="23">
        <f t="shared" si="1143"/>
        <v>182</v>
      </c>
      <c r="E594" s="33">
        <f t="shared" si="1144"/>
        <v>0.19238900634249473</v>
      </c>
      <c r="F594" s="25">
        <f>VLOOKUP(A594,'Method 2 OLS Regression'!H586:J1923,3)</f>
        <v>952.15005699999995</v>
      </c>
      <c r="G594" s="23">
        <f t="shared" si="1235"/>
        <v>6.150056999999947</v>
      </c>
      <c r="H594" s="26">
        <f t="shared" si="1236"/>
        <v>6.5011173361521641E-3</v>
      </c>
      <c r="I594" s="43"/>
      <c r="J594" s="61">
        <f t="shared" si="1231"/>
        <v>10</v>
      </c>
      <c r="K594" s="25">
        <f t="shared" si="1140"/>
        <v>12</v>
      </c>
      <c r="L594" s="23">
        <f t="shared" si="1145"/>
        <v>2</v>
      </c>
      <c r="M594" s="33">
        <f t="shared" si="1146"/>
        <v>0.2</v>
      </c>
      <c r="N594" s="25">
        <f t="shared" si="1232"/>
        <v>10</v>
      </c>
      <c r="O594" s="23">
        <f t="shared" ref="O594" si="1253">ABS(N594-$J594)</f>
        <v>0</v>
      </c>
      <c r="P594" s="26">
        <f t="shared" ref="P594" si="1254">O594/$J594</f>
        <v>0</v>
      </c>
    </row>
    <row r="595" spans="1:16" x14ac:dyDescent="0.2">
      <c r="A595" s="48">
        <v>40765</v>
      </c>
      <c r="B595" s="49">
        <f>VLOOKUP(A595,'Method 1 Moving Averages'!A589:B1925,2,0)</f>
        <v>1242</v>
      </c>
      <c r="C595" s="45">
        <f>VLOOKUP(A595,'Method 1 Moving Averages'!A588:C1925,3,0)</f>
        <v>790.33333333333337</v>
      </c>
      <c r="D595" s="23">
        <f t="shared" si="1143"/>
        <v>451.66666666666663</v>
      </c>
      <c r="E595" s="33">
        <f t="shared" si="1144"/>
        <v>0.3636607622114868</v>
      </c>
      <c r="F595" s="25">
        <f>VLOOKUP(A595,'Method 2 OLS Regression'!H587:J1924,3)</f>
        <v>1041.7405699999999</v>
      </c>
      <c r="G595" s="23">
        <f t="shared" si="1235"/>
        <v>200.25943000000007</v>
      </c>
      <c r="H595" s="26">
        <f t="shared" si="1236"/>
        <v>0.16123947665056365</v>
      </c>
      <c r="I595" s="43"/>
      <c r="J595" s="61">
        <f t="shared" si="1231"/>
        <v>13</v>
      </c>
      <c r="K595" s="25">
        <f t="shared" si="1140"/>
        <v>9</v>
      </c>
      <c r="L595" s="23">
        <f t="shared" si="1145"/>
        <v>4</v>
      </c>
      <c r="M595" s="33">
        <f t="shared" si="1146"/>
        <v>0.30769230769230771</v>
      </c>
      <c r="N595" s="25">
        <f t="shared" si="1232"/>
        <v>11</v>
      </c>
      <c r="O595" s="23">
        <f t="shared" ref="O595" si="1255">ABS(N595-$J595)</f>
        <v>2</v>
      </c>
      <c r="P595" s="26">
        <f t="shared" ref="P595" si="1256">O595/$J595</f>
        <v>0.15384615384615385</v>
      </c>
    </row>
    <row r="596" spans="1:16" x14ac:dyDescent="0.2">
      <c r="A596" s="48">
        <v>40766</v>
      </c>
      <c r="B596" s="49">
        <f>VLOOKUP(A596,'Method 1 Moving Averages'!A590:B1926,2,0)</f>
        <v>1344</v>
      </c>
      <c r="C596" s="45">
        <f>VLOOKUP(A596,'Method 1 Moving Averages'!A589:C1926,3,0)</f>
        <v>979</v>
      </c>
      <c r="D596" s="23">
        <f t="shared" si="1143"/>
        <v>365</v>
      </c>
      <c r="E596" s="33">
        <f t="shared" si="1144"/>
        <v>0.27157738095238093</v>
      </c>
      <c r="F596" s="25">
        <f>VLOOKUP(A596,'Method 2 OLS Regression'!H588:J1925,3)</f>
        <v>1198.3964900000001</v>
      </c>
      <c r="G596" s="23">
        <f t="shared" si="1235"/>
        <v>145.60350999999991</v>
      </c>
      <c r="H596" s="26">
        <f t="shared" si="1236"/>
        <v>0.10833594494047613</v>
      </c>
      <c r="I596" s="43"/>
      <c r="J596" s="61">
        <f t="shared" si="1231"/>
        <v>14</v>
      </c>
      <c r="K596" s="25">
        <f t="shared" si="1140"/>
        <v>10</v>
      </c>
      <c r="L596" s="23">
        <f t="shared" si="1145"/>
        <v>4</v>
      </c>
      <c r="M596" s="33">
        <f t="shared" si="1146"/>
        <v>0.2857142857142857</v>
      </c>
      <c r="N596" s="25">
        <f t="shared" si="1232"/>
        <v>12</v>
      </c>
      <c r="O596" s="23">
        <f t="shared" ref="O596" si="1257">ABS(N596-$J596)</f>
        <v>2</v>
      </c>
      <c r="P596" s="26">
        <f t="shared" ref="P596" si="1258">O596/$J596</f>
        <v>0.14285714285714285</v>
      </c>
    </row>
    <row r="597" spans="1:16" x14ac:dyDescent="0.2">
      <c r="A597" s="48">
        <v>40767</v>
      </c>
      <c r="B597" s="49">
        <f>VLOOKUP(A597,'Method 1 Moving Averages'!A591:B1927,2,0)</f>
        <v>1470</v>
      </c>
      <c r="C597" s="45">
        <f>VLOOKUP(A597,'Method 1 Moving Averages'!A590:C1927,3,0)</f>
        <v>1319</v>
      </c>
      <c r="D597" s="23">
        <f t="shared" si="1143"/>
        <v>151</v>
      </c>
      <c r="E597" s="33">
        <f t="shared" si="1144"/>
        <v>0.10272108843537416</v>
      </c>
      <c r="F597" s="25">
        <f>VLOOKUP(A597,'Method 2 OLS Regression'!H589:J1926,3)</f>
        <v>1508.3666800000001</v>
      </c>
      <c r="G597" s="23">
        <f t="shared" si="1235"/>
        <v>38.366680000000088</v>
      </c>
      <c r="H597" s="26">
        <f t="shared" si="1236"/>
        <v>2.6099782312925229E-2</v>
      </c>
      <c r="I597" s="43"/>
      <c r="J597" s="61">
        <f t="shared" si="1231"/>
        <v>15</v>
      </c>
      <c r="K597" s="25">
        <f t="shared" si="1140"/>
        <v>14</v>
      </c>
      <c r="L597" s="23">
        <f t="shared" si="1145"/>
        <v>1</v>
      </c>
      <c r="M597" s="33">
        <f t="shared" si="1146"/>
        <v>6.6666666666666666E-2</v>
      </c>
      <c r="N597" s="25">
        <f t="shared" si="1232"/>
        <v>16</v>
      </c>
      <c r="O597" s="23">
        <f t="shared" ref="O597" si="1259">ABS(N597-$J597)</f>
        <v>1</v>
      </c>
      <c r="P597" s="26">
        <f t="shared" ref="P597" si="1260">O597/$J597</f>
        <v>6.6666666666666666E-2</v>
      </c>
    </row>
    <row r="598" spans="1:16" x14ac:dyDescent="0.2">
      <c r="A598" s="48">
        <v>40768</v>
      </c>
      <c r="B598" s="49">
        <f>VLOOKUP(A598,'Method 1 Moving Averages'!A592:B1928,2,0)</f>
        <v>642</v>
      </c>
      <c r="C598" s="45">
        <f>VLOOKUP(A598,'Method 1 Moving Averages'!A591:C1928,3,0)</f>
        <v>740.66666666666663</v>
      </c>
      <c r="D598" s="23">
        <f t="shared" si="1143"/>
        <v>98.666666666666629</v>
      </c>
      <c r="E598" s="33">
        <f t="shared" si="1144"/>
        <v>0.15368639667705083</v>
      </c>
      <c r="F598" s="25">
        <f>VLOOKUP(A598,'Method 2 OLS Regression'!H590:J1927,3)</f>
        <v>929.12228000000005</v>
      </c>
      <c r="G598" s="23">
        <f t="shared" si="1235"/>
        <v>287.12228000000005</v>
      </c>
      <c r="H598" s="26">
        <f t="shared" si="1236"/>
        <v>0.44723096573208732</v>
      </c>
      <c r="I598" s="43"/>
      <c r="J598" s="61">
        <f t="shared" si="1231"/>
        <v>9</v>
      </c>
      <c r="K598" s="25">
        <f t="shared" si="1140"/>
        <v>9</v>
      </c>
      <c r="L598" s="23">
        <f t="shared" si="1145"/>
        <v>0</v>
      </c>
      <c r="M598" s="33">
        <f t="shared" si="1146"/>
        <v>0</v>
      </c>
      <c r="N598" s="25">
        <f t="shared" si="1232"/>
        <v>10</v>
      </c>
      <c r="O598" s="23">
        <f t="shared" ref="O598" si="1261">ABS(N598-$J598)</f>
        <v>1</v>
      </c>
      <c r="P598" s="26">
        <f t="shared" ref="P598" si="1262">O598/$J598</f>
        <v>0.1111111111111111</v>
      </c>
    </row>
    <row r="599" spans="1:16" x14ac:dyDescent="0.2">
      <c r="A599" s="48">
        <v>40769</v>
      </c>
      <c r="B599" s="49">
        <f>VLOOKUP(A599,'Method 1 Moving Averages'!A593:B1929,2,0)</f>
        <v>1291</v>
      </c>
      <c r="C599" s="45">
        <f>VLOOKUP(A599,'Method 1 Moving Averages'!A592:C1929,3,0)</f>
        <v>1404.6666666666667</v>
      </c>
      <c r="D599" s="23">
        <f t="shared" si="1143"/>
        <v>113.66666666666674</v>
      </c>
      <c r="E599" s="33">
        <f t="shared" si="1144"/>
        <v>8.8045442809191896E-2</v>
      </c>
      <c r="F599" s="25">
        <f>VLOOKUP(A599,'Method 2 OLS Regression'!H591:J1928,3)</f>
        <v>1447.5933</v>
      </c>
      <c r="G599" s="23">
        <f t="shared" si="1235"/>
        <v>156.5933</v>
      </c>
      <c r="H599" s="26">
        <f t="shared" si="1236"/>
        <v>0.12129612703330751</v>
      </c>
      <c r="I599" s="43"/>
      <c r="J599" s="61">
        <f t="shared" si="1231"/>
        <v>13</v>
      </c>
      <c r="K599" s="25">
        <f t="shared" si="1140"/>
        <v>15</v>
      </c>
      <c r="L599" s="23">
        <f t="shared" si="1145"/>
        <v>2</v>
      </c>
      <c r="M599" s="33">
        <f t="shared" si="1146"/>
        <v>0.15384615384615385</v>
      </c>
      <c r="N599" s="25">
        <f t="shared" si="1232"/>
        <v>15</v>
      </c>
      <c r="O599" s="23">
        <f t="shared" ref="O599" si="1263">ABS(N599-$J599)</f>
        <v>2</v>
      </c>
      <c r="P599" s="26">
        <f t="shared" ref="P599" si="1264">O599/$J599</f>
        <v>0.15384615384615385</v>
      </c>
    </row>
    <row r="600" spans="1:16" x14ac:dyDescent="0.2">
      <c r="A600" s="48">
        <v>40770</v>
      </c>
      <c r="B600" s="49">
        <f>VLOOKUP(A600,'Method 1 Moving Averages'!A594:B1930,2,0)</f>
        <v>1989</v>
      </c>
      <c r="C600" s="45">
        <f>VLOOKUP(A600,'Method 1 Moving Averages'!A593:C1930,3,0)</f>
        <v>967.33333333333337</v>
      </c>
      <c r="D600" s="23">
        <f t="shared" si="1143"/>
        <v>1021.6666666666666</v>
      </c>
      <c r="E600" s="33">
        <f t="shared" si="1144"/>
        <v>0.51365845483492545</v>
      </c>
      <c r="F600" s="25">
        <f>VLOOKUP(A600,'Method 2 OLS Regression'!H592:J1929,3)</f>
        <v>1183.2267099999999</v>
      </c>
      <c r="G600" s="23">
        <f t="shared" si="1235"/>
        <v>805.77329000000009</v>
      </c>
      <c r="H600" s="26">
        <f t="shared" si="1236"/>
        <v>0.40511477626948217</v>
      </c>
      <c r="I600" s="43"/>
      <c r="J600" s="61">
        <f t="shared" si="1231"/>
        <v>21</v>
      </c>
      <c r="K600" s="25">
        <f t="shared" si="1140"/>
        <v>10</v>
      </c>
      <c r="L600" s="23">
        <f t="shared" si="1145"/>
        <v>11</v>
      </c>
      <c r="M600" s="33">
        <f t="shared" si="1146"/>
        <v>0.52380952380952384</v>
      </c>
      <c r="N600" s="25">
        <f t="shared" si="1232"/>
        <v>12</v>
      </c>
      <c r="O600" s="23">
        <f t="shared" ref="O600" si="1265">ABS(N600-$J600)</f>
        <v>9</v>
      </c>
      <c r="P600" s="26">
        <f t="shared" ref="P600" si="1266">O600/$J600</f>
        <v>0.42857142857142855</v>
      </c>
    </row>
    <row r="601" spans="1:16" x14ac:dyDescent="0.2">
      <c r="A601" s="48">
        <v>40771</v>
      </c>
      <c r="B601" s="49">
        <f>VLOOKUP(A601,'Method 1 Moving Averages'!A595:B1931,2,0)</f>
        <v>491</v>
      </c>
      <c r="C601" s="45">
        <f>VLOOKUP(A601,'Method 1 Moving Averages'!A594:C1931,3,0)</f>
        <v>1066</v>
      </c>
      <c r="D601" s="23">
        <f t="shared" si="1143"/>
        <v>575</v>
      </c>
      <c r="E601" s="33">
        <f t="shared" si="1144"/>
        <v>1.1710794297352343</v>
      </c>
      <c r="F601" s="25">
        <f>VLOOKUP(A601,'Method 2 OLS Regression'!H593:J1930,3)</f>
        <v>822.65395799999999</v>
      </c>
      <c r="G601" s="23">
        <f t="shared" si="1235"/>
        <v>331.65395799999999</v>
      </c>
      <c r="H601" s="26">
        <f t="shared" si="1236"/>
        <v>0.67546630957230136</v>
      </c>
      <c r="I601" s="43"/>
      <c r="J601" s="61">
        <f t="shared" si="1231"/>
        <v>9</v>
      </c>
      <c r="K601" s="25">
        <f t="shared" si="1140"/>
        <v>11</v>
      </c>
      <c r="L601" s="23">
        <f t="shared" si="1145"/>
        <v>2</v>
      </c>
      <c r="M601" s="33">
        <f t="shared" si="1146"/>
        <v>0.22222222222222221</v>
      </c>
      <c r="N601" s="25">
        <f t="shared" si="1232"/>
        <v>9</v>
      </c>
      <c r="O601" s="23">
        <f t="shared" ref="O601" si="1267">ABS(N601-$J601)</f>
        <v>0</v>
      </c>
      <c r="P601" s="26">
        <f t="shared" ref="P601" si="1268">O601/$J601</f>
        <v>0</v>
      </c>
    </row>
    <row r="602" spans="1:16" x14ac:dyDescent="0.2">
      <c r="A602" s="48">
        <v>40772</v>
      </c>
      <c r="B602" s="49">
        <f>VLOOKUP(A602,'Method 1 Moving Averages'!A596:B1932,2,0)</f>
        <v>628</v>
      </c>
      <c r="C602" s="45">
        <f>VLOOKUP(A602,'Method 1 Moving Averages'!A595:C1932,3,0)</f>
        <v>821</v>
      </c>
      <c r="D602" s="23">
        <f t="shared" si="1143"/>
        <v>193</v>
      </c>
      <c r="E602" s="33">
        <f t="shared" si="1144"/>
        <v>0.3073248407643312</v>
      </c>
      <c r="F602" s="25">
        <f>VLOOKUP(A602,'Method 2 OLS Regression'!H594:J1931,3)</f>
        <v>903.73496699999998</v>
      </c>
      <c r="G602" s="23">
        <f t="shared" si="1235"/>
        <v>275.73496699999998</v>
      </c>
      <c r="H602" s="26">
        <f t="shared" si="1236"/>
        <v>0.4390684187898089</v>
      </c>
      <c r="I602" s="43"/>
      <c r="J602" s="61">
        <f t="shared" si="1231"/>
        <v>9</v>
      </c>
      <c r="K602" s="25">
        <f t="shared" si="1140"/>
        <v>9</v>
      </c>
      <c r="L602" s="23">
        <f t="shared" si="1145"/>
        <v>0</v>
      </c>
      <c r="M602" s="33">
        <f t="shared" si="1146"/>
        <v>0</v>
      </c>
      <c r="N602" s="25">
        <f t="shared" si="1232"/>
        <v>9</v>
      </c>
      <c r="O602" s="23">
        <f t="shared" ref="O602" si="1269">ABS(N602-$J602)</f>
        <v>0</v>
      </c>
      <c r="P602" s="26">
        <f t="shared" ref="P602" si="1270">O602/$J602</f>
        <v>0</v>
      </c>
    </row>
    <row r="603" spans="1:16" x14ac:dyDescent="0.2">
      <c r="A603" s="48">
        <v>40773</v>
      </c>
      <c r="B603" s="49">
        <f>VLOOKUP(A603,'Method 1 Moving Averages'!A597:B1933,2,0)</f>
        <v>1375</v>
      </c>
      <c r="C603" s="45">
        <f>VLOOKUP(A603,'Method 1 Moving Averages'!A596:C1933,3,0)</f>
        <v>1112.6666666666667</v>
      </c>
      <c r="D603" s="23">
        <f t="shared" si="1143"/>
        <v>262.33333333333326</v>
      </c>
      <c r="E603" s="33">
        <f t="shared" si="1144"/>
        <v>0.19078787878787873</v>
      </c>
      <c r="F603" s="25">
        <f>VLOOKUP(A603,'Method 2 OLS Regression'!H595:J1932,3)</f>
        <v>1022.20888</v>
      </c>
      <c r="G603" s="23">
        <f t="shared" si="1235"/>
        <v>352.79111999999998</v>
      </c>
      <c r="H603" s="26">
        <f t="shared" si="1236"/>
        <v>0.25657535999999997</v>
      </c>
      <c r="I603" s="43"/>
      <c r="J603" s="61">
        <f t="shared" si="1231"/>
        <v>14</v>
      </c>
      <c r="K603" s="25">
        <f t="shared" si="1140"/>
        <v>12</v>
      </c>
      <c r="L603" s="23">
        <f t="shared" si="1145"/>
        <v>2</v>
      </c>
      <c r="M603" s="33">
        <f t="shared" si="1146"/>
        <v>0.14285714285714285</v>
      </c>
      <c r="N603" s="25">
        <f t="shared" si="1232"/>
        <v>11</v>
      </c>
      <c r="O603" s="23">
        <f t="shared" ref="O603" si="1271">ABS(N603-$J603)</f>
        <v>3</v>
      </c>
      <c r="P603" s="26">
        <f t="shared" ref="P603" si="1272">O603/$J603</f>
        <v>0.21428571428571427</v>
      </c>
    </row>
    <row r="604" spans="1:16" x14ac:dyDescent="0.2">
      <c r="A604" s="48">
        <v>40774</v>
      </c>
      <c r="B604" s="49">
        <f>VLOOKUP(A604,'Method 1 Moving Averages'!A598:B1934,2,0)</f>
        <v>1776</v>
      </c>
      <c r="C604" s="45">
        <f>VLOOKUP(A604,'Method 1 Moving Averages'!A597:C1934,3,0)</f>
        <v>1460</v>
      </c>
      <c r="D604" s="23">
        <f t="shared" si="1143"/>
        <v>316</v>
      </c>
      <c r="E604" s="33">
        <f t="shared" si="1144"/>
        <v>0.17792792792792791</v>
      </c>
      <c r="F604" s="25">
        <f>VLOOKUP(A604,'Method 2 OLS Regression'!H596:J1933,3)</f>
        <v>1346.1427900000001</v>
      </c>
      <c r="G604" s="23">
        <f t="shared" si="1235"/>
        <v>429.8572099999999</v>
      </c>
      <c r="H604" s="26">
        <f t="shared" si="1236"/>
        <v>0.24203671734234228</v>
      </c>
      <c r="I604" s="43"/>
      <c r="J604" s="61">
        <f t="shared" si="1231"/>
        <v>19</v>
      </c>
      <c r="K604" s="25">
        <f t="shared" si="1140"/>
        <v>15</v>
      </c>
      <c r="L604" s="23">
        <f t="shared" si="1145"/>
        <v>4</v>
      </c>
      <c r="M604" s="33">
        <f t="shared" si="1146"/>
        <v>0.21052631578947367</v>
      </c>
      <c r="N604" s="25">
        <f t="shared" si="1232"/>
        <v>14</v>
      </c>
      <c r="O604" s="23">
        <f t="shared" ref="O604" si="1273">ABS(N604-$J604)</f>
        <v>5</v>
      </c>
      <c r="P604" s="26">
        <f t="shared" ref="P604" si="1274">O604/$J604</f>
        <v>0.26315789473684209</v>
      </c>
    </row>
    <row r="605" spans="1:16" x14ac:dyDescent="0.2">
      <c r="A605" s="48">
        <v>40775</v>
      </c>
      <c r="B605" s="49">
        <f>VLOOKUP(A605,'Method 1 Moving Averages'!A599:B1935,2,0)</f>
        <v>885</v>
      </c>
      <c r="C605" s="45">
        <f>VLOOKUP(A605,'Method 1 Moving Averages'!A598:C1935,3,0)</f>
        <v>764.66666666666663</v>
      </c>
      <c r="D605" s="23">
        <f t="shared" si="1143"/>
        <v>120.33333333333337</v>
      </c>
      <c r="E605" s="33">
        <f t="shared" si="1144"/>
        <v>0.13596986817325804</v>
      </c>
      <c r="F605" s="25">
        <f>VLOOKUP(A605,'Method 2 OLS Regression'!H597:J1934,3)</f>
        <v>754.89609399999995</v>
      </c>
      <c r="G605" s="23">
        <f t="shared" si="1235"/>
        <v>130.10390600000005</v>
      </c>
      <c r="H605" s="26">
        <f t="shared" si="1236"/>
        <v>0.14701006327683622</v>
      </c>
      <c r="I605" s="43"/>
      <c r="J605" s="61">
        <f t="shared" si="1231"/>
        <v>9</v>
      </c>
      <c r="K605" s="25">
        <f t="shared" si="1140"/>
        <v>9</v>
      </c>
      <c r="L605" s="23">
        <f t="shared" si="1145"/>
        <v>0</v>
      </c>
      <c r="M605" s="33">
        <f t="shared" si="1146"/>
        <v>0</v>
      </c>
      <c r="N605" s="25">
        <f t="shared" si="1232"/>
        <v>9</v>
      </c>
      <c r="O605" s="23">
        <f t="shared" ref="O605" si="1275">ABS(N605-$J605)</f>
        <v>0</v>
      </c>
      <c r="P605" s="26">
        <f t="shared" ref="P605" si="1276">O605/$J605</f>
        <v>0</v>
      </c>
    </row>
    <row r="606" spans="1:16" x14ac:dyDescent="0.2">
      <c r="A606" s="48">
        <v>40776</v>
      </c>
      <c r="B606" s="49">
        <f>VLOOKUP(A606,'Method 1 Moving Averages'!A600:B1936,2,0)</f>
        <v>832</v>
      </c>
      <c r="C606" s="45">
        <f>VLOOKUP(A606,'Method 1 Moving Averages'!A599:C1936,3,0)</f>
        <v>1298.3333333333333</v>
      </c>
      <c r="D606" s="23">
        <f t="shared" si="1143"/>
        <v>466.33333333333326</v>
      </c>
      <c r="E606" s="33">
        <f t="shared" si="1144"/>
        <v>0.56049679487179482</v>
      </c>
      <c r="F606" s="25">
        <f>VLOOKUP(A606,'Method 2 OLS Regression'!H598:J1935,3)</f>
        <v>1278.83725</v>
      </c>
      <c r="G606" s="23">
        <f t="shared" si="1235"/>
        <v>446.83725000000004</v>
      </c>
      <c r="H606" s="26">
        <f t="shared" si="1236"/>
        <v>0.53706400240384622</v>
      </c>
      <c r="I606" s="43"/>
      <c r="J606" s="61">
        <f t="shared" si="1231"/>
        <v>9</v>
      </c>
      <c r="K606" s="25">
        <f t="shared" ref="K606:K669" si="1277">MAX(ROUND(C606/12/8,0),9)</f>
        <v>14</v>
      </c>
      <c r="L606" s="23">
        <f t="shared" si="1145"/>
        <v>5</v>
      </c>
      <c r="M606" s="33">
        <f t="shared" si="1146"/>
        <v>0.55555555555555558</v>
      </c>
      <c r="N606" s="25">
        <f t="shared" si="1232"/>
        <v>13</v>
      </c>
      <c r="O606" s="23">
        <f t="shared" ref="O606" si="1278">ABS(N606-$J606)</f>
        <v>4</v>
      </c>
      <c r="P606" s="26">
        <f t="shared" ref="P606" si="1279">O606/$J606</f>
        <v>0.44444444444444442</v>
      </c>
    </row>
    <row r="607" spans="1:16" x14ac:dyDescent="0.2">
      <c r="A607" s="48">
        <v>40777</v>
      </c>
      <c r="B607" s="49">
        <f>VLOOKUP(A607,'Method 1 Moving Averages'!A601:B1937,2,0)</f>
        <v>811</v>
      </c>
      <c r="C607" s="45">
        <f>VLOOKUP(A607,'Method 1 Moving Averages'!A600:C1937,3,0)</f>
        <v>1328.6666666666667</v>
      </c>
      <c r="D607" s="23">
        <f t="shared" ref="D607:D670" si="1280">ABS(C607-B607)</f>
        <v>517.66666666666674</v>
      </c>
      <c r="E607" s="33">
        <f t="shared" ref="E607:E670" si="1281">D607/B607</f>
        <v>0.63830661734484184</v>
      </c>
      <c r="F607" s="25">
        <f>VLOOKUP(A607,'Method 2 OLS Regression'!H599:J1936,3)</f>
        <v>1029.67364</v>
      </c>
      <c r="G607" s="23">
        <f t="shared" si="1235"/>
        <v>218.67363999999998</v>
      </c>
      <c r="H607" s="26">
        <f t="shared" si="1236"/>
        <v>0.26963457459926016</v>
      </c>
      <c r="I607" s="43"/>
      <c r="J607" s="61">
        <f t="shared" si="1231"/>
        <v>9</v>
      </c>
      <c r="K607" s="25">
        <f t="shared" si="1277"/>
        <v>14</v>
      </c>
      <c r="L607" s="23">
        <f t="shared" ref="L607:L670" si="1282">ABS(K607-$J607)</f>
        <v>5</v>
      </c>
      <c r="M607" s="33">
        <f t="shared" ref="M607:M670" si="1283">L607/$J607</f>
        <v>0.55555555555555558</v>
      </c>
      <c r="N607" s="25">
        <f t="shared" si="1232"/>
        <v>11</v>
      </c>
      <c r="O607" s="23">
        <f t="shared" ref="O607" si="1284">ABS(N607-$J607)</f>
        <v>2</v>
      </c>
      <c r="P607" s="26">
        <f t="shared" ref="P607" si="1285">O607/$J607</f>
        <v>0.22222222222222221</v>
      </c>
    </row>
    <row r="608" spans="1:16" x14ac:dyDescent="0.2">
      <c r="A608" s="48">
        <v>40778</v>
      </c>
      <c r="B608" s="49">
        <f>VLOOKUP(A608,'Method 1 Moving Averages'!A602:B1938,2,0)</f>
        <v>1499</v>
      </c>
      <c r="C608" s="45">
        <f>VLOOKUP(A608,'Method 1 Moving Averages'!A601:C1938,3,0)</f>
        <v>929.66666666666663</v>
      </c>
      <c r="D608" s="23">
        <f t="shared" si="1280"/>
        <v>569.33333333333337</v>
      </c>
      <c r="E608" s="33">
        <f t="shared" si="1281"/>
        <v>0.37980876139648656</v>
      </c>
      <c r="F608" s="25">
        <f>VLOOKUP(A608,'Method 2 OLS Regression'!H600:J1937,3)</f>
        <v>1002.98778</v>
      </c>
      <c r="G608" s="23">
        <f t="shared" si="1235"/>
        <v>496.01221999999996</v>
      </c>
      <c r="H608" s="26">
        <f t="shared" si="1236"/>
        <v>0.33089541027351566</v>
      </c>
      <c r="I608" s="43"/>
      <c r="J608" s="61">
        <f t="shared" si="1231"/>
        <v>16</v>
      </c>
      <c r="K608" s="25">
        <f t="shared" si="1277"/>
        <v>10</v>
      </c>
      <c r="L608" s="23">
        <f t="shared" si="1282"/>
        <v>6</v>
      </c>
      <c r="M608" s="33">
        <f t="shared" si="1283"/>
        <v>0.375</v>
      </c>
      <c r="N608" s="25">
        <f t="shared" si="1232"/>
        <v>10</v>
      </c>
      <c r="O608" s="23">
        <f t="shared" ref="O608" si="1286">ABS(N608-$J608)</f>
        <v>6</v>
      </c>
      <c r="P608" s="26">
        <f t="shared" ref="P608" si="1287">O608/$J608</f>
        <v>0.375</v>
      </c>
    </row>
    <row r="609" spans="1:16" x14ac:dyDescent="0.2">
      <c r="A609" s="48">
        <v>40779</v>
      </c>
      <c r="B609" s="49">
        <f>VLOOKUP(A609,'Method 1 Moving Averages'!A603:B1939,2,0)</f>
        <v>1011</v>
      </c>
      <c r="C609" s="45">
        <f>VLOOKUP(A609,'Method 1 Moving Averages'!A602:C1939,3,0)</f>
        <v>802.66666666666663</v>
      </c>
      <c r="D609" s="23">
        <f t="shared" si="1280"/>
        <v>208.33333333333337</v>
      </c>
      <c r="E609" s="33">
        <f t="shared" si="1281"/>
        <v>0.20606660072535446</v>
      </c>
      <c r="F609" s="25">
        <f>VLOOKUP(A609,'Method 2 OLS Regression'!H601:J1938,3)</f>
        <v>1092.7840200000001</v>
      </c>
      <c r="G609" s="23">
        <f t="shared" si="1235"/>
        <v>81.784020000000055</v>
      </c>
      <c r="H609" s="26">
        <f t="shared" si="1236"/>
        <v>8.0894183976261178E-2</v>
      </c>
      <c r="I609" s="43"/>
      <c r="J609" s="61">
        <f t="shared" si="1231"/>
        <v>11</v>
      </c>
      <c r="K609" s="25">
        <f t="shared" si="1277"/>
        <v>9</v>
      </c>
      <c r="L609" s="23">
        <f t="shared" si="1282"/>
        <v>2</v>
      </c>
      <c r="M609" s="33">
        <f t="shared" si="1283"/>
        <v>0.18181818181818182</v>
      </c>
      <c r="N609" s="25">
        <f t="shared" si="1232"/>
        <v>11</v>
      </c>
      <c r="O609" s="23">
        <f t="shared" ref="O609" si="1288">ABS(N609-$J609)</f>
        <v>0</v>
      </c>
      <c r="P609" s="26">
        <f t="shared" ref="P609" si="1289">O609/$J609</f>
        <v>0</v>
      </c>
    </row>
    <row r="610" spans="1:16" x14ac:dyDescent="0.2">
      <c r="A610" s="48">
        <v>40780</v>
      </c>
      <c r="B610" s="49">
        <f>VLOOKUP(A610,'Method 1 Moving Averages'!A604:B1940,2,0)</f>
        <v>1349</v>
      </c>
      <c r="C610" s="45">
        <f>VLOOKUP(A610,'Method 1 Moving Averages'!A603:C1940,3,0)</f>
        <v>1203</v>
      </c>
      <c r="D610" s="23">
        <f t="shared" si="1280"/>
        <v>146</v>
      </c>
      <c r="E610" s="33">
        <f t="shared" si="1281"/>
        <v>0.10822831727205337</v>
      </c>
      <c r="F610" s="25">
        <f>VLOOKUP(A610,'Method 2 OLS Regression'!H602:J1939,3)</f>
        <v>1200.8967</v>
      </c>
      <c r="G610" s="23">
        <f t="shared" si="1235"/>
        <v>148.10329999999999</v>
      </c>
      <c r="H610" s="26">
        <f t="shared" si="1236"/>
        <v>0.10978747220163083</v>
      </c>
      <c r="I610" s="43"/>
      <c r="J610" s="61">
        <f t="shared" si="1231"/>
        <v>14</v>
      </c>
      <c r="K610" s="25">
        <f t="shared" si="1277"/>
        <v>13</v>
      </c>
      <c r="L610" s="23">
        <f t="shared" si="1282"/>
        <v>1</v>
      </c>
      <c r="M610" s="33">
        <f t="shared" si="1283"/>
        <v>7.1428571428571425E-2</v>
      </c>
      <c r="N610" s="25">
        <f t="shared" si="1232"/>
        <v>13</v>
      </c>
      <c r="O610" s="23">
        <f t="shared" ref="O610" si="1290">ABS(N610-$J610)</f>
        <v>1</v>
      </c>
      <c r="P610" s="26">
        <f t="shared" ref="P610" si="1291">O610/$J610</f>
        <v>7.1428571428571425E-2</v>
      </c>
    </row>
    <row r="611" spans="1:16" x14ac:dyDescent="0.2">
      <c r="A611" s="48">
        <v>40781</v>
      </c>
      <c r="B611" s="49">
        <f>VLOOKUP(A611,'Method 1 Moving Averages'!A605:B1941,2,0)</f>
        <v>1488</v>
      </c>
      <c r="C611" s="45">
        <f>VLOOKUP(A611,'Method 1 Moving Averages'!A604:C1941,3,0)</f>
        <v>1527.6666666666667</v>
      </c>
      <c r="D611" s="23">
        <f t="shared" si="1280"/>
        <v>39.666666666666742</v>
      </c>
      <c r="E611" s="33">
        <f t="shared" si="1281"/>
        <v>2.6657706093190014E-2</v>
      </c>
      <c r="F611" s="25">
        <f>VLOOKUP(A611,'Method 2 OLS Regression'!H603:J1940,3)</f>
        <v>1496.8598199999999</v>
      </c>
      <c r="G611" s="23">
        <f t="shared" si="1235"/>
        <v>8.8598199999998997</v>
      </c>
      <c r="H611" s="26">
        <f t="shared" si="1236"/>
        <v>5.9541801075268146E-3</v>
      </c>
      <c r="I611" s="43"/>
      <c r="J611" s="61">
        <f t="shared" si="1231"/>
        <v>16</v>
      </c>
      <c r="K611" s="25">
        <f t="shared" si="1277"/>
        <v>16</v>
      </c>
      <c r="L611" s="23">
        <f t="shared" si="1282"/>
        <v>0</v>
      </c>
      <c r="M611" s="33">
        <f t="shared" si="1283"/>
        <v>0</v>
      </c>
      <c r="N611" s="25">
        <f t="shared" si="1232"/>
        <v>16</v>
      </c>
      <c r="O611" s="23">
        <f t="shared" ref="O611" si="1292">ABS(N611-$J611)</f>
        <v>0</v>
      </c>
      <c r="P611" s="26">
        <f t="shared" ref="P611" si="1293">O611/$J611</f>
        <v>0</v>
      </c>
    </row>
    <row r="612" spans="1:16" x14ac:dyDescent="0.2">
      <c r="A612" s="48">
        <v>40782</v>
      </c>
      <c r="B612" s="49">
        <f>VLOOKUP(A612,'Method 1 Moving Averages'!A606:B1942,2,0)</f>
        <v>834</v>
      </c>
      <c r="C612" s="45">
        <f>VLOOKUP(A612,'Method 1 Moving Averages'!A605:C1942,3,0)</f>
        <v>764.33333333333337</v>
      </c>
      <c r="D612" s="23">
        <f t="shared" si="1280"/>
        <v>69.666666666666629</v>
      </c>
      <c r="E612" s="33">
        <f t="shared" si="1281"/>
        <v>8.3533173461230972E-2</v>
      </c>
      <c r="F612" s="25">
        <f>VLOOKUP(A612,'Method 2 OLS Regression'!H604:J1941,3)</f>
        <v>908.88587099999995</v>
      </c>
      <c r="G612" s="23">
        <f t="shared" si="1235"/>
        <v>74.885870999999952</v>
      </c>
      <c r="H612" s="26">
        <f t="shared" si="1236"/>
        <v>8.9791212230215772E-2</v>
      </c>
      <c r="I612" s="43"/>
      <c r="J612" s="61">
        <f t="shared" si="1231"/>
        <v>9</v>
      </c>
      <c r="K612" s="25">
        <f t="shared" si="1277"/>
        <v>9</v>
      </c>
      <c r="L612" s="23">
        <f t="shared" si="1282"/>
        <v>0</v>
      </c>
      <c r="M612" s="33">
        <f t="shared" si="1283"/>
        <v>0</v>
      </c>
      <c r="N612" s="25">
        <f t="shared" si="1232"/>
        <v>9</v>
      </c>
      <c r="O612" s="23">
        <f t="shared" ref="O612" si="1294">ABS(N612-$J612)</f>
        <v>0</v>
      </c>
      <c r="P612" s="26">
        <f t="shared" ref="P612" si="1295">O612/$J612</f>
        <v>0</v>
      </c>
    </row>
    <row r="613" spans="1:16" x14ac:dyDescent="0.2">
      <c r="A613" s="48">
        <v>40783</v>
      </c>
      <c r="B613" s="49">
        <f>VLOOKUP(A613,'Method 1 Moving Averages'!A607:B1943,2,0)</f>
        <v>1770</v>
      </c>
      <c r="C613" s="45">
        <f>VLOOKUP(A613,'Method 1 Moving Averages'!A606:C1943,3,0)</f>
        <v>1165.3333333333333</v>
      </c>
      <c r="D613" s="23">
        <f t="shared" si="1280"/>
        <v>604.66666666666674</v>
      </c>
      <c r="E613" s="33">
        <f t="shared" si="1281"/>
        <v>0.34161958568738232</v>
      </c>
      <c r="F613" s="25">
        <f>VLOOKUP(A613,'Method 2 OLS Regression'!H605:J1942,3)</f>
        <v>1407.1483700000001</v>
      </c>
      <c r="G613" s="23">
        <f t="shared" si="1235"/>
        <v>362.85162999999989</v>
      </c>
      <c r="H613" s="26">
        <f t="shared" si="1236"/>
        <v>0.20500092090395475</v>
      </c>
      <c r="I613" s="43"/>
      <c r="J613" s="61">
        <f t="shared" si="1231"/>
        <v>18</v>
      </c>
      <c r="K613" s="25">
        <f t="shared" si="1277"/>
        <v>12</v>
      </c>
      <c r="L613" s="23">
        <f t="shared" si="1282"/>
        <v>6</v>
      </c>
      <c r="M613" s="33">
        <f t="shared" si="1283"/>
        <v>0.33333333333333331</v>
      </c>
      <c r="N613" s="25">
        <f t="shared" si="1232"/>
        <v>15</v>
      </c>
      <c r="O613" s="23">
        <f t="shared" ref="O613" si="1296">ABS(N613-$J613)</f>
        <v>3</v>
      </c>
      <c r="P613" s="26">
        <f t="shared" ref="P613" si="1297">O613/$J613</f>
        <v>0.16666666666666666</v>
      </c>
    </row>
    <row r="614" spans="1:16" x14ac:dyDescent="0.2">
      <c r="A614" s="48">
        <v>40784</v>
      </c>
      <c r="B614" s="49">
        <f>VLOOKUP(A614,'Method 1 Moving Averages'!A608:B1944,2,0)</f>
        <v>1167</v>
      </c>
      <c r="C614" s="45">
        <f>VLOOKUP(A614,'Method 1 Moving Averages'!A607:C1944,3,0)</f>
        <v>1280</v>
      </c>
      <c r="D614" s="23">
        <f t="shared" si="1280"/>
        <v>113</v>
      </c>
      <c r="E614" s="33">
        <f t="shared" si="1281"/>
        <v>9.6829477292202232E-2</v>
      </c>
      <c r="F614" s="25">
        <f>VLOOKUP(A614,'Method 2 OLS Regression'!H606:J1943,3)</f>
        <v>1123.6317799999999</v>
      </c>
      <c r="G614" s="23">
        <f t="shared" si="1235"/>
        <v>43.368220000000065</v>
      </c>
      <c r="H614" s="26">
        <f t="shared" si="1236"/>
        <v>3.7162142245072895E-2</v>
      </c>
      <c r="I614" s="43"/>
      <c r="J614" s="61">
        <f t="shared" si="1231"/>
        <v>12</v>
      </c>
      <c r="K614" s="25">
        <f t="shared" si="1277"/>
        <v>13</v>
      </c>
      <c r="L614" s="23">
        <f t="shared" si="1282"/>
        <v>1</v>
      </c>
      <c r="M614" s="33">
        <f t="shared" si="1283"/>
        <v>8.3333333333333329E-2</v>
      </c>
      <c r="N614" s="25">
        <f t="shared" si="1232"/>
        <v>12</v>
      </c>
      <c r="O614" s="23">
        <f t="shared" ref="O614" si="1298">ABS(N614-$J614)</f>
        <v>0</v>
      </c>
      <c r="P614" s="26">
        <f t="shared" ref="P614" si="1299">O614/$J614</f>
        <v>0</v>
      </c>
    </row>
    <row r="615" spans="1:16" x14ac:dyDescent="0.2">
      <c r="A615" s="48">
        <v>40785</v>
      </c>
      <c r="B615" s="49">
        <f>VLOOKUP(A615,'Method 1 Moving Averages'!A609:B1945,2,0)</f>
        <v>525</v>
      </c>
      <c r="C615" s="45">
        <f>VLOOKUP(A615,'Method 1 Moving Averages'!A608:C1945,3,0)</f>
        <v>978.66666666666663</v>
      </c>
      <c r="D615" s="23">
        <f t="shared" si="1280"/>
        <v>453.66666666666663</v>
      </c>
      <c r="E615" s="33">
        <f t="shared" si="1281"/>
        <v>0.86412698412698408</v>
      </c>
      <c r="F615" s="25">
        <f>VLOOKUP(A615,'Method 2 OLS Regression'!H607:J1944,3)</f>
        <v>913.90261899999996</v>
      </c>
      <c r="G615" s="23">
        <f t="shared" si="1235"/>
        <v>388.90261899999996</v>
      </c>
      <c r="H615" s="26">
        <f t="shared" si="1236"/>
        <v>0.74076689333333323</v>
      </c>
      <c r="I615" s="43"/>
      <c r="J615" s="61">
        <f t="shared" si="1231"/>
        <v>9</v>
      </c>
      <c r="K615" s="25">
        <f t="shared" si="1277"/>
        <v>10</v>
      </c>
      <c r="L615" s="23">
        <f t="shared" si="1282"/>
        <v>1</v>
      </c>
      <c r="M615" s="33">
        <f t="shared" si="1283"/>
        <v>0.1111111111111111</v>
      </c>
      <c r="N615" s="25">
        <f t="shared" si="1232"/>
        <v>10</v>
      </c>
      <c r="O615" s="23">
        <f t="shared" ref="O615" si="1300">ABS(N615-$J615)</f>
        <v>1</v>
      </c>
      <c r="P615" s="26">
        <f t="shared" ref="P615" si="1301">O615/$J615</f>
        <v>0.1111111111111111</v>
      </c>
    </row>
    <row r="616" spans="1:16" x14ac:dyDescent="0.2">
      <c r="A616" s="48">
        <v>40786</v>
      </c>
      <c r="B616" s="49">
        <f>VLOOKUP(A616,'Method 1 Moving Averages'!A610:B1946,2,0)</f>
        <v>931</v>
      </c>
      <c r="C616" s="45">
        <f>VLOOKUP(A616,'Method 1 Moving Averages'!A609:C1946,3,0)</f>
        <v>960.33333333333337</v>
      </c>
      <c r="D616" s="23">
        <f t="shared" si="1280"/>
        <v>29.333333333333371</v>
      </c>
      <c r="E616" s="33">
        <f t="shared" si="1281"/>
        <v>3.1507339778016508E-2</v>
      </c>
      <c r="F616" s="25">
        <f>VLOOKUP(A616,'Method 2 OLS Regression'!H608:J1945,3)</f>
        <v>1062.2350100000001</v>
      </c>
      <c r="G616" s="23">
        <f t="shared" si="1235"/>
        <v>131.2350100000001</v>
      </c>
      <c r="H616" s="26">
        <f t="shared" si="1236"/>
        <v>0.14096134264232019</v>
      </c>
      <c r="I616" s="43"/>
      <c r="J616" s="61">
        <f t="shared" si="1231"/>
        <v>10</v>
      </c>
      <c r="K616" s="25">
        <f t="shared" si="1277"/>
        <v>10</v>
      </c>
      <c r="L616" s="23">
        <f t="shared" si="1282"/>
        <v>0</v>
      </c>
      <c r="M616" s="33">
        <f t="shared" si="1283"/>
        <v>0</v>
      </c>
      <c r="N616" s="25">
        <f t="shared" si="1232"/>
        <v>11</v>
      </c>
      <c r="O616" s="23">
        <f t="shared" ref="O616" si="1302">ABS(N616-$J616)</f>
        <v>1</v>
      </c>
      <c r="P616" s="26">
        <f t="shared" ref="P616" si="1303">O616/$J616</f>
        <v>0.1</v>
      </c>
    </row>
    <row r="617" spans="1:16" x14ac:dyDescent="0.2">
      <c r="A617" s="48">
        <v>40787</v>
      </c>
      <c r="B617" s="49">
        <f>VLOOKUP(A617,'Method 1 Moving Averages'!A611:B1947,2,0)</f>
        <v>1111</v>
      </c>
      <c r="C617" s="45">
        <f>VLOOKUP(A617,'Method 1 Moving Averages'!A610:C1947,3,0)</f>
        <v>1356</v>
      </c>
      <c r="D617" s="23">
        <f t="shared" si="1280"/>
        <v>245</v>
      </c>
      <c r="E617" s="33">
        <f t="shared" si="1281"/>
        <v>0.22052205220522053</v>
      </c>
      <c r="F617" s="25">
        <f>VLOOKUP(A617,'Method 2 OLS Regression'!H609:J1946,3)</f>
        <v>1241.38681</v>
      </c>
      <c r="G617" s="23">
        <f t="shared" si="1235"/>
        <v>130.38680999999997</v>
      </c>
      <c r="H617" s="26">
        <f t="shared" si="1236"/>
        <v>0.11735986498649863</v>
      </c>
      <c r="I617" s="43"/>
      <c r="J617" s="61">
        <f t="shared" si="1231"/>
        <v>12</v>
      </c>
      <c r="K617" s="25">
        <f t="shared" si="1277"/>
        <v>14</v>
      </c>
      <c r="L617" s="23">
        <f t="shared" si="1282"/>
        <v>2</v>
      </c>
      <c r="M617" s="33">
        <f t="shared" si="1283"/>
        <v>0.16666666666666666</v>
      </c>
      <c r="N617" s="25">
        <f t="shared" si="1232"/>
        <v>13</v>
      </c>
      <c r="O617" s="23">
        <f t="shared" ref="O617" si="1304">ABS(N617-$J617)</f>
        <v>1</v>
      </c>
      <c r="P617" s="26">
        <f t="shared" ref="P617" si="1305">O617/$J617</f>
        <v>8.3333333333333329E-2</v>
      </c>
    </row>
    <row r="618" spans="1:16" x14ac:dyDescent="0.2">
      <c r="A618" s="48">
        <v>40788</v>
      </c>
      <c r="B618" s="49">
        <f>VLOOKUP(A618,'Method 1 Moving Averages'!A612:B1948,2,0)</f>
        <v>1424</v>
      </c>
      <c r="C618" s="45">
        <f>VLOOKUP(A618,'Method 1 Moving Averages'!A611:C1948,3,0)</f>
        <v>1578</v>
      </c>
      <c r="D618" s="23">
        <f t="shared" si="1280"/>
        <v>154</v>
      </c>
      <c r="E618" s="33">
        <f t="shared" si="1281"/>
        <v>0.10814606741573034</v>
      </c>
      <c r="F618" s="25">
        <f>VLOOKUP(A618,'Method 2 OLS Regression'!H610:J1947,3)</f>
        <v>1494.92292</v>
      </c>
      <c r="G618" s="23">
        <f t="shared" si="1235"/>
        <v>70.922919999999976</v>
      </c>
      <c r="H618" s="26">
        <f t="shared" si="1236"/>
        <v>4.9805421348314588E-2</v>
      </c>
      <c r="I618" s="43"/>
      <c r="J618" s="61">
        <f t="shared" si="1231"/>
        <v>15</v>
      </c>
      <c r="K618" s="25">
        <f t="shared" si="1277"/>
        <v>16</v>
      </c>
      <c r="L618" s="23">
        <f t="shared" si="1282"/>
        <v>1</v>
      </c>
      <c r="M618" s="33">
        <f t="shared" si="1283"/>
        <v>6.6666666666666666E-2</v>
      </c>
      <c r="N618" s="25">
        <f t="shared" si="1232"/>
        <v>16</v>
      </c>
      <c r="O618" s="23">
        <f t="shared" ref="O618" si="1306">ABS(N618-$J618)</f>
        <v>1</v>
      </c>
      <c r="P618" s="26">
        <f t="shared" ref="P618" si="1307">O618/$J618</f>
        <v>6.6666666666666666E-2</v>
      </c>
    </row>
    <row r="619" spans="1:16" x14ac:dyDescent="0.2">
      <c r="A619" s="48">
        <v>40789</v>
      </c>
      <c r="B619" s="49">
        <f>VLOOKUP(A619,'Method 1 Moving Averages'!A613:B1949,2,0)</f>
        <v>888</v>
      </c>
      <c r="C619" s="45">
        <f>VLOOKUP(A619,'Method 1 Moving Averages'!A612:C1949,3,0)</f>
        <v>787</v>
      </c>
      <c r="D619" s="23">
        <f t="shared" si="1280"/>
        <v>101</v>
      </c>
      <c r="E619" s="33">
        <f t="shared" si="1281"/>
        <v>0.11373873873873874</v>
      </c>
      <c r="F619" s="25">
        <f>VLOOKUP(A619,'Method 2 OLS Regression'!H611:J1948,3)</f>
        <v>735.707041</v>
      </c>
      <c r="G619" s="23">
        <f t="shared" si="1235"/>
        <v>152.292959</v>
      </c>
      <c r="H619" s="26">
        <f t="shared" si="1236"/>
        <v>0.17150107995495495</v>
      </c>
      <c r="I619" s="43"/>
      <c r="J619" s="61">
        <f t="shared" si="1231"/>
        <v>9</v>
      </c>
      <c r="K619" s="25">
        <f t="shared" si="1277"/>
        <v>9</v>
      </c>
      <c r="L619" s="23">
        <f t="shared" si="1282"/>
        <v>0</v>
      </c>
      <c r="M619" s="33">
        <f t="shared" si="1283"/>
        <v>0</v>
      </c>
      <c r="N619" s="25">
        <f t="shared" si="1232"/>
        <v>9</v>
      </c>
      <c r="O619" s="23">
        <f t="shared" ref="O619" si="1308">ABS(N619-$J619)</f>
        <v>0</v>
      </c>
      <c r="P619" s="26">
        <f t="shared" ref="P619" si="1309">O619/$J619</f>
        <v>0</v>
      </c>
    </row>
    <row r="620" spans="1:16" x14ac:dyDescent="0.2">
      <c r="A620" s="48">
        <v>40790</v>
      </c>
      <c r="B620" s="49">
        <f>VLOOKUP(A620,'Method 1 Moving Averages'!A614:B1950,2,0)</f>
        <v>929</v>
      </c>
      <c r="C620" s="45">
        <f>VLOOKUP(A620,'Method 1 Moving Averages'!A613:C1950,3,0)</f>
        <v>1297.6666666666667</v>
      </c>
      <c r="D620" s="23">
        <f t="shared" si="1280"/>
        <v>368.66666666666674</v>
      </c>
      <c r="E620" s="33">
        <f t="shared" si="1281"/>
        <v>0.3968424829565842</v>
      </c>
      <c r="F620" s="25">
        <f>VLOOKUP(A620,'Method 2 OLS Regression'!H612:J1949,3)</f>
        <v>1313.2604100000001</v>
      </c>
      <c r="G620" s="23">
        <f t="shared" si="1235"/>
        <v>384.26041000000009</v>
      </c>
      <c r="H620" s="26">
        <f t="shared" si="1236"/>
        <v>0.41362799784714754</v>
      </c>
      <c r="I620" s="43"/>
      <c r="J620" s="61">
        <f t="shared" si="1231"/>
        <v>10</v>
      </c>
      <c r="K620" s="25">
        <f t="shared" si="1277"/>
        <v>14</v>
      </c>
      <c r="L620" s="23">
        <f t="shared" si="1282"/>
        <v>4</v>
      </c>
      <c r="M620" s="33">
        <f t="shared" si="1283"/>
        <v>0.4</v>
      </c>
      <c r="N620" s="25">
        <f t="shared" si="1232"/>
        <v>14</v>
      </c>
      <c r="O620" s="23">
        <f t="shared" ref="O620" si="1310">ABS(N620-$J620)</f>
        <v>4</v>
      </c>
      <c r="P620" s="26">
        <f t="shared" ref="P620" si="1311">O620/$J620</f>
        <v>0.4</v>
      </c>
    </row>
    <row r="621" spans="1:16" x14ac:dyDescent="0.2">
      <c r="A621" s="48">
        <v>40791</v>
      </c>
      <c r="B621" s="49">
        <f>VLOOKUP(A621,'Method 1 Moving Averages'!A615:B1951,2,0)</f>
        <v>1315</v>
      </c>
      <c r="C621" s="45">
        <f>VLOOKUP(A621,'Method 1 Moving Averages'!A614:C1951,3,0)</f>
        <v>1322.3333333333333</v>
      </c>
      <c r="D621" s="23">
        <f t="shared" si="1280"/>
        <v>7.3333333333332575</v>
      </c>
      <c r="E621" s="33">
        <f t="shared" si="1281"/>
        <v>5.576679340937838E-3</v>
      </c>
      <c r="F621" s="25">
        <f>VLOOKUP(A621,'Method 2 OLS Regression'!H613:J1950,3)</f>
        <v>1141.17508</v>
      </c>
      <c r="G621" s="23">
        <f t="shared" si="1235"/>
        <v>173.82492000000002</v>
      </c>
      <c r="H621" s="26">
        <f t="shared" si="1236"/>
        <v>0.13218625095057035</v>
      </c>
      <c r="I621" s="43"/>
      <c r="J621" s="61">
        <f t="shared" si="1231"/>
        <v>14</v>
      </c>
      <c r="K621" s="25">
        <f t="shared" si="1277"/>
        <v>14</v>
      </c>
      <c r="L621" s="23">
        <f t="shared" si="1282"/>
        <v>0</v>
      </c>
      <c r="M621" s="33">
        <f t="shared" si="1283"/>
        <v>0</v>
      </c>
      <c r="N621" s="25">
        <f t="shared" si="1232"/>
        <v>12</v>
      </c>
      <c r="O621" s="23">
        <f t="shared" ref="O621" si="1312">ABS(N621-$J621)</f>
        <v>2</v>
      </c>
      <c r="P621" s="26">
        <f t="shared" ref="P621" si="1313">O621/$J621</f>
        <v>0.14285714285714285</v>
      </c>
    </row>
    <row r="622" spans="1:16" x14ac:dyDescent="0.2">
      <c r="A622" s="48">
        <v>40792</v>
      </c>
      <c r="B622" s="49">
        <f>VLOOKUP(A622,'Method 1 Moving Averages'!A616:B1952,2,0)</f>
        <v>1383</v>
      </c>
      <c r="C622" s="45">
        <f>VLOOKUP(A622,'Method 1 Moving Averages'!A615:C1952,3,0)</f>
        <v>838.33333333333337</v>
      </c>
      <c r="D622" s="23">
        <f t="shared" si="1280"/>
        <v>544.66666666666663</v>
      </c>
      <c r="E622" s="33">
        <f t="shared" si="1281"/>
        <v>0.39382983851530484</v>
      </c>
      <c r="F622" s="25">
        <f>VLOOKUP(A622,'Method 2 OLS Regression'!H614:J1951,3)</f>
        <v>1014.69731</v>
      </c>
      <c r="G622" s="23">
        <f t="shared" si="1235"/>
        <v>368.30268999999998</v>
      </c>
      <c r="H622" s="26">
        <f t="shared" si="1236"/>
        <v>0.26630707881417209</v>
      </c>
      <c r="I622" s="43"/>
      <c r="J622" s="61">
        <f t="shared" si="1231"/>
        <v>14</v>
      </c>
      <c r="K622" s="25">
        <f t="shared" si="1277"/>
        <v>9</v>
      </c>
      <c r="L622" s="23">
        <f t="shared" si="1282"/>
        <v>5</v>
      </c>
      <c r="M622" s="33">
        <f t="shared" si="1283"/>
        <v>0.35714285714285715</v>
      </c>
      <c r="N622" s="25">
        <f t="shared" si="1232"/>
        <v>11</v>
      </c>
      <c r="O622" s="23">
        <f t="shared" ref="O622" si="1314">ABS(N622-$J622)</f>
        <v>3</v>
      </c>
      <c r="P622" s="26">
        <f t="shared" ref="P622" si="1315">O622/$J622</f>
        <v>0.21428571428571427</v>
      </c>
    </row>
    <row r="623" spans="1:16" x14ac:dyDescent="0.2">
      <c r="A623" s="48">
        <v>40793</v>
      </c>
      <c r="B623" s="49">
        <f>VLOOKUP(A623,'Method 1 Moving Averages'!A617:B1953,2,0)</f>
        <v>1167</v>
      </c>
      <c r="C623" s="45">
        <f>VLOOKUP(A623,'Method 1 Moving Averages'!A616:C1953,3,0)</f>
        <v>856.66666666666663</v>
      </c>
      <c r="D623" s="23">
        <f t="shared" si="1280"/>
        <v>310.33333333333337</v>
      </c>
      <c r="E623" s="33">
        <f t="shared" si="1281"/>
        <v>0.26592402170808344</v>
      </c>
      <c r="F623" s="25">
        <f>VLOOKUP(A623,'Method 2 OLS Regression'!H615:J1952,3)</f>
        <v>1069.75721</v>
      </c>
      <c r="G623" s="23">
        <f t="shared" si="1235"/>
        <v>97.242790000000014</v>
      </c>
      <c r="H623" s="26">
        <f t="shared" si="1236"/>
        <v>8.3327155098543285E-2</v>
      </c>
      <c r="I623" s="43"/>
      <c r="J623" s="61">
        <f t="shared" si="1231"/>
        <v>12</v>
      </c>
      <c r="K623" s="25">
        <f t="shared" si="1277"/>
        <v>9</v>
      </c>
      <c r="L623" s="23">
        <f t="shared" si="1282"/>
        <v>3</v>
      </c>
      <c r="M623" s="33">
        <f t="shared" si="1283"/>
        <v>0.25</v>
      </c>
      <c r="N623" s="25">
        <f t="shared" si="1232"/>
        <v>11</v>
      </c>
      <c r="O623" s="23">
        <f t="shared" ref="O623" si="1316">ABS(N623-$J623)</f>
        <v>1</v>
      </c>
      <c r="P623" s="26">
        <f t="shared" ref="P623" si="1317">O623/$J623</f>
        <v>8.3333333333333329E-2</v>
      </c>
    </row>
    <row r="624" spans="1:16" x14ac:dyDescent="0.2">
      <c r="A624" s="48">
        <v>40794</v>
      </c>
      <c r="B624" s="49">
        <f>VLOOKUP(A624,'Method 1 Moving Averages'!A618:B1954,2,0)</f>
        <v>1074</v>
      </c>
      <c r="C624" s="45">
        <f>VLOOKUP(A624,'Method 1 Moving Averages'!A617:C1954,3,0)</f>
        <v>1278.3333333333333</v>
      </c>
      <c r="D624" s="23">
        <f t="shared" si="1280"/>
        <v>204.33333333333326</v>
      </c>
      <c r="E624" s="33">
        <f t="shared" si="1281"/>
        <v>0.19025450031036617</v>
      </c>
      <c r="F624" s="25">
        <f>VLOOKUP(A624,'Method 2 OLS Regression'!H616:J1953,3)</f>
        <v>1145.48696</v>
      </c>
      <c r="G624" s="23">
        <f t="shared" si="1235"/>
        <v>71.486959999999954</v>
      </c>
      <c r="H624" s="26">
        <f t="shared" si="1236"/>
        <v>6.6561415270018576E-2</v>
      </c>
      <c r="I624" s="43"/>
      <c r="J624" s="61">
        <f t="shared" si="1231"/>
        <v>11</v>
      </c>
      <c r="K624" s="25">
        <f t="shared" si="1277"/>
        <v>13</v>
      </c>
      <c r="L624" s="23">
        <f t="shared" si="1282"/>
        <v>2</v>
      </c>
      <c r="M624" s="33">
        <f t="shared" si="1283"/>
        <v>0.18181818181818182</v>
      </c>
      <c r="N624" s="25">
        <f t="shared" si="1232"/>
        <v>12</v>
      </c>
      <c r="O624" s="23">
        <f t="shared" ref="O624" si="1318">ABS(N624-$J624)</f>
        <v>1</v>
      </c>
      <c r="P624" s="26">
        <f t="shared" ref="P624" si="1319">O624/$J624</f>
        <v>9.0909090909090912E-2</v>
      </c>
    </row>
    <row r="625" spans="1:16" x14ac:dyDescent="0.2">
      <c r="A625" s="48">
        <v>40795</v>
      </c>
      <c r="B625" s="49">
        <f>VLOOKUP(A625,'Method 1 Moving Averages'!A619:B1955,2,0)</f>
        <v>1285</v>
      </c>
      <c r="C625" s="45">
        <f>VLOOKUP(A625,'Method 1 Moving Averages'!A618:C1955,3,0)</f>
        <v>1562.6666666666667</v>
      </c>
      <c r="D625" s="23">
        <f t="shared" si="1280"/>
        <v>277.66666666666674</v>
      </c>
      <c r="E625" s="33">
        <f t="shared" si="1281"/>
        <v>0.21608300907911809</v>
      </c>
      <c r="F625" s="25">
        <f>VLOOKUP(A625,'Method 2 OLS Regression'!H617:J1954,3)</f>
        <v>1465.0568499999999</v>
      </c>
      <c r="G625" s="23">
        <f t="shared" si="1235"/>
        <v>180.05684999999994</v>
      </c>
      <c r="H625" s="26">
        <f t="shared" si="1236"/>
        <v>0.14012206225680929</v>
      </c>
      <c r="I625" s="43"/>
      <c r="J625" s="61">
        <f t="shared" si="1231"/>
        <v>13</v>
      </c>
      <c r="K625" s="25">
        <f t="shared" si="1277"/>
        <v>16</v>
      </c>
      <c r="L625" s="23">
        <f t="shared" si="1282"/>
        <v>3</v>
      </c>
      <c r="M625" s="33">
        <f t="shared" si="1283"/>
        <v>0.23076923076923078</v>
      </c>
      <c r="N625" s="25">
        <f t="shared" si="1232"/>
        <v>15</v>
      </c>
      <c r="O625" s="23">
        <f t="shared" ref="O625" si="1320">ABS(N625-$J625)</f>
        <v>2</v>
      </c>
      <c r="P625" s="26">
        <f t="shared" ref="P625" si="1321">O625/$J625</f>
        <v>0.15384615384615385</v>
      </c>
    </row>
    <row r="626" spans="1:16" x14ac:dyDescent="0.2">
      <c r="A626" s="48">
        <v>40796</v>
      </c>
      <c r="B626" s="49">
        <f>VLOOKUP(A626,'Method 1 Moving Averages'!A620:B1956,2,0)</f>
        <v>929</v>
      </c>
      <c r="C626" s="45">
        <f>VLOOKUP(A626,'Method 1 Moving Averages'!A619:C1956,3,0)</f>
        <v>869</v>
      </c>
      <c r="D626" s="23">
        <f t="shared" si="1280"/>
        <v>60</v>
      </c>
      <c r="E626" s="33">
        <f t="shared" si="1281"/>
        <v>6.4585575888051666E-2</v>
      </c>
      <c r="F626" s="25">
        <f>VLOOKUP(A626,'Method 2 OLS Regression'!H618:J1955,3)</f>
        <v>858.56315500000005</v>
      </c>
      <c r="G626" s="23">
        <f t="shared" si="1235"/>
        <v>70.436844999999948</v>
      </c>
      <c r="H626" s="26">
        <f t="shared" si="1236"/>
        <v>7.5820069967707154E-2</v>
      </c>
      <c r="I626" s="43"/>
      <c r="J626" s="61">
        <f t="shared" si="1231"/>
        <v>10</v>
      </c>
      <c r="K626" s="25">
        <f t="shared" si="1277"/>
        <v>9</v>
      </c>
      <c r="L626" s="23">
        <f t="shared" si="1282"/>
        <v>1</v>
      </c>
      <c r="M626" s="33">
        <f t="shared" si="1283"/>
        <v>0.1</v>
      </c>
      <c r="N626" s="25">
        <f t="shared" si="1232"/>
        <v>9</v>
      </c>
      <c r="O626" s="23">
        <f t="shared" ref="O626" si="1322">ABS(N626-$J626)</f>
        <v>1</v>
      </c>
      <c r="P626" s="26">
        <f t="shared" ref="P626" si="1323">O626/$J626</f>
        <v>0.1</v>
      </c>
    </row>
    <row r="627" spans="1:16" x14ac:dyDescent="0.2">
      <c r="A627" s="48">
        <v>40797</v>
      </c>
      <c r="B627" s="49">
        <f>VLOOKUP(A627,'Method 1 Moving Averages'!A621:B1957,2,0)</f>
        <v>1396</v>
      </c>
      <c r="C627" s="45">
        <f>VLOOKUP(A627,'Method 1 Moving Averages'!A620:C1957,3,0)</f>
        <v>1177</v>
      </c>
      <c r="D627" s="23">
        <f t="shared" si="1280"/>
        <v>219</v>
      </c>
      <c r="E627" s="33">
        <f t="shared" si="1281"/>
        <v>0.15687679083094555</v>
      </c>
      <c r="F627" s="25">
        <f>VLOOKUP(A627,'Method 2 OLS Regression'!H619:J1956,3)</f>
        <v>1416.6588999999999</v>
      </c>
      <c r="G627" s="23">
        <f t="shared" si="1235"/>
        <v>20.658899999999903</v>
      </c>
      <c r="H627" s="26">
        <f t="shared" si="1236"/>
        <v>1.4798638968481307E-2</v>
      </c>
      <c r="I627" s="43"/>
      <c r="J627" s="61">
        <f t="shared" si="1231"/>
        <v>15</v>
      </c>
      <c r="K627" s="25">
        <f t="shared" si="1277"/>
        <v>12</v>
      </c>
      <c r="L627" s="23">
        <f t="shared" si="1282"/>
        <v>3</v>
      </c>
      <c r="M627" s="33">
        <f t="shared" si="1283"/>
        <v>0.2</v>
      </c>
      <c r="N627" s="25">
        <f t="shared" si="1232"/>
        <v>15</v>
      </c>
      <c r="O627" s="23">
        <f t="shared" ref="O627" si="1324">ABS(N627-$J627)</f>
        <v>0</v>
      </c>
      <c r="P627" s="26">
        <f t="shared" ref="P627" si="1325">O627/$J627</f>
        <v>0</v>
      </c>
    </row>
    <row r="628" spans="1:16" x14ac:dyDescent="0.2">
      <c r="A628" s="48">
        <v>40798</v>
      </c>
      <c r="B628" s="49">
        <f>VLOOKUP(A628,'Method 1 Moving Averages'!A622:B1958,2,0)</f>
        <v>1178</v>
      </c>
      <c r="C628" s="45">
        <f>VLOOKUP(A628,'Method 1 Moving Averages'!A621:C1958,3,0)</f>
        <v>1097.6666666666667</v>
      </c>
      <c r="D628" s="23">
        <f t="shared" si="1280"/>
        <v>80.333333333333258</v>
      </c>
      <c r="E628" s="33">
        <f t="shared" si="1281"/>
        <v>6.8194680249009557E-2</v>
      </c>
      <c r="F628" s="25">
        <f>VLOOKUP(A628,'Method 2 OLS Regression'!H620:J1957,3)</f>
        <v>1093.2066500000001</v>
      </c>
      <c r="G628" s="23">
        <f t="shared" si="1235"/>
        <v>84.793349999999919</v>
      </c>
      <c r="H628" s="26">
        <f t="shared" si="1236"/>
        <v>7.1980772495755449E-2</v>
      </c>
      <c r="I628" s="43"/>
      <c r="J628" s="61">
        <f t="shared" si="1231"/>
        <v>12</v>
      </c>
      <c r="K628" s="25">
        <f t="shared" si="1277"/>
        <v>11</v>
      </c>
      <c r="L628" s="23">
        <f t="shared" si="1282"/>
        <v>1</v>
      </c>
      <c r="M628" s="33">
        <f t="shared" si="1283"/>
        <v>8.3333333333333329E-2</v>
      </c>
      <c r="N628" s="25">
        <f t="shared" si="1232"/>
        <v>11</v>
      </c>
      <c r="O628" s="23">
        <f t="shared" ref="O628" si="1326">ABS(N628-$J628)</f>
        <v>1</v>
      </c>
      <c r="P628" s="26">
        <f t="shared" ref="P628" si="1327">O628/$J628</f>
        <v>8.3333333333333329E-2</v>
      </c>
    </row>
    <row r="629" spans="1:16" x14ac:dyDescent="0.2">
      <c r="A629" s="48">
        <v>40799</v>
      </c>
      <c r="B629" s="49">
        <f>VLOOKUP(A629,'Method 1 Moving Averages'!A623:B1959,2,0)</f>
        <v>1071</v>
      </c>
      <c r="C629" s="45">
        <f>VLOOKUP(A629,'Method 1 Moving Averages'!A622:C1959,3,0)</f>
        <v>1135.6666666666667</v>
      </c>
      <c r="D629" s="23">
        <f t="shared" si="1280"/>
        <v>64.666666666666742</v>
      </c>
      <c r="E629" s="33">
        <f t="shared" si="1281"/>
        <v>6.0379707438531036E-2</v>
      </c>
      <c r="F629" s="25">
        <f>VLOOKUP(A629,'Method 2 OLS Regression'!H621:J1958,3)</f>
        <v>948.36293799999999</v>
      </c>
      <c r="G629" s="23">
        <f t="shared" si="1235"/>
        <v>122.63706200000001</v>
      </c>
      <c r="H629" s="26">
        <f t="shared" si="1236"/>
        <v>0.11450706069094306</v>
      </c>
      <c r="I629" s="43"/>
      <c r="J629" s="61">
        <f t="shared" si="1231"/>
        <v>11</v>
      </c>
      <c r="K629" s="25">
        <f t="shared" si="1277"/>
        <v>12</v>
      </c>
      <c r="L629" s="23">
        <f t="shared" si="1282"/>
        <v>1</v>
      </c>
      <c r="M629" s="33">
        <f t="shared" si="1283"/>
        <v>9.0909090909090912E-2</v>
      </c>
      <c r="N629" s="25">
        <f t="shared" si="1232"/>
        <v>10</v>
      </c>
      <c r="O629" s="23">
        <f t="shared" ref="O629" si="1328">ABS(N629-$J629)</f>
        <v>1</v>
      </c>
      <c r="P629" s="26">
        <f t="shared" ref="P629" si="1329">O629/$J629</f>
        <v>9.0909090909090912E-2</v>
      </c>
    </row>
    <row r="630" spans="1:16" x14ac:dyDescent="0.2">
      <c r="A630" s="48">
        <v>40800</v>
      </c>
      <c r="B630" s="49">
        <f>VLOOKUP(A630,'Method 1 Moving Averages'!A624:B1960,2,0)</f>
        <v>1498</v>
      </c>
      <c r="C630" s="45">
        <f>VLOOKUP(A630,'Method 1 Moving Averages'!A623:C1960,3,0)</f>
        <v>1036.3333333333333</v>
      </c>
      <c r="D630" s="23">
        <f t="shared" si="1280"/>
        <v>461.66666666666674</v>
      </c>
      <c r="E630" s="33">
        <f t="shared" si="1281"/>
        <v>0.30818869603916338</v>
      </c>
      <c r="F630" s="25">
        <f>VLOOKUP(A630,'Method 2 OLS Regression'!H622:J1959,3)</f>
        <v>1007.52272</v>
      </c>
      <c r="G630" s="23">
        <f t="shared" si="1235"/>
        <v>490.47727999999995</v>
      </c>
      <c r="H630" s="26">
        <f t="shared" si="1236"/>
        <v>0.32742141522029367</v>
      </c>
      <c r="I630" s="43"/>
      <c r="J630" s="61">
        <f t="shared" si="1231"/>
        <v>16</v>
      </c>
      <c r="K630" s="25">
        <f t="shared" si="1277"/>
        <v>11</v>
      </c>
      <c r="L630" s="23">
        <f t="shared" si="1282"/>
        <v>5</v>
      </c>
      <c r="M630" s="33">
        <f t="shared" si="1283"/>
        <v>0.3125</v>
      </c>
      <c r="N630" s="25">
        <f t="shared" si="1232"/>
        <v>10</v>
      </c>
      <c r="O630" s="23">
        <f t="shared" ref="O630" si="1330">ABS(N630-$J630)</f>
        <v>6</v>
      </c>
      <c r="P630" s="26">
        <f t="shared" ref="P630" si="1331">O630/$J630</f>
        <v>0.375</v>
      </c>
    </row>
    <row r="631" spans="1:16" x14ac:dyDescent="0.2">
      <c r="A631" s="48">
        <v>40801</v>
      </c>
      <c r="B631" s="49">
        <f>VLOOKUP(A631,'Method 1 Moving Averages'!A625:B1961,2,0)</f>
        <v>1576</v>
      </c>
      <c r="C631" s="45">
        <f>VLOOKUP(A631,'Method 1 Moving Averages'!A624:C1961,3,0)</f>
        <v>1178</v>
      </c>
      <c r="D631" s="23">
        <f t="shared" si="1280"/>
        <v>398</v>
      </c>
      <c r="E631" s="33">
        <f t="shared" si="1281"/>
        <v>0.25253807106598986</v>
      </c>
      <c r="F631" s="25">
        <f>VLOOKUP(A631,'Method 2 OLS Regression'!H623:J1960,3)</f>
        <v>1193.32078</v>
      </c>
      <c r="G631" s="23">
        <f t="shared" si="1235"/>
        <v>382.67921999999999</v>
      </c>
      <c r="H631" s="26">
        <f t="shared" si="1236"/>
        <v>0.24281676395939086</v>
      </c>
      <c r="I631" s="43"/>
      <c r="J631" s="61">
        <f t="shared" si="1231"/>
        <v>16</v>
      </c>
      <c r="K631" s="25">
        <f t="shared" si="1277"/>
        <v>12</v>
      </c>
      <c r="L631" s="23">
        <f t="shared" si="1282"/>
        <v>4</v>
      </c>
      <c r="M631" s="33">
        <f t="shared" si="1283"/>
        <v>0.25</v>
      </c>
      <c r="N631" s="25">
        <f t="shared" si="1232"/>
        <v>12</v>
      </c>
      <c r="O631" s="23">
        <f t="shared" ref="O631" si="1332">ABS(N631-$J631)</f>
        <v>4</v>
      </c>
      <c r="P631" s="26">
        <f t="shared" ref="P631" si="1333">O631/$J631</f>
        <v>0.25</v>
      </c>
    </row>
    <row r="632" spans="1:16" x14ac:dyDescent="0.2">
      <c r="A632" s="48">
        <v>40802</v>
      </c>
      <c r="B632" s="49">
        <f>VLOOKUP(A632,'Method 1 Moving Averages'!A626:B1962,2,0)</f>
        <v>1063</v>
      </c>
      <c r="C632" s="45">
        <f>VLOOKUP(A632,'Method 1 Moving Averages'!A625:C1962,3,0)</f>
        <v>1399</v>
      </c>
      <c r="D632" s="23">
        <f t="shared" si="1280"/>
        <v>336</v>
      </c>
      <c r="E632" s="33">
        <f t="shared" si="1281"/>
        <v>0.3160865475070555</v>
      </c>
      <c r="F632" s="25">
        <f>VLOOKUP(A632,'Method 2 OLS Regression'!H624:J1961,3)</f>
        <v>1327.44352</v>
      </c>
      <c r="G632" s="23">
        <f t="shared" si="1235"/>
        <v>264.44352000000003</v>
      </c>
      <c r="H632" s="26">
        <f t="shared" si="1236"/>
        <v>0.24877095014111009</v>
      </c>
      <c r="I632" s="43"/>
      <c r="J632" s="61">
        <f t="shared" si="1231"/>
        <v>11</v>
      </c>
      <c r="K632" s="25">
        <f t="shared" si="1277"/>
        <v>15</v>
      </c>
      <c r="L632" s="23">
        <f t="shared" si="1282"/>
        <v>4</v>
      </c>
      <c r="M632" s="33">
        <f t="shared" si="1283"/>
        <v>0.36363636363636365</v>
      </c>
      <c r="N632" s="25">
        <f t="shared" si="1232"/>
        <v>14</v>
      </c>
      <c r="O632" s="23">
        <f t="shared" ref="O632" si="1334">ABS(N632-$J632)</f>
        <v>3</v>
      </c>
      <c r="P632" s="26">
        <f t="shared" ref="P632" si="1335">O632/$J632</f>
        <v>0.27272727272727271</v>
      </c>
    </row>
    <row r="633" spans="1:16" x14ac:dyDescent="0.2">
      <c r="A633" s="48">
        <v>40803</v>
      </c>
      <c r="B633" s="49">
        <f>VLOOKUP(A633,'Method 1 Moving Averages'!A627:B1963,2,0)</f>
        <v>581</v>
      </c>
      <c r="C633" s="45">
        <f>VLOOKUP(A633,'Method 1 Moving Averages'!A626:C1963,3,0)</f>
        <v>883.66666666666663</v>
      </c>
      <c r="D633" s="23">
        <f t="shared" si="1280"/>
        <v>302.66666666666663</v>
      </c>
      <c r="E633" s="33">
        <f t="shared" si="1281"/>
        <v>0.52094090648307512</v>
      </c>
      <c r="F633" s="25">
        <f>VLOOKUP(A633,'Method 2 OLS Regression'!H625:J1962,3)</f>
        <v>798.18312800000001</v>
      </c>
      <c r="G633" s="23">
        <f t="shared" si="1235"/>
        <v>217.18312800000001</v>
      </c>
      <c r="H633" s="26">
        <f t="shared" si="1236"/>
        <v>0.37380917039586919</v>
      </c>
      <c r="I633" s="43"/>
      <c r="J633" s="61">
        <f t="shared" si="1231"/>
        <v>9</v>
      </c>
      <c r="K633" s="25">
        <f t="shared" si="1277"/>
        <v>9</v>
      </c>
      <c r="L633" s="23">
        <f t="shared" si="1282"/>
        <v>0</v>
      </c>
      <c r="M633" s="33">
        <f t="shared" si="1283"/>
        <v>0</v>
      </c>
      <c r="N633" s="25">
        <f t="shared" si="1232"/>
        <v>9</v>
      </c>
      <c r="O633" s="23">
        <f t="shared" ref="O633" si="1336">ABS(N633-$J633)</f>
        <v>0</v>
      </c>
      <c r="P633" s="26">
        <f t="shared" ref="P633" si="1337">O633/$J633</f>
        <v>0</v>
      </c>
    </row>
    <row r="634" spans="1:16" x14ac:dyDescent="0.2">
      <c r="A634" s="48">
        <v>40804</v>
      </c>
      <c r="B634" s="49">
        <f>VLOOKUP(A634,'Method 1 Moving Averages'!A628:B1964,2,0)</f>
        <v>1533</v>
      </c>
      <c r="C634" s="45">
        <f>VLOOKUP(A634,'Method 1 Moving Averages'!A627:C1964,3,0)</f>
        <v>1365</v>
      </c>
      <c r="D634" s="23">
        <f t="shared" si="1280"/>
        <v>168</v>
      </c>
      <c r="E634" s="33">
        <f t="shared" si="1281"/>
        <v>0.1095890410958904</v>
      </c>
      <c r="F634" s="25">
        <f>VLOOKUP(A634,'Method 2 OLS Regression'!H626:J1963,3)</f>
        <v>1408.1081300000001</v>
      </c>
      <c r="G634" s="23">
        <f t="shared" si="1235"/>
        <v>124.89186999999993</v>
      </c>
      <c r="H634" s="26">
        <f t="shared" si="1236"/>
        <v>8.1468930202217821E-2</v>
      </c>
      <c r="I634" s="43"/>
      <c r="J634" s="61">
        <f t="shared" si="1231"/>
        <v>16</v>
      </c>
      <c r="K634" s="25">
        <f t="shared" si="1277"/>
        <v>14</v>
      </c>
      <c r="L634" s="23">
        <f t="shared" si="1282"/>
        <v>2</v>
      </c>
      <c r="M634" s="33">
        <f t="shared" si="1283"/>
        <v>0.125</v>
      </c>
      <c r="N634" s="25">
        <f t="shared" si="1232"/>
        <v>15</v>
      </c>
      <c r="O634" s="23">
        <f t="shared" ref="O634" si="1338">ABS(N634-$J634)</f>
        <v>1</v>
      </c>
      <c r="P634" s="26">
        <f t="shared" ref="P634" si="1339">O634/$J634</f>
        <v>6.25E-2</v>
      </c>
    </row>
    <row r="635" spans="1:16" x14ac:dyDescent="0.2">
      <c r="A635" s="48">
        <v>40805</v>
      </c>
      <c r="B635" s="49">
        <f>VLOOKUP(A635,'Method 1 Moving Averages'!A629:B1965,2,0)</f>
        <v>942</v>
      </c>
      <c r="C635" s="45">
        <f>VLOOKUP(A635,'Method 1 Moving Averages'!A628:C1965,3,0)</f>
        <v>1220</v>
      </c>
      <c r="D635" s="23">
        <f t="shared" si="1280"/>
        <v>278</v>
      </c>
      <c r="E635" s="33">
        <f t="shared" si="1281"/>
        <v>0.29511677282377918</v>
      </c>
      <c r="F635" s="25">
        <f>VLOOKUP(A635,'Method 2 OLS Regression'!H627:J1964,3)</f>
        <v>1115.58897</v>
      </c>
      <c r="G635" s="23">
        <f t="shared" si="1235"/>
        <v>173.58897000000002</v>
      </c>
      <c r="H635" s="26">
        <f t="shared" si="1236"/>
        <v>0.18427703821656052</v>
      </c>
      <c r="I635" s="43"/>
      <c r="J635" s="61">
        <f t="shared" si="1231"/>
        <v>10</v>
      </c>
      <c r="K635" s="25">
        <f t="shared" si="1277"/>
        <v>13</v>
      </c>
      <c r="L635" s="23">
        <f t="shared" si="1282"/>
        <v>3</v>
      </c>
      <c r="M635" s="33">
        <f t="shared" si="1283"/>
        <v>0.3</v>
      </c>
      <c r="N635" s="25">
        <f t="shared" si="1232"/>
        <v>12</v>
      </c>
      <c r="O635" s="23">
        <f t="shared" ref="O635" si="1340">ABS(N635-$J635)</f>
        <v>2</v>
      </c>
      <c r="P635" s="26">
        <f t="shared" ref="P635" si="1341">O635/$J635</f>
        <v>0.2</v>
      </c>
    </row>
    <row r="636" spans="1:16" x14ac:dyDescent="0.2">
      <c r="A636" s="48">
        <v>40806</v>
      </c>
      <c r="B636" s="49">
        <f>VLOOKUP(A636,'Method 1 Moving Averages'!A630:B1966,2,0)</f>
        <v>627</v>
      </c>
      <c r="C636" s="45">
        <f>VLOOKUP(A636,'Method 1 Moving Averages'!A629:C1966,3,0)</f>
        <v>993</v>
      </c>
      <c r="D636" s="23">
        <f t="shared" si="1280"/>
        <v>366</v>
      </c>
      <c r="E636" s="33">
        <f t="shared" si="1281"/>
        <v>0.58373205741626799</v>
      </c>
      <c r="F636" s="25">
        <f>VLOOKUP(A636,'Method 2 OLS Regression'!H628:J1965,3)</f>
        <v>929.19084799999996</v>
      </c>
      <c r="G636" s="23">
        <f t="shared" si="1235"/>
        <v>302.19084799999996</v>
      </c>
      <c r="H636" s="26">
        <f t="shared" si="1236"/>
        <v>0.48196307496012752</v>
      </c>
      <c r="I636" s="43"/>
      <c r="J636" s="61">
        <f t="shared" si="1231"/>
        <v>9</v>
      </c>
      <c r="K636" s="25">
        <f t="shared" si="1277"/>
        <v>10</v>
      </c>
      <c r="L636" s="23">
        <f t="shared" si="1282"/>
        <v>1</v>
      </c>
      <c r="M636" s="33">
        <f t="shared" si="1283"/>
        <v>0.1111111111111111</v>
      </c>
      <c r="N636" s="25">
        <f t="shared" si="1232"/>
        <v>10</v>
      </c>
      <c r="O636" s="23">
        <f t="shared" ref="O636" si="1342">ABS(N636-$J636)</f>
        <v>1</v>
      </c>
      <c r="P636" s="26">
        <f t="shared" ref="P636" si="1343">O636/$J636</f>
        <v>0.1111111111111111</v>
      </c>
    </row>
    <row r="637" spans="1:16" x14ac:dyDescent="0.2">
      <c r="A637" s="48">
        <v>40807</v>
      </c>
      <c r="B637" s="49">
        <f>VLOOKUP(A637,'Method 1 Moving Averages'!A631:B1967,2,0)</f>
        <v>768</v>
      </c>
      <c r="C637" s="45">
        <f>VLOOKUP(A637,'Method 1 Moving Averages'!A630:C1967,3,0)</f>
        <v>1198.6666666666667</v>
      </c>
      <c r="D637" s="23">
        <f t="shared" si="1280"/>
        <v>430.66666666666674</v>
      </c>
      <c r="E637" s="33">
        <f t="shared" si="1281"/>
        <v>0.56076388888888895</v>
      </c>
      <c r="F637" s="25">
        <f>VLOOKUP(A637,'Method 2 OLS Regression'!H629:J1966,3)</f>
        <v>1010.50031</v>
      </c>
      <c r="G637" s="23">
        <f t="shared" si="1235"/>
        <v>242.50031000000001</v>
      </c>
      <c r="H637" s="26">
        <f t="shared" si="1236"/>
        <v>0.31575561197916668</v>
      </c>
      <c r="I637" s="43"/>
      <c r="J637" s="61">
        <f t="shared" si="1231"/>
        <v>9</v>
      </c>
      <c r="K637" s="25">
        <f t="shared" si="1277"/>
        <v>12</v>
      </c>
      <c r="L637" s="23">
        <f t="shared" si="1282"/>
        <v>3</v>
      </c>
      <c r="M637" s="33">
        <f t="shared" si="1283"/>
        <v>0.33333333333333331</v>
      </c>
      <c r="N637" s="25">
        <f t="shared" si="1232"/>
        <v>11</v>
      </c>
      <c r="O637" s="23">
        <f t="shared" ref="O637" si="1344">ABS(N637-$J637)</f>
        <v>2</v>
      </c>
      <c r="P637" s="26">
        <f t="shared" ref="P637" si="1345">O637/$J637</f>
        <v>0.22222222222222221</v>
      </c>
    </row>
    <row r="638" spans="1:16" x14ac:dyDescent="0.2">
      <c r="A638" s="48">
        <v>40808</v>
      </c>
      <c r="B638" s="49">
        <f>VLOOKUP(A638,'Method 1 Moving Averages'!A632:B1968,2,0)</f>
        <v>1101</v>
      </c>
      <c r="C638" s="45">
        <f>VLOOKUP(A638,'Method 1 Moving Averages'!A631:C1968,3,0)</f>
        <v>1253.6666666666667</v>
      </c>
      <c r="D638" s="23">
        <f t="shared" si="1280"/>
        <v>152.66666666666674</v>
      </c>
      <c r="E638" s="33">
        <f t="shared" si="1281"/>
        <v>0.13866182258552837</v>
      </c>
      <c r="F638" s="25">
        <f>VLOOKUP(A638,'Method 2 OLS Regression'!H630:J1967,3)</f>
        <v>1060.8661</v>
      </c>
      <c r="G638" s="23">
        <f t="shared" si="1235"/>
        <v>40.13390000000004</v>
      </c>
      <c r="H638" s="26">
        <f t="shared" si="1236"/>
        <v>3.6452225249772971E-2</v>
      </c>
      <c r="I638" s="43"/>
      <c r="J638" s="61">
        <f t="shared" si="1231"/>
        <v>11</v>
      </c>
      <c r="K638" s="25">
        <f t="shared" si="1277"/>
        <v>13</v>
      </c>
      <c r="L638" s="23">
        <f t="shared" si="1282"/>
        <v>2</v>
      </c>
      <c r="M638" s="33">
        <f t="shared" si="1283"/>
        <v>0.18181818181818182</v>
      </c>
      <c r="N638" s="25">
        <f t="shared" si="1232"/>
        <v>11</v>
      </c>
      <c r="O638" s="23">
        <f t="shared" ref="O638" si="1346">ABS(N638-$J638)</f>
        <v>0</v>
      </c>
      <c r="P638" s="26">
        <f t="shared" ref="P638" si="1347">O638/$J638</f>
        <v>0</v>
      </c>
    </row>
    <row r="639" spans="1:16" x14ac:dyDescent="0.2">
      <c r="A639" s="48">
        <v>40809</v>
      </c>
      <c r="B639" s="49">
        <f>VLOOKUP(A639,'Method 1 Moving Averages'!A633:B1969,2,0)</f>
        <v>1291</v>
      </c>
      <c r="C639" s="45">
        <f>VLOOKUP(A639,'Method 1 Moving Averages'!A632:C1969,3,0)</f>
        <v>1257.3333333333333</v>
      </c>
      <c r="D639" s="23">
        <f t="shared" si="1280"/>
        <v>33.666666666666742</v>
      </c>
      <c r="E639" s="33">
        <f t="shared" si="1281"/>
        <v>2.6077975729408787E-2</v>
      </c>
      <c r="F639" s="25">
        <f>VLOOKUP(A639,'Method 2 OLS Regression'!H631:J1968,3)</f>
        <v>1381.1079500000001</v>
      </c>
      <c r="G639" s="23">
        <f t="shared" si="1235"/>
        <v>90.107950000000073</v>
      </c>
      <c r="H639" s="26">
        <f t="shared" si="1236"/>
        <v>6.9797017815646845E-2</v>
      </c>
      <c r="I639" s="43"/>
      <c r="J639" s="61">
        <f t="shared" si="1231"/>
        <v>13</v>
      </c>
      <c r="K639" s="25">
        <f t="shared" si="1277"/>
        <v>13</v>
      </c>
      <c r="L639" s="23">
        <f t="shared" si="1282"/>
        <v>0</v>
      </c>
      <c r="M639" s="33">
        <f t="shared" si="1283"/>
        <v>0</v>
      </c>
      <c r="N639" s="25">
        <f t="shared" si="1232"/>
        <v>14</v>
      </c>
      <c r="O639" s="23">
        <f t="shared" ref="O639" si="1348">ABS(N639-$J639)</f>
        <v>1</v>
      </c>
      <c r="P639" s="26">
        <f t="shared" ref="P639" si="1349">O639/$J639</f>
        <v>7.6923076923076927E-2</v>
      </c>
    </row>
    <row r="640" spans="1:16" x14ac:dyDescent="0.2">
      <c r="A640" s="48">
        <v>40810</v>
      </c>
      <c r="B640" s="49">
        <f>VLOOKUP(A640,'Method 1 Moving Averages'!A634:B1970,2,0)</f>
        <v>929</v>
      </c>
      <c r="C640" s="45">
        <f>VLOOKUP(A640,'Method 1 Moving Averages'!A633:C1970,3,0)</f>
        <v>799.33333333333337</v>
      </c>
      <c r="D640" s="23">
        <f t="shared" si="1280"/>
        <v>129.66666666666663</v>
      </c>
      <c r="E640" s="33">
        <f t="shared" si="1281"/>
        <v>0.13957660566917829</v>
      </c>
      <c r="F640" s="25">
        <f>VLOOKUP(A640,'Method 2 OLS Regression'!H632:J1969,3)</f>
        <v>890.23069899999996</v>
      </c>
      <c r="G640" s="23">
        <f t="shared" si="1235"/>
        <v>38.769301000000041</v>
      </c>
      <c r="H640" s="26">
        <f t="shared" si="1236"/>
        <v>4.1732293864370336E-2</v>
      </c>
      <c r="I640" s="43"/>
      <c r="J640" s="61">
        <f t="shared" si="1231"/>
        <v>10</v>
      </c>
      <c r="K640" s="25">
        <f t="shared" si="1277"/>
        <v>9</v>
      </c>
      <c r="L640" s="23">
        <f t="shared" si="1282"/>
        <v>1</v>
      </c>
      <c r="M640" s="33">
        <f t="shared" si="1283"/>
        <v>0.1</v>
      </c>
      <c r="N640" s="25">
        <f t="shared" si="1232"/>
        <v>9</v>
      </c>
      <c r="O640" s="23">
        <f t="shared" ref="O640" si="1350">ABS(N640-$J640)</f>
        <v>1</v>
      </c>
      <c r="P640" s="26">
        <f t="shared" ref="P640" si="1351">O640/$J640</f>
        <v>0.1</v>
      </c>
    </row>
    <row r="641" spans="1:16" x14ac:dyDescent="0.2">
      <c r="A641" s="48">
        <v>40811</v>
      </c>
      <c r="B641" s="49">
        <f>VLOOKUP(A641,'Method 1 Moving Averages'!A635:B1971,2,0)</f>
        <v>2126</v>
      </c>
      <c r="C641" s="45">
        <f>VLOOKUP(A641,'Method 1 Moving Averages'!A634:C1971,3,0)</f>
        <v>1286</v>
      </c>
      <c r="D641" s="23">
        <f t="shared" si="1280"/>
        <v>840</v>
      </c>
      <c r="E641" s="33">
        <f t="shared" si="1281"/>
        <v>0.39510818438381939</v>
      </c>
      <c r="F641" s="25">
        <f>VLOOKUP(A641,'Method 2 OLS Regression'!H633:J1970,3)</f>
        <v>1385.46711</v>
      </c>
      <c r="G641" s="23">
        <f t="shared" si="1235"/>
        <v>740.53288999999995</v>
      </c>
      <c r="H641" s="26">
        <f t="shared" si="1236"/>
        <v>0.34832214957666979</v>
      </c>
      <c r="I641" s="43"/>
      <c r="J641" s="61">
        <f t="shared" si="1231"/>
        <v>22</v>
      </c>
      <c r="K641" s="25">
        <f t="shared" si="1277"/>
        <v>13</v>
      </c>
      <c r="L641" s="23">
        <f t="shared" si="1282"/>
        <v>9</v>
      </c>
      <c r="M641" s="33">
        <f t="shared" si="1283"/>
        <v>0.40909090909090912</v>
      </c>
      <c r="N641" s="25">
        <f t="shared" si="1232"/>
        <v>14</v>
      </c>
      <c r="O641" s="23">
        <f t="shared" ref="O641" si="1352">ABS(N641-$J641)</f>
        <v>8</v>
      </c>
      <c r="P641" s="26">
        <f t="shared" ref="P641" si="1353">O641/$J641</f>
        <v>0.36363636363636365</v>
      </c>
    </row>
    <row r="642" spans="1:16" x14ac:dyDescent="0.2">
      <c r="A642" s="48">
        <v>40812</v>
      </c>
      <c r="B642" s="49">
        <f>VLOOKUP(A642,'Method 1 Moving Averages'!A636:B1972,2,0)</f>
        <v>1047</v>
      </c>
      <c r="C642" s="45">
        <f>VLOOKUP(A642,'Method 1 Moving Averages'!A635:C1972,3,0)</f>
        <v>1145</v>
      </c>
      <c r="D642" s="23">
        <f t="shared" si="1280"/>
        <v>98</v>
      </c>
      <c r="E642" s="33">
        <f t="shared" si="1281"/>
        <v>9.3600764087870103E-2</v>
      </c>
      <c r="F642" s="25">
        <f>VLOOKUP(A642,'Method 2 OLS Regression'!H634:J1971,3)</f>
        <v>1063.0873200000001</v>
      </c>
      <c r="G642" s="23">
        <f t="shared" si="1235"/>
        <v>16.087320000000091</v>
      </c>
      <c r="H642" s="26">
        <f t="shared" si="1236"/>
        <v>1.5365157593123296E-2</v>
      </c>
      <c r="I642" s="43"/>
      <c r="J642" s="61">
        <f t="shared" si="1231"/>
        <v>11</v>
      </c>
      <c r="K642" s="25">
        <f t="shared" si="1277"/>
        <v>12</v>
      </c>
      <c r="L642" s="23">
        <f t="shared" si="1282"/>
        <v>1</v>
      </c>
      <c r="M642" s="33">
        <f t="shared" si="1283"/>
        <v>9.0909090909090912E-2</v>
      </c>
      <c r="N642" s="25">
        <f t="shared" si="1232"/>
        <v>11</v>
      </c>
      <c r="O642" s="23">
        <f t="shared" ref="O642" si="1354">ABS(N642-$J642)</f>
        <v>0</v>
      </c>
      <c r="P642" s="26">
        <f t="shared" ref="P642" si="1355">O642/$J642</f>
        <v>0</v>
      </c>
    </row>
    <row r="643" spans="1:16" x14ac:dyDescent="0.2">
      <c r="A643" s="48">
        <v>40813</v>
      </c>
      <c r="B643" s="49">
        <f>VLOOKUP(A643,'Method 1 Moving Averages'!A637:B1973,2,0)</f>
        <v>841</v>
      </c>
      <c r="C643" s="45">
        <f>VLOOKUP(A643,'Method 1 Moving Averages'!A636:C1973,3,0)</f>
        <v>1027</v>
      </c>
      <c r="D643" s="23">
        <f t="shared" si="1280"/>
        <v>186</v>
      </c>
      <c r="E643" s="33">
        <f t="shared" si="1281"/>
        <v>0.2211652794292509</v>
      </c>
      <c r="F643" s="25">
        <f>VLOOKUP(A643,'Method 2 OLS Regression'!H635:J1972,3)</f>
        <v>883.72063100000003</v>
      </c>
      <c r="G643" s="23">
        <f t="shared" si="1235"/>
        <v>42.720631000000026</v>
      </c>
      <c r="H643" s="26">
        <f t="shared" si="1236"/>
        <v>5.0797420927467335E-2</v>
      </c>
      <c r="I643" s="43"/>
      <c r="J643" s="61">
        <f t="shared" si="1231"/>
        <v>9</v>
      </c>
      <c r="K643" s="25">
        <f t="shared" si="1277"/>
        <v>11</v>
      </c>
      <c r="L643" s="23">
        <f t="shared" si="1282"/>
        <v>2</v>
      </c>
      <c r="M643" s="33">
        <f t="shared" si="1283"/>
        <v>0.22222222222222221</v>
      </c>
      <c r="N643" s="25">
        <f t="shared" si="1232"/>
        <v>9</v>
      </c>
      <c r="O643" s="23">
        <f t="shared" ref="O643" si="1356">ABS(N643-$J643)</f>
        <v>0</v>
      </c>
      <c r="P643" s="26">
        <f t="shared" ref="P643" si="1357">O643/$J643</f>
        <v>0</v>
      </c>
    </row>
    <row r="644" spans="1:16" x14ac:dyDescent="0.2">
      <c r="A644" s="48">
        <v>40814</v>
      </c>
      <c r="B644" s="49">
        <f>VLOOKUP(A644,'Method 1 Moving Averages'!A638:B1974,2,0)</f>
        <v>2381</v>
      </c>
      <c r="C644" s="45">
        <f>VLOOKUP(A644,'Method 1 Moving Averages'!A637:C1974,3,0)</f>
        <v>1144.3333333333333</v>
      </c>
      <c r="D644" s="23">
        <f t="shared" si="1280"/>
        <v>1236.6666666666667</v>
      </c>
      <c r="E644" s="33">
        <f t="shared" si="1281"/>
        <v>0.51938961220775592</v>
      </c>
      <c r="F644" s="25">
        <f>VLOOKUP(A644,'Method 2 OLS Regression'!H636:J1973,3)</f>
        <v>947.83135300000004</v>
      </c>
      <c r="G644" s="23">
        <f t="shared" si="1235"/>
        <v>1433.168647</v>
      </c>
      <c r="H644" s="26">
        <f t="shared" si="1236"/>
        <v>0.60191879336413268</v>
      </c>
      <c r="I644" s="43"/>
      <c r="J644" s="61">
        <f t="shared" si="1231"/>
        <v>25</v>
      </c>
      <c r="K644" s="25">
        <f t="shared" si="1277"/>
        <v>12</v>
      </c>
      <c r="L644" s="23">
        <f t="shared" si="1282"/>
        <v>13</v>
      </c>
      <c r="M644" s="33">
        <f t="shared" si="1283"/>
        <v>0.52</v>
      </c>
      <c r="N644" s="25">
        <f t="shared" si="1232"/>
        <v>10</v>
      </c>
      <c r="O644" s="23">
        <f t="shared" ref="O644" si="1358">ABS(N644-$J644)</f>
        <v>15</v>
      </c>
      <c r="P644" s="26">
        <f t="shared" ref="P644" si="1359">O644/$J644</f>
        <v>0.6</v>
      </c>
    </row>
    <row r="645" spans="1:16" x14ac:dyDescent="0.2">
      <c r="A645" s="48">
        <v>40815</v>
      </c>
      <c r="B645" s="49">
        <f>VLOOKUP(A645,'Method 1 Moving Averages'!A639:B1975,2,0)</f>
        <v>789</v>
      </c>
      <c r="C645" s="45">
        <f>VLOOKUP(A645,'Method 1 Moving Averages'!A638:C1975,3,0)</f>
        <v>1250.3333333333333</v>
      </c>
      <c r="D645" s="23">
        <f t="shared" si="1280"/>
        <v>461.33333333333326</v>
      </c>
      <c r="E645" s="33">
        <f t="shared" si="1281"/>
        <v>0.58470637938318537</v>
      </c>
      <c r="F645" s="25">
        <f>VLOOKUP(A645,'Method 2 OLS Regression'!H637:J1974,3)</f>
        <v>1033.9111600000001</v>
      </c>
      <c r="G645" s="23">
        <f t="shared" si="1235"/>
        <v>244.91116000000011</v>
      </c>
      <c r="H645" s="26">
        <f t="shared" si="1236"/>
        <v>0.3104070468948037</v>
      </c>
      <c r="I645" s="43"/>
      <c r="J645" s="61">
        <f t="shared" si="1231"/>
        <v>9</v>
      </c>
      <c r="K645" s="25">
        <f t="shared" si="1277"/>
        <v>13</v>
      </c>
      <c r="L645" s="23">
        <f t="shared" si="1282"/>
        <v>4</v>
      </c>
      <c r="M645" s="33">
        <f t="shared" si="1283"/>
        <v>0.44444444444444442</v>
      </c>
      <c r="N645" s="25">
        <f t="shared" si="1232"/>
        <v>11</v>
      </c>
      <c r="O645" s="23">
        <f t="shared" ref="O645" si="1360">ABS(N645-$J645)</f>
        <v>2</v>
      </c>
      <c r="P645" s="26">
        <f t="shared" ref="P645" si="1361">O645/$J645</f>
        <v>0.22222222222222221</v>
      </c>
    </row>
    <row r="646" spans="1:16" x14ac:dyDescent="0.2">
      <c r="A646" s="48">
        <v>40816</v>
      </c>
      <c r="B646" s="49">
        <f>VLOOKUP(A646,'Method 1 Moving Averages'!A640:B1976,2,0)</f>
        <v>816</v>
      </c>
      <c r="C646" s="45">
        <f>VLOOKUP(A646,'Method 1 Moving Averages'!A639:C1976,3,0)</f>
        <v>1213</v>
      </c>
      <c r="D646" s="23">
        <f t="shared" si="1280"/>
        <v>397</v>
      </c>
      <c r="E646" s="33">
        <f t="shared" si="1281"/>
        <v>0.48651960784313725</v>
      </c>
      <c r="F646" s="25">
        <f>VLOOKUP(A646,'Method 2 OLS Regression'!H638:J1975,3)</f>
        <v>1327.5402099999999</v>
      </c>
      <c r="G646" s="23">
        <f t="shared" si="1235"/>
        <v>511.54020999999989</v>
      </c>
      <c r="H646" s="26">
        <f t="shared" si="1236"/>
        <v>0.6268875122549018</v>
      </c>
      <c r="I646" s="43"/>
      <c r="J646" s="61">
        <f t="shared" si="1231"/>
        <v>9</v>
      </c>
      <c r="K646" s="25">
        <f t="shared" si="1277"/>
        <v>13</v>
      </c>
      <c r="L646" s="23">
        <f t="shared" si="1282"/>
        <v>4</v>
      </c>
      <c r="M646" s="33">
        <f t="shared" si="1283"/>
        <v>0.44444444444444442</v>
      </c>
      <c r="N646" s="25">
        <f t="shared" si="1232"/>
        <v>14</v>
      </c>
      <c r="O646" s="23">
        <f t="shared" ref="O646" si="1362">ABS(N646-$J646)</f>
        <v>5</v>
      </c>
      <c r="P646" s="26">
        <f t="shared" ref="P646" si="1363">O646/$J646</f>
        <v>0.55555555555555558</v>
      </c>
    </row>
    <row r="647" spans="1:16" x14ac:dyDescent="0.2">
      <c r="A647" s="48">
        <v>40817</v>
      </c>
      <c r="B647" s="49">
        <f>VLOOKUP(A647,'Method 1 Moving Averages'!A641:B1977,2,0)</f>
        <v>1483</v>
      </c>
      <c r="C647" s="45">
        <f>VLOOKUP(A647,'Method 1 Moving Averages'!A640:C1977,3,0)</f>
        <v>813</v>
      </c>
      <c r="D647" s="23">
        <f t="shared" si="1280"/>
        <v>670</v>
      </c>
      <c r="E647" s="33">
        <f t="shared" si="1281"/>
        <v>0.45178691840863117</v>
      </c>
      <c r="F647" s="25">
        <f>VLOOKUP(A647,'Method 2 OLS Regression'!H639:J1976,3)</f>
        <v>1013.18037</v>
      </c>
      <c r="G647" s="23">
        <f t="shared" si="1235"/>
        <v>469.81962999999996</v>
      </c>
      <c r="H647" s="26">
        <f t="shared" si="1236"/>
        <v>0.3168035266351989</v>
      </c>
      <c r="I647" s="43"/>
      <c r="J647" s="61">
        <f t="shared" si="1231"/>
        <v>15</v>
      </c>
      <c r="K647" s="25">
        <f t="shared" si="1277"/>
        <v>9</v>
      </c>
      <c r="L647" s="23">
        <f t="shared" si="1282"/>
        <v>6</v>
      </c>
      <c r="M647" s="33">
        <f t="shared" si="1283"/>
        <v>0.4</v>
      </c>
      <c r="N647" s="25">
        <f t="shared" si="1232"/>
        <v>11</v>
      </c>
      <c r="O647" s="23">
        <f t="shared" ref="O647" si="1364">ABS(N647-$J647)</f>
        <v>4</v>
      </c>
      <c r="P647" s="26">
        <f t="shared" ref="P647" si="1365">O647/$J647</f>
        <v>0.26666666666666666</v>
      </c>
    </row>
    <row r="648" spans="1:16" x14ac:dyDescent="0.2">
      <c r="A648" s="48">
        <v>40818</v>
      </c>
      <c r="B648" s="49">
        <f>VLOOKUP(A648,'Method 1 Moving Averages'!A642:B1978,2,0)</f>
        <v>1885</v>
      </c>
      <c r="C648" s="45">
        <f>VLOOKUP(A648,'Method 1 Moving Averages'!A641:C1978,3,0)</f>
        <v>1685</v>
      </c>
      <c r="D648" s="23">
        <f t="shared" si="1280"/>
        <v>200</v>
      </c>
      <c r="E648" s="33">
        <f t="shared" si="1281"/>
        <v>0.10610079575596817</v>
      </c>
      <c r="F648" s="25">
        <f>VLOOKUP(A648,'Method 2 OLS Regression'!H640:J1977,3)</f>
        <v>1372.43003</v>
      </c>
      <c r="G648" s="23">
        <f t="shared" si="1235"/>
        <v>512.56997000000001</v>
      </c>
      <c r="H648" s="26">
        <f t="shared" si="1236"/>
        <v>0.27192040848806365</v>
      </c>
      <c r="I648" s="43"/>
      <c r="J648" s="61">
        <f t="shared" si="1231"/>
        <v>20</v>
      </c>
      <c r="K648" s="25">
        <f t="shared" si="1277"/>
        <v>18</v>
      </c>
      <c r="L648" s="23">
        <f t="shared" si="1282"/>
        <v>2</v>
      </c>
      <c r="M648" s="33">
        <f t="shared" si="1283"/>
        <v>0.1</v>
      </c>
      <c r="N648" s="25">
        <f t="shared" si="1232"/>
        <v>14</v>
      </c>
      <c r="O648" s="23">
        <f t="shared" ref="O648" si="1366">ABS(N648-$J648)</f>
        <v>6</v>
      </c>
      <c r="P648" s="26">
        <f t="shared" ref="P648" si="1367">O648/$J648</f>
        <v>0.3</v>
      </c>
    </row>
    <row r="649" spans="1:16" x14ac:dyDescent="0.2">
      <c r="A649" s="48">
        <v>40819</v>
      </c>
      <c r="B649" s="49">
        <f>VLOOKUP(A649,'Method 1 Moving Averages'!A643:B1979,2,0)</f>
        <v>1061</v>
      </c>
      <c r="C649" s="45">
        <f>VLOOKUP(A649,'Method 1 Moving Averages'!A642:C1979,3,0)</f>
        <v>1055.6666666666667</v>
      </c>
      <c r="D649" s="23">
        <f t="shared" si="1280"/>
        <v>5.3333333333332575</v>
      </c>
      <c r="E649" s="33">
        <f t="shared" si="1281"/>
        <v>5.0267043669493475E-3</v>
      </c>
      <c r="F649" s="25">
        <f>VLOOKUP(A649,'Method 2 OLS Regression'!H641:J1978,3)</f>
        <v>1072.42941</v>
      </c>
      <c r="G649" s="23">
        <f t="shared" si="1235"/>
        <v>11.429409999999962</v>
      </c>
      <c r="H649" s="26">
        <f t="shared" si="1236"/>
        <v>1.0772299717247844E-2</v>
      </c>
      <c r="I649" s="43"/>
      <c r="J649" s="61">
        <f t="shared" ref="J649:J712" si="1368">MAX(ROUND(B649/12/8,0),9)</f>
        <v>11</v>
      </c>
      <c r="K649" s="25">
        <f t="shared" si="1277"/>
        <v>11</v>
      </c>
      <c r="L649" s="23">
        <f t="shared" si="1282"/>
        <v>0</v>
      </c>
      <c r="M649" s="33">
        <f t="shared" si="1283"/>
        <v>0</v>
      </c>
      <c r="N649" s="25">
        <f t="shared" ref="N649:N712" si="1369">MAX(ROUND(F649/12/8,0),9)</f>
        <v>11</v>
      </c>
      <c r="O649" s="23">
        <f t="shared" ref="O649" si="1370">ABS(N649-$J649)</f>
        <v>0</v>
      </c>
      <c r="P649" s="26">
        <f t="shared" ref="P649" si="1371">O649/$J649</f>
        <v>0</v>
      </c>
    </row>
    <row r="650" spans="1:16" x14ac:dyDescent="0.2">
      <c r="A650" s="48">
        <v>40820</v>
      </c>
      <c r="B650" s="49">
        <f>VLOOKUP(A650,'Method 1 Moving Averages'!A644:B1980,2,0)</f>
        <v>484</v>
      </c>
      <c r="C650" s="45">
        <f>VLOOKUP(A650,'Method 1 Moving Averages'!A643:C1980,3,0)</f>
        <v>846.33333333333337</v>
      </c>
      <c r="D650" s="23">
        <f t="shared" si="1280"/>
        <v>362.33333333333337</v>
      </c>
      <c r="E650" s="33">
        <f t="shared" si="1281"/>
        <v>0.74862258953168048</v>
      </c>
      <c r="F650" s="25">
        <f>VLOOKUP(A650,'Method 2 OLS Regression'!H642:J1979,3)</f>
        <v>913.83279800000003</v>
      </c>
      <c r="G650" s="23">
        <f t="shared" ref="G650:G713" si="1372">ABS(F650-B650)</f>
        <v>429.83279800000003</v>
      </c>
      <c r="H650" s="26">
        <f t="shared" ref="H650:H713" si="1373">G650/B650</f>
        <v>0.88808429338842976</v>
      </c>
      <c r="I650" s="43"/>
      <c r="J650" s="61">
        <f t="shared" si="1368"/>
        <v>9</v>
      </c>
      <c r="K650" s="25">
        <f t="shared" si="1277"/>
        <v>9</v>
      </c>
      <c r="L650" s="23">
        <f t="shared" si="1282"/>
        <v>0</v>
      </c>
      <c r="M650" s="33">
        <f t="shared" si="1283"/>
        <v>0</v>
      </c>
      <c r="N650" s="25">
        <f t="shared" si="1369"/>
        <v>10</v>
      </c>
      <c r="O650" s="23">
        <f t="shared" ref="O650" si="1374">ABS(N650-$J650)</f>
        <v>1</v>
      </c>
      <c r="P650" s="26">
        <f t="shared" ref="P650" si="1375">O650/$J650</f>
        <v>0.1111111111111111</v>
      </c>
    </row>
    <row r="651" spans="1:16" x14ac:dyDescent="0.2">
      <c r="A651" s="48">
        <v>40821</v>
      </c>
      <c r="B651" s="49">
        <f>VLOOKUP(A651,'Method 1 Moving Averages'!A645:B1981,2,0)</f>
        <v>1666</v>
      </c>
      <c r="C651" s="45">
        <f>VLOOKUP(A651,'Method 1 Moving Averages'!A644:C1981,3,0)</f>
        <v>1549</v>
      </c>
      <c r="D651" s="23">
        <f t="shared" si="1280"/>
        <v>117</v>
      </c>
      <c r="E651" s="33">
        <f t="shared" si="1281"/>
        <v>7.0228091236494594E-2</v>
      </c>
      <c r="F651" s="25">
        <f>VLOOKUP(A651,'Method 2 OLS Regression'!H643:J1980,3)</f>
        <v>1077.43109</v>
      </c>
      <c r="G651" s="23">
        <f t="shared" si="1372"/>
        <v>588.56890999999996</v>
      </c>
      <c r="H651" s="26">
        <f t="shared" si="1373"/>
        <v>0.35328265906362544</v>
      </c>
      <c r="I651" s="43"/>
      <c r="J651" s="61">
        <f t="shared" si="1368"/>
        <v>17</v>
      </c>
      <c r="K651" s="25">
        <f t="shared" si="1277"/>
        <v>16</v>
      </c>
      <c r="L651" s="23">
        <f t="shared" si="1282"/>
        <v>1</v>
      </c>
      <c r="M651" s="33">
        <f t="shared" si="1283"/>
        <v>5.8823529411764705E-2</v>
      </c>
      <c r="N651" s="25">
        <f t="shared" si="1369"/>
        <v>11</v>
      </c>
      <c r="O651" s="23">
        <f t="shared" ref="O651" si="1376">ABS(N651-$J651)</f>
        <v>6</v>
      </c>
      <c r="P651" s="26">
        <f t="shared" ref="P651" si="1377">O651/$J651</f>
        <v>0.35294117647058826</v>
      </c>
    </row>
    <row r="652" spans="1:16" x14ac:dyDescent="0.2">
      <c r="A652" s="48">
        <v>40822</v>
      </c>
      <c r="B652" s="49">
        <f>VLOOKUP(A652,'Method 1 Moving Averages'!A646:B1982,2,0)</f>
        <v>1585</v>
      </c>
      <c r="C652" s="45">
        <f>VLOOKUP(A652,'Method 1 Moving Averages'!A645:C1982,3,0)</f>
        <v>1155.3333333333333</v>
      </c>
      <c r="D652" s="23">
        <f t="shared" si="1280"/>
        <v>429.66666666666674</v>
      </c>
      <c r="E652" s="33">
        <f t="shared" si="1281"/>
        <v>0.27108307045215568</v>
      </c>
      <c r="F652" s="25">
        <f>VLOOKUP(A652,'Method 2 OLS Regression'!H644:J1981,3)</f>
        <v>1227.1087</v>
      </c>
      <c r="G652" s="23">
        <f t="shared" si="1372"/>
        <v>357.8913</v>
      </c>
      <c r="H652" s="26">
        <f t="shared" si="1373"/>
        <v>0.22579892744479496</v>
      </c>
      <c r="I652" s="43"/>
      <c r="J652" s="61">
        <f t="shared" si="1368"/>
        <v>17</v>
      </c>
      <c r="K652" s="25">
        <f t="shared" si="1277"/>
        <v>12</v>
      </c>
      <c r="L652" s="23">
        <f t="shared" si="1282"/>
        <v>5</v>
      </c>
      <c r="M652" s="33">
        <f t="shared" si="1283"/>
        <v>0.29411764705882354</v>
      </c>
      <c r="N652" s="25">
        <f t="shared" si="1369"/>
        <v>13</v>
      </c>
      <c r="O652" s="23">
        <f t="shared" ref="O652" si="1378">ABS(N652-$J652)</f>
        <v>4</v>
      </c>
      <c r="P652" s="26">
        <f t="shared" ref="P652" si="1379">O652/$J652</f>
        <v>0.23529411764705882</v>
      </c>
    </row>
    <row r="653" spans="1:16" x14ac:dyDescent="0.2">
      <c r="A653" s="48">
        <v>40823</v>
      </c>
      <c r="B653" s="49">
        <f>VLOOKUP(A653,'Method 1 Moving Averages'!A647:B1983,2,0)</f>
        <v>1346</v>
      </c>
      <c r="C653" s="45">
        <f>VLOOKUP(A653,'Method 1 Moving Averages'!A646:C1983,3,0)</f>
        <v>1056.6666666666667</v>
      </c>
      <c r="D653" s="23">
        <f t="shared" si="1280"/>
        <v>289.33333333333326</v>
      </c>
      <c r="E653" s="33">
        <f t="shared" si="1281"/>
        <v>0.21495789995047046</v>
      </c>
      <c r="F653" s="25">
        <f>VLOOKUP(A653,'Method 2 OLS Regression'!H645:J1982,3)</f>
        <v>1530.16418</v>
      </c>
      <c r="G653" s="23">
        <f t="shared" si="1372"/>
        <v>184.16417999999999</v>
      </c>
      <c r="H653" s="26">
        <f t="shared" si="1373"/>
        <v>0.13682331352154531</v>
      </c>
      <c r="I653" s="43"/>
      <c r="J653" s="61">
        <f t="shared" si="1368"/>
        <v>14</v>
      </c>
      <c r="K653" s="25">
        <f t="shared" si="1277"/>
        <v>11</v>
      </c>
      <c r="L653" s="23">
        <f t="shared" si="1282"/>
        <v>3</v>
      </c>
      <c r="M653" s="33">
        <f t="shared" si="1283"/>
        <v>0.21428571428571427</v>
      </c>
      <c r="N653" s="25">
        <f t="shared" si="1369"/>
        <v>16</v>
      </c>
      <c r="O653" s="23">
        <f t="shared" ref="O653" si="1380">ABS(N653-$J653)</f>
        <v>2</v>
      </c>
      <c r="P653" s="26">
        <f t="shared" ref="P653" si="1381">O653/$J653</f>
        <v>0.14285714285714285</v>
      </c>
    </row>
    <row r="654" spans="1:16" x14ac:dyDescent="0.2">
      <c r="A654" s="48">
        <v>40824</v>
      </c>
      <c r="B654" s="49">
        <f>VLOOKUP(A654,'Method 1 Moving Averages'!A648:B1984,2,0)</f>
        <v>882</v>
      </c>
      <c r="C654" s="45">
        <f>VLOOKUP(A654,'Method 1 Moving Averages'!A647:C1984,3,0)</f>
        <v>997.66666666666663</v>
      </c>
      <c r="D654" s="23">
        <f t="shared" si="1280"/>
        <v>115.66666666666663</v>
      </c>
      <c r="E654" s="33">
        <f t="shared" si="1281"/>
        <v>0.13114134542705966</v>
      </c>
      <c r="F654" s="25">
        <f>VLOOKUP(A654,'Method 2 OLS Regression'!H646:J1983,3)</f>
        <v>728.61746000000005</v>
      </c>
      <c r="G654" s="23">
        <f t="shared" si="1372"/>
        <v>153.38253999999995</v>
      </c>
      <c r="H654" s="26">
        <f t="shared" si="1373"/>
        <v>0.17390310657596367</v>
      </c>
      <c r="I654" s="43"/>
      <c r="J654" s="61">
        <f t="shared" si="1368"/>
        <v>9</v>
      </c>
      <c r="K654" s="25">
        <f t="shared" si="1277"/>
        <v>10</v>
      </c>
      <c r="L654" s="23">
        <f t="shared" si="1282"/>
        <v>1</v>
      </c>
      <c r="M654" s="33">
        <f t="shared" si="1283"/>
        <v>0.1111111111111111</v>
      </c>
      <c r="N654" s="25">
        <f t="shared" si="1369"/>
        <v>9</v>
      </c>
      <c r="O654" s="23">
        <f t="shared" ref="O654" si="1382">ABS(N654-$J654)</f>
        <v>0</v>
      </c>
      <c r="P654" s="26">
        <f t="shared" ref="P654" si="1383">O654/$J654</f>
        <v>0</v>
      </c>
    </row>
    <row r="655" spans="1:16" x14ac:dyDescent="0.2">
      <c r="A655" s="48">
        <v>40825</v>
      </c>
      <c r="B655" s="49">
        <f>VLOOKUP(A655,'Method 1 Moving Averages'!A649:B1985,2,0)</f>
        <v>1341</v>
      </c>
      <c r="C655" s="45">
        <f>VLOOKUP(A655,'Method 1 Moving Averages'!A648:C1985,3,0)</f>
        <v>1848</v>
      </c>
      <c r="D655" s="23">
        <f t="shared" si="1280"/>
        <v>507</v>
      </c>
      <c r="E655" s="33">
        <f t="shared" si="1281"/>
        <v>0.37807606263982102</v>
      </c>
      <c r="F655" s="25">
        <f>VLOOKUP(A655,'Method 2 OLS Regression'!H647:J1984,3)</f>
        <v>1257.94345</v>
      </c>
      <c r="G655" s="23">
        <f t="shared" si="1372"/>
        <v>83.056550000000016</v>
      </c>
      <c r="H655" s="26">
        <f t="shared" si="1373"/>
        <v>6.1936278896346023E-2</v>
      </c>
      <c r="I655" s="43"/>
      <c r="J655" s="61">
        <f t="shared" si="1368"/>
        <v>14</v>
      </c>
      <c r="K655" s="25">
        <f t="shared" si="1277"/>
        <v>19</v>
      </c>
      <c r="L655" s="23">
        <f t="shared" si="1282"/>
        <v>5</v>
      </c>
      <c r="M655" s="33">
        <f t="shared" si="1283"/>
        <v>0.35714285714285715</v>
      </c>
      <c r="N655" s="25">
        <f t="shared" si="1369"/>
        <v>13</v>
      </c>
      <c r="O655" s="23">
        <f t="shared" ref="O655" si="1384">ABS(N655-$J655)</f>
        <v>1</v>
      </c>
      <c r="P655" s="26">
        <f t="shared" ref="P655" si="1385">O655/$J655</f>
        <v>7.1428571428571425E-2</v>
      </c>
    </row>
    <row r="656" spans="1:16" x14ac:dyDescent="0.2">
      <c r="A656" s="48">
        <v>40826</v>
      </c>
      <c r="B656" s="49">
        <f>VLOOKUP(A656,'Method 1 Moving Averages'!A650:B1986,2,0)</f>
        <v>1058</v>
      </c>
      <c r="C656" s="45">
        <f>VLOOKUP(A656,'Method 1 Moving Averages'!A649:C1986,3,0)</f>
        <v>1016.6666666666666</v>
      </c>
      <c r="D656" s="23">
        <f t="shared" si="1280"/>
        <v>41.333333333333371</v>
      </c>
      <c r="E656" s="33">
        <f t="shared" si="1281"/>
        <v>3.9067422810333999E-2</v>
      </c>
      <c r="F656" s="25">
        <f>VLOOKUP(A656,'Method 2 OLS Regression'!H648:J1985,3)</f>
        <v>1045.36373</v>
      </c>
      <c r="G656" s="23">
        <f t="shared" si="1372"/>
        <v>12.636269999999968</v>
      </c>
      <c r="H656" s="26">
        <f t="shared" si="1373"/>
        <v>1.1943544423440424E-2</v>
      </c>
      <c r="I656" s="43"/>
      <c r="J656" s="61">
        <f t="shared" si="1368"/>
        <v>11</v>
      </c>
      <c r="K656" s="25">
        <f t="shared" si="1277"/>
        <v>11</v>
      </c>
      <c r="L656" s="23">
        <f t="shared" si="1282"/>
        <v>0</v>
      </c>
      <c r="M656" s="33">
        <f t="shared" si="1283"/>
        <v>0</v>
      </c>
      <c r="N656" s="25">
        <f t="shared" si="1369"/>
        <v>11</v>
      </c>
      <c r="O656" s="23">
        <f t="shared" ref="O656" si="1386">ABS(N656-$J656)</f>
        <v>0</v>
      </c>
      <c r="P656" s="26">
        <f t="shared" ref="P656" si="1387">O656/$J656</f>
        <v>0</v>
      </c>
    </row>
    <row r="657" spans="1:16" x14ac:dyDescent="0.2">
      <c r="A657" s="48">
        <v>40827</v>
      </c>
      <c r="B657" s="49">
        <f>VLOOKUP(A657,'Method 1 Moving Averages'!A651:B1987,2,0)</f>
        <v>758</v>
      </c>
      <c r="C657" s="45">
        <f>VLOOKUP(A657,'Method 1 Moving Averages'!A650:C1987,3,0)</f>
        <v>650.66666666666663</v>
      </c>
      <c r="D657" s="23">
        <f t="shared" si="1280"/>
        <v>107.33333333333337</v>
      </c>
      <c r="E657" s="33">
        <f t="shared" si="1281"/>
        <v>0.1416007036059807</v>
      </c>
      <c r="F657" s="25">
        <f>VLOOKUP(A657,'Method 2 OLS Regression'!H649:J1986,3)</f>
        <v>954.76428899999996</v>
      </c>
      <c r="G657" s="23">
        <f t="shared" si="1372"/>
        <v>196.76428899999996</v>
      </c>
      <c r="H657" s="26">
        <f t="shared" si="1373"/>
        <v>0.25958349472295511</v>
      </c>
      <c r="I657" s="43"/>
      <c r="J657" s="61">
        <f t="shared" si="1368"/>
        <v>9</v>
      </c>
      <c r="K657" s="25">
        <f t="shared" si="1277"/>
        <v>9</v>
      </c>
      <c r="L657" s="23">
        <f t="shared" si="1282"/>
        <v>0</v>
      </c>
      <c r="M657" s="33">
        <f t="shared" si="1283"/>
        <v>0</v>
      </c>
      <c r="N657" s="25">
        <f t="shared" si="1369"/>
        <v>10</v>
      </c>
      <c r="O657" s="23">
        <f t="shared" ref="O657" si="1388">ABS(N657-$J657)</f>
        <v>1</v>
      </c>
      <c r="P657" s="26">
        <f t="shared" ref="P657" si="1389">O657/$J657</f>
        <v>0.1111111111111111</v>
      </c>
    </row>
    <row r="658" spans="1:16" x14ac:dyDescent="0.2">
      <c r="A658" s="48">
        <v>40828</v>
      </c>
      <c r="B658" s="49">
        <f>VLOOKUP(A658,'Method 1 Moving Averages'!A652:B1988,2,0)</f>
        <v>1104</v>
      </c>
      <c r="C658" s="45">
        <f>VLOOKUP(A658,'Method 1 Moving Averages'!A651:C1988,3,0)</f>
        <v>1605</v>
      </c>
      <c r="D658" s="23">
        <f t="shared" si="1280"/>
        <v>501</v>
      </c>
      <c r="E658" s="33">
        <f t="shared" si="1281"/>
        <v>0.45380434782608697</v>
      </c>
      <c r="F658" s="25">
        <f>VLOOKUP(A658,'Method 2 OLS Regression'!H650:J1987,3)</f>
        <v>1089.84734</v>
      </c>
      <c r="G658" s="23">
        <f t="shared" si="1372"/>
        <v>14.152659999999969</v>
      </c>
      <c r="H658" s="26">
        <f t="shared" si="1373"/>
        <v>1.2819438405797074E-2</v>
      </c>
      <c r="I658" s="43"/>
      <c r="J658" s="61">
        <f t="shared" si="1368"/>
        <v>12</v>
      </c>
      <c r="K658" s="25">
        <f t="shared" si="1277"/>
        <v>17</v>
      </c>
      <c r="L658" s="23">
        <f t="shared" si="1282"/>
        <v>5</v>
      </c>
      <c r="M658" s="33">
        <f t="shared" si="1283"/>
        <v>0.41666666666666669</v>
      </c>
      <c r="N658" s="25">
        <f t="shared" si="1369"/>
        <v>11</v>
      </c>
      <c r="O658" s="23">
        <f t="shared" ref="O658" si="1390">ABS(N658-$J658)</f>
        <v>1</v>
      </c>
      <c r="P658" s="26">
        <f t="shared" ref="P658" si="1391">O658/$J658</f>
        <v>8.3333333333333329E-2</v>
      </c>
    </row>
    <row r="659" spans="1:16" x14ac:dyDescent="0.2">
      <c r="A659" s="48">
        <v>40829</v>
      </c>
      <c r="B659" s="49">
        <f>VLOOKUP(A659,'Method 1 Moving Averages'!A653:B1989,2,0)</f>
        <v>1175</v>
      </c>
      <c r="C659" s="45">
        <f>VLOOKUP(A659,'Method 1 Moving Averages'!A652:C1989,3,0)</f>
        <v>1158.3333333333333</v>
      </c>
      <c r="D659" s="23">
        <f t="shared" si="1280"/>
        <v>16.666666666666742</v>
      </c>
      <c r="E659" s="33">
        <f t="shared" si="1281"/>
        <v>1.4184397163120631E-2</v>
      </c>
      <c r="F659" s="25">
        <f>VLOOKUP(A659,'Method 2 OLS Regression'!H651:J1988,3)</f>
        <v>1236.4816699999999</v>
      </c>
      <c r="G659" s="23">
        <f t="shared" si="1372"/>
        <v>61.481669999999895</v>
      </c>
      <c r="H659" s="26">
        <f t="shared" si="1373"/>
        <v>5.2324825531914802E-2</v>
      </c>
      <c r="I659" s="43"/>
      <c r="J659" s="61">
        <f t="shared" si="1368"/>
        <v>12</v>
      </c>
      <c r="K659" s="25">
        <f t="shared" si="1277"/>
        <v>12</v>
      </c>
      <c r="L659" s="23">
        <f t="shared" si="1282"/>
        <v>0</v>
      </c>
      <c r="M659" s="33">
        <f t="shared" si="1283"/>
        <v>0</v>
      </c>
      <c r="N659" s="25">
        <f t="shared" si="1369"/>
        <v>13</v>
      </c>
      <c r="O659" s="23">
        <f t="shared" ref="O659" si="1392">ABS(N659-$J659)</f>
        <v>1</v>
      </c>
      <c r="P659" s="26">
        <f t="shared" ref="P659" si="1393">O659/$J659</f>
        <v>8.3333333333333329E-2</v>
      </c>
    </row>
    <row r="660" spans="1:16" x14ac:dyDescent="0.2">
      <c r="A660" s="48">
        <v>40830</v>
      </c>
      <c r="B660" s="49">
        <f>VLOOKUP(A660,'Method 1 Moving Averages'!A654:B1990,2,0)</f>
        <v>1246</v>
      </c>
      <c r="C660" s="45">
        <f>VLOOKUP(A660,'Method 1 Moving Averages'!A653:C1990,3,0)</f>
        <v>1151</v>
      </c>
      <c r="D660" s="23">
        <f t="shared" si="1280"/>
        <v>95</v>
      </c>
      <c r="E660" s="33">
        <f t="shared" si="1281"/>
        <v>7.6243980738362763E-2</v>
      </c>
      <c r="F660" s="25">
        <f>VLOOKUP(A660,'Method 2 OLS Regression'!H652:J1989,3)</f>
        <v>1553.9223199999999</v>
      </c>
      <c r="G660" s="23">
        <f t="shared" si="1372"/>
        <v>307.9223199999999</v>
      </c>
      <c r="H660" s="26">
        <f t="shared" si="1373"/>
        <v>0.24712866773675754</v>
      </c>
      <c r="I660" s="43"/>
      <c r="J660" s="61">
        <f t="shared" si="1368"/>
        <v>13</v>
      </c>
      <c r="K660" s="25">
        <f t="shared" si="1277"/>
        <v>12</v>
      </c>
      <c r="L660" s="23">
        <f t="shared" si="1282"/>
        <v>1</v>
      </c>
      <c r="M660" s="33">
        <f t="shared" si="1283"/>
        <v>7.6923076923076927E-2</v>
      </c>
      <c r="N660" s="25">
        <f t="shared" si="1369"/>
        <v>16</v>
      </c>
      <c r="O660" s="23">
        <f t="shared" ref="O660" si="1394">ABS(N660-$J660)</f>
        <v>3</v>
      </c>
      <c r="P660" s="26">
        <f t="shared" ref="P660" si="1395">O660/$J660</f>
        <v>0.23076923076923078</v>
      </c>
    </row>
    <row r="661" spans="1:16" x14ac:dyDescent="0.2">
      <c r="A661" s="48">
        <v>40831</v>
      </c>
      <c r="B661" s="49">
        <f>VLOOKUP(A661,'Method 1 Moving Averages'!A655:B1991,2,0)</f>
        <v>729</v>
      </c>
      <c r="C661" s="45">
        <f>VLOOKUP(A661,'Method 1 Moving Averages'!A654:C1991,3,0)</f>
        <v>1098</v>
      </c>
      <c r="D661" s="23">
        <f t="shared" si="1280"/>
        <v>369</v>
      </c>
      <c r="E661" s="33">
        <f t="shared" si="1281"/>
        <v>0.50617283950617287</v>
      </c>
      <c r="F661" s="25">
        <f>VLOOKUP(A661,'Method 2 OLS Regression'!H653:J1990,3)</f>
        <v>1045.05222</v>
      </c>
      <c r="G661" s="23">
        <f t="shared" si="1372"/>
        <v>316.05222000000003</v>
      </c>
      <c r="H661" s="26">
        <f t="shared" si="1373"/>
        <v>0.43354213991769552</v>
      </c>
      <c r="I661" s="43"/>
      <c r="J661" s="61">
        <f t="shared" si="1368"/>
        <v>9</v>
      </c>
      <c r="K661" s="25">
        <f t="shared" si="1277"/>
        <v>11</v>
      </c>
      <c r="L661" s="23">
        <f t="shared" si="1282"/>
        <v>2</v>
      </c>
      <c r="M661" s="33">
        <f t="shared" si="1283"/>
        <v>0.22222222222222221</v>
      </c>
      <c r="N661" s="25">
        <f t="shared" si="1369"/>
        <v>11</v>
      </c>
      <c r="O661" s="23">
        <f t="shared" ref="O661" si="1396">ABS(N661-$J661)</f>
        <v>2</v>
      </c>
      <c r="P661" s="26">
        <f t="shared" ref="P661" si="1397">O661/$J661</f>
        <v>0.22222222222222221</v>
      </c>
    </row>
    <row r="662" spans="1:16" x14ac:dyDescent="0.2">
      <c r="A662" s="48">
        <v>40832</v>
      </c>
      <c r="B662" s="49">
        <f>VLOOKUP(A662,'Method 1 Moving Averages'!A656:B1992,2,0)</f>
        <v>1577</v>
      </c>
      <c r="C662" s="45">
        <f>VLOOKUP(A662,'Method 1 Moving Averages'!A655:C1992,3,0)</f>
        <v>1784</v>
      </c>
      <c r="D662" s="23">
        <f t="shared" si="1280"/>
        <v>207</v>
      </c>
      <c r="E662" s="33">
        <f t="shared" si="1281"/>
        <v>0.13126188966391883</v>
      </c>
      <c r="F662" s="25">
        <f>VLOOKUP(A662,'Method 2 OLS Regression'!H654:J1991,3)</f>
        <v>1392.4467099999999</v>
      </c>
      <c r="G662" s="23">
        <f t="shared" si="1372"/>
        <v>184.55329000000006</v>
      </c>
      <c r="H662" s="26">
        <f t="shared" si="1373"/>
        <v>0.11702808497146484</v>
      </c>
      <c r="I662" s="43"/>
      <c r="J662" s="61">
        <f t="shared" si="1368"/>
        <v>16</v>
      </c>
      <c r="K662" s="25">
        <f t="shared" si="1277"/>
        <v>19</v>
      </c>
      <c r="L662" s="23">
        <f t="shared" si="1282"/>
        <v>3</v>
      </c>
      <c r="M662" s="33">
        <f t="shared" si="1283"/>
        <v>0.1875</v>
      </c>
      <c r="N662" s="25">
        <f t="shared" si="1369"/>
        <v>15</v>
      </c>
      <c r="O662" s="23">
        <f t="shared" ref="O662" si="1398">ABS(N662-$J662)</f>
        <v>1</v>
      </c>
      <c r="P662" s="26">
        <f t="shared" ref="P662" si="1399">O662/$J662</f>
        <v>6.25E-2</v>
      </c>
    </row>
    <row r="663" spans="1:16" x14ac:dyDescent="0.2">
      <c r="A663" s="48">
        <v>40833</v>
      </c>
      <c r="B663" s="49">
        <f>VLOOKUP(A663,'Method 1 Moving Averages'!A657:B1993,2,0)</f>
        <v>650</v>
      </c>
      <c r="C663" s="45">
        <f>VLOOKUP(A663,'Method 1 Moving Averages'!A656:C1993,3,0)</f>
        <v>1055.3333333333333</v>
      </c>
      <c r="D663" s="23">
        <f t="shared" si="1280"/>
        <v>405.33333333333326</v>
      </c>
      <c r="E663" s="33">
        <f t="shared" si="1281"/>
        <v>0.62358974358974351</v>
      </c>
      <c r="F663" s="25">
        <f>VLOOKUP(A663,'Method 2 OLS Regression'!H655:J1992,3)</f>
        <v>1091.08206</v>
      </c>
      <c r="G663" s="23">
        <f t="shared" si="1372"/>
        <v>441.08205999999996</v>
      </c>
      <c r="H663" s="26">
        <f t="shared" si="1373"/>
        <v>0.67858778461538449</v>
      </c>
      <c r="I663" s="43"/>
      <c r="J663" s="61">
        <f t="shared" si="1368"/>
        <v>9</v>
      </c>
      <c r="K663" s="25">
        <f t="shared" si="1277"/>
        <v>11</v>
      </c>
      <c r="L663" s="23">
        <f t="shared" si="1282"/>
        <v>2</v>
      </c>
      <c r="M663" s="33">
        <f t="shared" si="1283"/>
        <v>0.22222222222222221</v>
      </c>
      <c r="N663" s="25">
        <f t="shared" si="1369"/>
        <v>11</v>
      </c>
      <c r="O663" s="23">
        <f t="shared" ref="O663" si="1400">ABS(N663-$J663)</f>
        <v>2</v>
      </c>
      <c r="P663" s="26">
        <f t="shared" ref="P663" si="1401">O663/$J663</f>
        <v>0.22222222222222221</v>
      </c>
    </row>
    <row r="664" spans="1:16" x14ac:dyDescent="0.2">
      <c r="A664" s="48">
        <v>40834</v>
      </c>
      <c r="B664" s="49">
        <f>VLOOKUP(A664,'Method 1 Moving Averages'!A658:B1994,2,0)</f>
        <v>906</v>
      </c>
      <c r="C664" s="45">
        <f>VLOOKUP(A664,'Method 1 Moving Averages'!A657:C1994,3,0)</f>
        <v>694.33333333333337</v>
      </c>
      <c r="D664" s="23">
        <f t="shared" si="1280"/>
        <v>211.66666666666663</v>
      </c>
      <c r="E664" s="33">
        <f t="shared" si="1281"/>
        <v>0.23362766740250179</v>
      </c>
      <c r="F664" s="25">
        <f>VLOOKUP(A664,'Method 2 OLS Regression'!H656:J1993,3)</f>
        <v>913.61361899999997</v>
      </c>
      <c r="G664" s="23">
        <f t="shared" si="1372"/>
        <v>7.6136189999999715</v>
      </c>
      <c r="H664" s="26">
        <f t="shared" si="1373"/>
        <v>8.4035529801324196E-3</v>
      </c>
      <c r="I664" s="43"/>
      <c r="J664" s="61">
        <f t="shared" si="1368"/>
        <v>9</v>
      </c>
      <c r="K664" s="25">
        <f t="shared" si="1277"/>
        <v>9</v>
      </c>
      <c r="L664" s="23">
        <f t="shared" si="1282"/>
        <v>0</v>
      </c>
      <c r="M664" s="33">
        <f t="shared" si="1283"/>
        <v>0</v>
      </c>
      <c r="N664" s="25">
        <f t="shared" si="1369"/>
        <v>10</v>
      </c>
      <c r="O664" s="23">
        <f t="shared" ref="O664" si="1402">ABS(N664-$J664)</f>
        <v>1</v>
      </c>
      <c r="P664" s="26">
        <f t="shared" ref="P664" si="1403">O664/$J664</f>
        <v>0.1111111111111111</v>
      </c>
    </row>
    <row r="665" spans="1:16" x14ac:dyDescent="0.2">
      <c r="A665" s="48">
        <v>40835</v>
      </c>
      <c r="B665" s="49">
        <f>VLOOKUP(A665,'Method 1 Moving Averages'!A659:B1995,2,0)</f>
        <v>1806</v>
      </c>
      <c r="C665" s="45">
        <f>VLOOKUP(A665,'Method 1 Moving Averages'!A658:C1995,3,0)</f>
        <v>1717</v>
      </c>
      <c r="D665" s="23">
        <f t="shared" si="1280"/>
        <v>89</v>
      </c>
      <c r="E665" s="33">
        <f t="shared" si="1281"/>
        <v>4.9280177187153933E-2</v>
      </c>
      <c r="F665" s="25">
        <f>VLOOKUP(A665,'Method 2 OLS Regression'!H657:J1994,3)</f>
        <v>1073.64103</v>
      </c>
      <c r="G665" s="23">
        <f t="shared" si="1372"/>
        <v>732.35897</v>
      </c>
      <c r="H665" s="26">
        <f t="shared" si="1373"/>
        <v>0.40551437984496125</v>
      </c>
      <c r="I665" s="43"/>
      <c r="J665" s="61">
        <f t="shared" si="1368"/>
        <v>19</v>
      </c>
      <c r="K665" s="25">
        <f t="shared" si="1277"/>
        <v>18</v>
      </c>
      <c r="L665" s="23">
        <f t="shared" si="1282"/>
        <v>1</v>
      </c>
      <c r="M665" s="33">
        <f t="shared" si="1283"/>
        <v>5.2631578947368418E-2</v>
      </c>
      <c r="N665" s="25">
        <f t="shared" si="1369"/>
        <v>11</v>
      </c>
      <c r="O665" s="23">
        <f t="shared" ref="O665" si="1404">ABS(N665-$J665)</f>
        <v>8</v>
      </c>
      <c r="P665" s="26">
        <f t="shared" ref="P665" si="1405">O665/$J665</f>
        <v>0.42105263157894735</v>
      </c>
    </row>
    <row r="666" spans="1:16" x14ac:dyDescent="0.2">
      <c r="A666" s="48">
        <v>40836</v>
      </c>
      <c r="B666" s="49">
        <f>VLOOKUP(A666,'Method 1 Moving Averages'!A660:B1996,2,0)</f>
        <v>1079</v>
      </c>
      <c r="C666" s="45">
        <f>VLOOKUP(A666,'Method 1 Moving Averages'!A659:C1996,3,0)</f>
        <v>1183</v>
      </c>
      <c r="D666" s="23">
        <f t="shared" si="1280"/>
        <v>104</v>
      </c>
      <c r="E666" s="33">
        <f t="shared" si="1281"/>
        <v>9.6385542168674704E-2</v>
      </c>
      <c r="F666" s="25">
        <f>VLOOKUP(A666,'Method 2 OLS Regression'!H658:J1995,3)</f>
        <v>1126.72884</v>
      </c>
      <c r="G666" s="23">
        <f t="shared" si="1372"/>
        <v>47.728839999999991</v>
      </c>
      <c r="H666" s="26">
        <f t="shared" si="1373"/>
        <v>4.4234328081556987E-2</v>
      </c>
      <c r="I666" s="43"/>
      <c r="J666" s="61">
        <f t="shared" si="1368"/>
        <v>11</v>
      </c>
      <c r="K666" s="25">
        <f t="shared" si="1277"/>
        <v>12</v>
      </c>
      <c r="L666" s="23">
        <f t="shared" si="1282"/>
        <v>1</v>
      </c>
      <c r="M666" s="33">
        <f t="shared" si="1283"/>
        <v>9.0909090909090912E-2</v>
      </c>
      <c r="N666" s="25">
        <f t="shared" si="1369"/>
        <v>12</v>
      </c>
      <c r="O666" s="23">
        <f t="shared" ref="O666" si="1406">ABS(N666-$J666)</f>
        <v>1</v>
      </c>
      <c r="P666" s="26">
        <f t="shared" ref="P666" si="1407">O666/$J666</f>
        <v>9.0909090909090912E-2</v>
      </c>
    </row>
    <row r="667" spans="1:16" x14ac:dyDescent="0.2">
      <c r="A667" s="48">
        <v>40837</v>
      </c>
      <c r="B667" s="49">
        <f>VLOOKUP(A667,'Method 1 Moving Averages'!A661:B1997,2,0)</f>
        <v>1983</v>
      </c>
      <c r="C667" s="45">
        <f>VLOOKUP(A667,'Method 1 Moving Averages'!A660:C1997,3,0)</f>
        <v>1136</v>
      </c>
      <c r="D667" s="23">
        <f t="shared" si="1280"/>
        <v>847</v>
      </c>
      <c r="E667" s="33">
        <f t="shared" si="1281"/>
        <v>0.42713061018658599</v>
      </c>
      <c r="F667" s="25">
        <f>VLOOKUP(A667,'Method 2 OLS Regression'!H659:J1996,3)</f>
        <v>1389.40284</v>
      </c>
      <c r="G667" s="23">
        <f t="shared" si="1372"/>
        <v>593.59716000000003</v>
      </c>
      <c r="H667" s="26">
        <f t="shared" si="1373"/>
        <v>0.29934299546142212</v>
      </c>
      <c r="I667" s="43"/>
      <c r="J667" s="61">
        <f t="shared" si="1368"/>
        <v>21</v>
      </c>
      <c r="K667" s="25">
        <f t="shared" si="1277"/>
        <v>12</v>
      </c>
      <c r="L667" s="23">
        <f t="shared" si="1282"/>
        <v>9</v>
      </c>
      <c r="M667" s="33">
        <f t="shared" si="1283"/>
        <v>0.42857142857142855</v>
      </c>
      <c r="N667" s="25">
        <f t="shared" si="1369"/>
        <v>14</v>
      </c>
      <c r="O667" s="23">
        <f t="shared" ref="O667" si="1408">ABS(N667-$J667)</f>
        <v>7</v>
      </c>
      <c r="P667" s="26">
        <f t="shared" ref="P667" si="1409">O667/$J667</f>
        <v>0.33333333333333331</v>
      </c>
    </row>
    <row r="668" spans="1:16" x14ac:dyDescent="0.2">
      <c r="A668" s="48">
        <v>40838</v>
      </c>
      <c r="B668" s="49">
        <f>VLOOKUP(A668,'Method 1 Moving Averages'!A662:B1998,2,0)</f>
        <v>1186</v>
      </c>
      <c r="C668" s="45">
        <f>VLOOKUP(A668,'Method 1 Moving Averages'!A661:C1998,3,0)</f>
        <v>1031.3333333333333</v>
      </c>
      <c r="D668" s="23">
        <f t="shared" si="1280"/>
        <v>154.66666666666674</v>
      </c>
      <c r="E668" s="33">
        <f t="shared" si="1281"/>
        <v>0.1304103428892637</v>
      </c>
      <c r="F668" s="25">
        <f>VLOOKUP(A668,'Method 2 OLS Regression'!H660:J1997,3)</f>
        <v>772.28111100000001</v>
      </c>
      <c r="G668" s="23">
        <f t="shared" si="1372"/>
        <v>413.71888899999999</v>
      </c>
      <c r="H668" s="26">
        <f t="shared" si="1373"/>
        <v>0.3488354881956155</v>
      </c>
      <c r="I668" s="43"/>
      <c r="J668" s="61">
        <f t="shared" si="1368"/>
        <v>12</v>
      </c>
      <c r="K668" s="25">
        <f t="shared" si="1277"/>
        <v>11</v>
      </c>
      <c r="L668" s="23">
        <f t="shared" si="1282"/>
        <v>1</v>
      </c>
      <c r="M668" s="33">
        <f t="shared" si="1283"/>
        <v>8.3333333333333329E-2</v>
      </c>
      <c r="N668" s="25">
        <f t="shared" si="1369"/>
        <v>9</v>
      </c>
      <c r="O668" s="23">
        <f t="shared" ref="O668" si="1410">ABS(N668-$J668)</f>
        <v>3</v>
      </c>
      <c r="P668" s="26">
        <f t="shared" ref="P668" si="1411">O668/$J668</f>
        <v>0.25</v>
      </c>
    </row>
    <row r="669" spans="1:16" x14ac:dyDescent="0.2">
      <c r="A669" s="48">
        <v>40839</v>
      </c>
      <c r="B669" s="49">
        <f>VLOOKUP(A669,'Method 1 Moving Averages'!A663:B1999,2,0)</f>
        <v>1026</v>
      </c>
      <c r="C669" s="45">
        <f>VLOOKUP(A669,'Method 1 Moving Averages'!A662:C1999,3,0)</f>
        <v>1601</v>
      </c>
      <c r="D669" s="23">
        <f t="shared" si="1280"/>
        <v>575</v>
      </c>
      <c r="E669" s="33">
        <f t="shared" si="1281"/>
        <v>0.56042884990253417</v>
      </c>
      <c r="F669" s="25">
        <f>VLOOKUP(A669,'Method 2 OLS Regression'!H661:J1998,3)</f>
        <v>1406.31547</v>
      </c>
      <c r="G669" s="23">
        <f t="shared" si="1372"/>
        <v>380.31547</v>
      </c>
      <c r="H669" s="26">
        <f t="shared" si="1373"/>
        <v>0.37067784600389864</v>
      </c>
      <c r="I669" s="43"/>
      <c r="J669" s="61">
        <f t="shared" si="1368"/>
        <v>11</v>
      </c>
      <c r="K669" s="25">
        <f t="shared" si="1277"/>
        <v>17</v>
      </c>
      <c r="L669" s="23">
        <f t="shared" si="1282"/>
        <v>6</v>
      </c>
      <c r="M669" s="33">
        <f t="shared" si="1283"/>
        <v>0.54545454545454541</v>
      </c>
      <c r="N669" s="25">
        <f t="shared" si="1369"/>
        <v>15</v>
      </c>
      <c r="O669" s="23">
        <f t="shared" ref="O669" si="1412">ABS(N669-$J669)</f>
        <v>4</v>
      </c>
      <c r="P669" s="26">
        <f t="shared" ref="P669" si="1413">O669/$J669</f>
        <v>0.36363636363636365</v>
      </c>
    </row>
    <row r="670" spans="1:16" x14ac:dyDescent="0.2">
      <c r="A670" s="48">
        <v>40840</v>
      </c>
      <c r="B670" s="49">
        <f>VLOOKUP(A670,'Method 1 Moving Averages'!A664:B2000,2,0)</f>
        <v>729</v>
      </c>
      <c r="C670" s="45">
        <f>VLOOKUP(A670,'Method 1 Moving Averages'!A663:C2000,3,0)</f>
        <v>923</v>
      </c>
      <c r="D670" s="23">
        <f t="shared" si="1280"/>
        <v>194</v>
      </c>
      <c r="E670" s="33">
        <f t="shared" si="1281"/>
        <v>0.26611796982167352</v>
      </c>
      <c r="F670" s="25">
        <f>VLOOKUP(A670,'Method 2 OLS Regression'!H662:J1999,3)</f>
        <v>1161.44685</v>
      </c>
      <c r="G670" s="23">
        <f t="shared" si="1372"/>
        <v>432.44685000000004</v>
      </c>
      <c r="H670" s="26">
        <f t="shared" si="1373"/>
        <v>0.59320555555555565</v>
      </c>
      <c r="I670" s="43"/>
      <c r="J670" s="61">
        <f t="shared" si="1368"/>
        <v>9</v>
      </c>
      <c r="K670" s="25">
        <f t="shared" ref="K670:K733" si="1414">MAX(ROUND(C670/12/8,0),9)</f>
        <v>10</v>
      </c>
      <c r="L670" s="23">
        <f t="shared" si="1282"/>
        <v>1</v>
      </c>
      <c r="M670" s="33">
        <f t="shared" si="1283"/>
        <v>0.1111111111111111</v>
      </c>
      <c r="N670" s="25">
        <f t="shared" si="1369"/>
        <v>12</v>
      </c>
      <c r="O670" s="23">
        <f t="shared" ref="O670" si="1415">ABS(N670-$J670)</f>
        <v>3</v>
      </c>
      <c r="P670" s="26">
        <f t="shared" ref="P670" si="1416">O670/$J670</f>
        <v>0.33333333333333331</v>
      </c>
    </row>
    <row r="671" spans="1:16" x14ac:dyDescent="0.2">
      <c r="A671" s="48">
        <v>40841</v>
      </c>
      <c r="B671" s="49">
        <f>VLOOKUP(A671,'Method 1 Moving Averages'!A665:B2001,2,0)</f>
        <v>851</v>
      </c>
      <c r="C671" s="45">
        <f>VLOOKUP(A671,'Method 1 Moving Averages'!A664:C2001,3,0)</f>
        <v>716</v>
      </c>
      <c r="D671" s="23">
        <f t="shared" ref="D671:D734" si="1417">ABS(C671-B671)</f>
        <v>135</v>
      </c>
      <c r="E671" s="33">
        <f t="shared" ref="E671:E734" si="1418">D671/B671</f>
        <v>0.15863689776733256</v>
      </c>
      <c r="F671" s="25">
        <f>VLOOKUP(A671,'Method 2 OLS Regression'!H663:J2000,3)</f>
        <v>974.38189499999999</v>
      </c>
      <c r="G671" s="23">
        <f t="shared" si="1372"/>
        <v>123.38189499999999</v>
      </c>
      <c r="H671" s="26">
        <f t="shared" si="1373"/>
        <v>0.14498460047003522</v>
      </c>
      <c r="I671" s="43"/>
      <c r="J671" s="61">
        <f t="shared" si="1368"/>
        <v>9</v>
      </c>
      <c r="K671" s="25">
        <f t="shared" si="1414"/>
        <v>9</v>
      </c>
      <c r="L671" s="23">
        <f t="shared" ref="L671:L734" si="1419">ABS(K671-$J671)</f>
        <v>0</v>
      </c>
      <c r="M671" s="33">
        <f t="shared" ref="M671:M734" si="1420">L671/$J671</f>
        <v>0</v>
      </c>
      <c r="N671" s="25">
        <f t="shared" si="1369"/>
        <v>10</v>
      </c>
      <c r="O671" s="23">
        <f t="shared" ref="O671" si="1421">ABS(N671-$J671)</f>
        <v>1</v>
      </c>
      <c r="P671" s="26">
        <f t="shared" ref="P671" si="1422">O671/$J671</f>
        <v>0.1111111111111111</v>
      </c>
    </row>
    <row r="672" spans="1:16" x14ac:dyDescent="0.2">
      <c r="A672" s="48">
        <v>40842</v>
      </c>
      <c r="B672" s="49">
        <f>VLOOKUP(A672,'Method 1 Moving Averages'!A666:B2002,2,0)</f>
        <v>1324</v>
      </c>
      <c r="C672" s="45">
        <f>VLOOKUP(A672,'Method 1 Moving Averages'!A665:C2002,3,0)</f>
        <v>1525.3333333333333</v>
      </c>
      <c r="D672" s="23">
        <f t="shared" si="1417"/>
        <v>201.33333333333326</v>
      </c>
      <c r="E672" s="33">
        <f t="shared" si="1418"/>
        <v>0.15206445115810668</v>
      </c>
      <c r="F672" s="25">
        <f>VLOOKUP(A672,'Method 2 OLS Regression'!H664:J2001,3)</f>
        <v>987.16135899999995</v>
      </c>
      <c r="G672" s="23">
        <f t="shared" si="1372"/>
        <v>336.83864100000005</v>
      </c>
      <c r="H672" s="26">
        <f t="shared" si="1373"/>
        <v>0.25440984969788522</v>
      </c>
      <c r="I672" s="43"/>
      <c r="J672" s="61">
        <f t="shared" si="1368"/>
        <v>14</v>
      </c>
      <c r="K672" s="25">
        <f t="shared" si="1414"/>
        <v>16</v>
      </c>
      <c r="L672" s="23">
        <f t="shared" si="1419"/>
        <v>2</v>
      </c>
      <c r="M672" s="33">
        <f t="shared" si="1420"/>
        <v>0.14285714285714285</v>
      </c>
      <c r="N672" s="25">
        <f t="shared" si="1369"/>
        <v>10</v>
      </c>
      <c r="O672" s="23">
        <f t="shared" ref="O672" si="1423">ABS(N672-$J672)</f>
        <v>4</v>
      </c>
      <c r="P672" s="26">
        <f t="shared" ref="P672" si="1424">O672/$J672</f>
        <v>0.2857142857142857</v>
      </c>
    </row>
    <row r="673" spans="1:16" x14ac:dyDescent="0.2">
      <c r="A673" s="48">
        <v>40843</v>
      </c>
      <c r="B673" s="49">
        <f>VLOOKUP(A673,'Method 1 Moving Averages'!A667:B2003,2,0)</f>
        <v>1288</v>
      </c>
      <c r="C673" s="45">
        <f>VLOOKUP(A673,'Method 1 Moving Averages'!A666:C2003,3,0)</f>
        <v>1279.6666666666667</v>
      </c>
      <c r="D673" s="23">
        <f t="shared" si="1417"/>
        <v>8.3333333333332575</v>
      </c>
      <c r="E673" s="33">
        <f t="shared" si="1418"/>
        <v>6.469979296066194E-3</v>
      </c>
      <c r="F673" s="25">
        <f>VLOOKUP(A673,'Method 2 OLS Regression'!H665:J2002,3)</f>
        <v>1117.09086</v>
      </c>
      <c r="G673" s="23">
        <f t="shared" si="1372"/>
        <v>170.90913999999998</v>
      </c>
      <c r="H673" s="26">
        <f t="shared" si="1373"/>
        <v>0.13269343167701861</v>
      </c>
      <c r="I673" s="43"/>
      <c r="J673" s="61">
        <f t="shared" si="1368"/>
        <v>13</v>
      </c>
      <c r="K673" s="25">
        <f t="shared" si="1414"/>
        <v>13</v>
      </c>
      <c r="L673" s="23">
        <f t="shared" si="1419"/>
        <v>0</v>
      </c>
      <c r="M673" s="33">
        <f t="shared" si="1420"/>
        <v>0</v>
      </c>
      <c r="N673" s="25">
        <f t="shared" si="1369"/>
        <v>12</v>
      </c>
      <c r="O673" s="23">
        <f t="shared" ref="O673" si="1425">ABS(N673-$J673)</f>
        <v>1</v>
      </c>
      <c r="P673" s="26">
        <f t="shared" ref="P673" si="1426">O673/$J673</f>
        <v>7.6923076923076927E-2</v>
      </c>
    </row>
    <row r="674" spans="1:16" x14ac:dyDescent="0.2">
      <c r="A674" s="48">
        <v>40844</v>
      </c>
      <c r="B674" s="49">
        <f>VLOOKUP(A674,'Method 1 Moving Averages'!A668:B2004,2,0)</f>
        <v>1195</v>
      </c>
      <c r="C674" s="45">
        <f>VLOOKUP(A674,'Method 1 Moving Averages'!A667:C2004,3,0)</f>
        <v>1525</v>
      </c>
      <c r="D674" s="23">
        <f t="shared" si="1417"/>
        <v>330</v>
      </c>
      <c r="E674" s="33">
        <f t="shared" si="1418"/>
        <v>0.27615062761506276</v>
      </c>
      <c r="F674" s="25">
        <f>VLOOKUP(A674,'Method 2 OLS Regression'!H666:J2003,3)</f>
        <v>1428.2511300000001</v>
      </c>
      <c r="G674" s="23">
        <f t="shared" si="1372"/>
        <v>233.2511300000001</v>
      </c>
      <c r="H674" s="26">
        <f t="shared" si="1373"/>
        <v>0.19518923012552311</v>
      </c>
      <c r="I674" s="43"/>
      <c r="J674" s="61">
        <f t="shared" si="1368"/>
        <v>12</v>
      </c>
      <c r="K674" s="25">
        <f t="shared" si="1414"/>
        <v>16</v>
      </c>
      <c r="L674" s="23">
        <f t="shared" si="1419"/>
        <v>4</v>
      </c>
      <c r="M674" s="33">
        <f t="shared" si="1420"/>
        <v>0.33333333333333331</v>
      </c>
      <c r="N674" s="25">
        <f t="shared" si="1369"/>
        <v>15</v>
      </c>
      <c r="O674" s="23">
        <f t="shared" ref="O674" si="1427">ABS(N674-$J674)</f>
        <v>3</v>
      </c>
      <c r="P674" s="26">
        <f t="shared" ref="P674" si="1428">O674/$J674</f>
        <v>0.25</v>
      </c>
    </row>
    <row r="675" spans="1:16" x14ac:dyDescent="0.2">
      <c r="A675" s="48">
        <v>40845</v>
      </c>
      <c r="B675" s="49">
        <f>VLOOKUP(A675,'Method 1 Moving Averages'!A669:B2005,2,0)</f>
        <v>561</v>
      </c>
      <c r="C675" s="45">
        <f>VLOOKUP(A675,'Method 1 Moving Averages'!A668:C2005,3,0)</f>
        <v>932.33333333333337</v>
      </c>
      <c r="D675" s="23">
        <f t="shared" si="1417"/>
        <v>371.33333333333337</v>
      </c>
      <c r="E675" s="33">
        <f t="shared" si="1418"/>
        <v>0.6619132501485443</v>
      </c>
      <c r="F675" s="25">
        <f>VLOOKUP(A675,'Method 2 OLS Regression'!H667:J2004,3)</f>
        <v>847.38438799999994</v>
      </c>
      <c r="G675" s="23">
        <f t="shared" si="1372"/>
        <v>286.38438799999994</v>
      </c>
      <c r="H675" s="26">
        <f t="shared" si="1373"/>
        <v>0.51048910516934032</v>
      </c>
      <c r="I675" s="43"/>
      <c r="J675" s="61">
        <f t="shared" si="1368"/>
        <v>9</v>
      </c>
      <c r="K675" s="25">
        <f t="shared" si="1414"/>
        <v>10</v>
      </c>
      <c r="L675" s="23">
        <f t="shared" si="1419"/>
        <v>1</v>
      </c>
      <c r="M675" s="33">
        <f t="shared" si="1420"/>
        <v>0.1111111111111111</v>
      </c>
      <c r="N675" s="25">
        <f t="shared" si="1369"/>
        <v>9</v>
      </c>
      <c r="O675" s="23">
        <f t="shared" ref="O675" si="1429">ABS(N675-$J675)</f>
        <v>0</v>
      </c>
      <c r="P675" s="26">
        <f t="shared" ref="P675" si="1430">O675/$J675</f>
        <v>0</v>
      </c>
    </row>
    <row r="676" spans="1:16" x14ac:dyDescent="0.2">
      <c r="A676" s="48">
        <v>40846</v>
      </c>
      <c r="B676" s="49">
        <f>VLOOKUP(A676,'Method 1 Moving Averages'!A670:B2006,2,0)</f>
        <v>1530</v>
      </c>
      <c r="C676" s="45">
        <f>VLOOKUP(A676,'Method 1 Moving Averages'!A669:C2006,3,0)</f>
        <v>1314.6666666666667</v>
      </c>
      <c r="D676" s="23">
        <f t="shared" si="1417"/>
        <v>215.33333333333326</v>
      </c>
      <c r="E676" s="33">
        <f t="shared" si="1418"/>
        <v>0.14074074074074069</v>
      </c>
      <c r="F676" s="25">
        <f>VLOOKUP(A676,'Method 2 OLS Regression'!H668:J2005,3)</f>
        <v>1555.80502</v>
      </c>
      <c r="G676" s="23">
        <f t="shared" si="1372"/>
        <v>25.805020000000013</v>
      </c>
      <c r="H676" s="26">
        <f t="shared" si="1373"/>
        <v>1.6866026143790857E-2</v>
      </c>
      <c r="I676" s="43"/>
      <c r="J676" s="61">
        <f t="shared" si="1368"/>
        <v>16</v>
      </c>
      <c r="K676" s="25">
        <f t="shared" si="1414"/>
        <v>14</v>
      </c>
      <c r="L676" s="23">
        <f t="shared" si="1419"/>
        <v>2</v>
      </c>
      <c r="M676" s="33">
        <f t="shared" si="1420"/>
        <v>0.125</v>
      </c>
      <c r="N676" s="25">
        <f t="shared" si="1369"/>
        <v>16</v>
      </c>
      <c r="O676" s="23">
        <f t="shared" ref="O676" si="1431">ABS(N676-$J676)</f>
        <v>0</v>
      </c>
      <c r="P676" s="26">
        <f t="shared" ref="P676" si="1432">O676/$J676</f>
        <v>0</v>
      </c>
    </row>
    <row r="677" spans="1:16" x14ac:dyDescent="0.2">
      <c r="A677" s="48">
        <v>40847</v>
      </c>
      <c r="B677" s="49">
        <f>VLOOKUP(A677,'Method 1 Moving Averages'!A671:B2007,2,0)</f>
        <v>916</v>
      </c>
      <c r="C677" s="45">
        <f>VLOOKUP(A677,'Method 1 Moving Averages'!A670:C2007,3,0)</f>
        <v>812.33333333333337</v>
      </c>
      <c r="D677" s="23">
        <f t="shared" si="1417"/>
        <v>103.66666666666663</v>
      </c>
      <c r="E677" s="33">
        <f t="shared" si="1418"/>
        <v>0.11317321688500724</v>
      </c>
      <c r="F677" s="25">
        <f>VLOOKUP(A677,'Method 2 OLS Regression'!H669:J2006,3)</f>
        <v>901.63094599999999</v>
      </c>
      <c r="G677" s="23">
        <f t="shared" si="1372"/>
        <v>14.369054000000006</v>
      </c>
      <c r="H677" s="26">
        <f t="shared" si="1373"/>
        <v>1.5686740174672496E-2</v>
      </c>
      <c r="I677" s="43"/>
      <c r="J677" s="61">
        <f t="shared" si="1368"/>
        <v>10</v>
      </c>
      <c r="K677" s="25">
        <f t="shared" si="1414"/>
        <v>9</v>
      </c>
      <c r="L677" s="23">
        <f t="shared" si="1419"/>
        <v>1</v>
      </c>
      <c r="M677" s="33">
        <f t="shared" si="1420"/>
        <v>0.1</v>
      </c>
      <c r="N677" s="25">
        <f t="shared" si="1369"/>
        <v>9</v>
      </c>
      <c r="O677" s="23">
        <f t="shared" ref="O677" si="1433">ABS(N677-$J677)</f>
        <v>1</v>
      </c>
      <c r="P677" s="26">
        <f t="shared" ref="P677" si="1434">O677/$J677</f>
        <v>0.1</v>
      </c>
    </row>
    <row r="678" spans="1:16" x14ac:dyDescent="0.2">
      <c r="A678" s="48">
        <v>40848</v>
      </c>
      <c r="B678" s="49">
        <f>VLOOKUP(A678,'Method 1 Moving Averages'!A672:B2008,2,0)</f>
        <v>1290</v>
      </c>
      <c r="C678" s="45">
        <f>VLOOKUP(A678,'Method 1 Moving Averages'!A671:C2008,3,0)</f>
        <v>838.33333333333337</v>
      </c>
      <c r="D678" s="23">
        <f t="shared" si="1417"/>
        <v>451.66666666666663</v>
      </c>
      <c r="E678" s="33">
        <f t="shared" si="1418"/>
        <v>0.35012919896640826</v>
      </c>
      <c r="F678" s="25">
        <f>VLOOKUP(A678,'Method 2 OLS Regression'!H670:J2007,3)</f>
        <v>960.65228400000001</v>
      </c>
      <c r="G678" s="23">
        <f t="shared" si="1372"/>
        <v>329.34771599999999</v>
      </c>
      <c r="H678" s="26">
        <f t="shared" si="1373"/>
        <v>0.25530830697674417</v>
      </c>
      <c r="I678" s="43"/>
      <c r="J678" s="61">
        <f t="shared" si="1368"/>
        <v>13</v>
      </c>
      <c r="K678" s="25">
        <f t="shared" si="1414"/>
        <v>9</v>
      </c>
      <c r="L678" s="23">
        <f t="shared" si="1419"/>
        <v>4</v>
      </c>
      <c r="M678" s="33">
        <f t="shared" si="1420"/>
        <v>0.30769230769230771</v>
      </c>
      <c r="N678" s="25">
        <f t="shared" si="1369"/>
        <v>10</v>
      </c>
      <c r="O678" s="23">
        <f t="shared" ref="O678" si="1435">ABS(N678-$J678)</f>
        <v>3</v>
      </c>
      <c r="P678" s="26">
        <f t="shared" ref="P678" si="1436">O678/$J678</f>
        <v>0.23076923076923078</v>
      </c>
    </row>
    <row r="679" spans="1:16" x14ac:dyDescent="0.2">
      <c r="A679" s="48">
        <v>40849</v>
      </c>
      <c r="B679" s="49">
        <f>VLOOKUP(A679,'Method 1 Moving Averages'!A673:B2009,2,0)</f>
        <v>1426</v>
      </c>
      <c r="C679" s="45">
        <f>VLOOKUP(A679,'Method 1 Moving Averages'!A672:C2009,3,0)</f>
        <v>1411.3333333333333</v>
      </c>
      <c r="D679" s="23">
        <f t="shared" si="1417"/>
        <v>14.666666666666742</v>
      </c>
      <c r="E679" s="33">
        <f t="shared" si="1418"/>
        <v>1.0285179990649889E-2</v>
      </c>
      <c r="F679" s="25">
        <f>VLOOKUP(A679,'Method 2 OLS Regression'!H671:J2008,3)</f>
        <v>870.201142</v>
      </c>
      <c r="G679" s="23">
        <f t="shared" si="1372"/>
        <v>555.798858</v>
      </c>
      <c r="H679" s="26">
        <f t="shared" si="1373"/>
        <v>0.38976076998597475</v>
      </c>
      <c r="I679" s="43"/>
      <c r="J679" s="61">
        <f t="shared" si="1368"/>
        <v>15</v>
      </c>
      <c r="K679" s="25">
        <f t="shared" si="1414"/>
        <v>15</v>
      </c>
      <c r="L679" s="23">
        <f t="shared" si="1419"/>
        <v>0</v>
      </c>
      <c r="M679" s="33">
        <f t="shared" si="1420"/>
        <v>0</v>
      </c>
      <c r="N679" s="25">
        <f t="shared" si="1369"/>
        <v>9</v>
      </c>
      <c r="O679" s="23">
        <f t="shared" ref="O679" si="1437">ABS(N679-$J679)</f>
        <v>6</v>
      </c>
      <c r="P679" s="26">
        <f t="shared" ref="P679" si="1438">O679/$J679</f>
        <v>0.4</v>
      </c>
    </row>
    <row r="680" spans="1:16" x14ac:dyDescent="0.2">
      <c r="A680" s="48">
        <v>40850</v>
      </c>
      <c r="B680" s="49">
        <f>VLOOKUP(A680,'Method 1 Moving Averages'!A674:B2010,2,0)</f>
        <v>994</v>
      </c>
      <c r="C680" s="45">
        <f>VLOOKUP(A680,'Method 1 Moving Averages'!A673:C2010,3,0)</f>
        <v>1180.6666666666667</v>
      </c>
      <c r="D680" s="23">
        <f t="shared" si="1417"/>
        <v>186.66666666666674</v>
      </c>
      <c r="E680" s="33">
        <f t="shared" si="1418"/>
        <v>0.18779342723004702</v>
      </c>
      <c r="F680" s="25">
        <f>VLOOKUP(A680,'Method 2 OLS Regression'!H672:J2009,3)</f>
        <v>966.93700699999999</v>
      </c>
      <c r="G680" s="23">
        <f t="shared" si="1372"/>
        <v>27.062993000000006</v>
      </c>
      <c r="H680" s="26">
        <f t="shared" si="1373"/>
        <v>2.7226351106639846E-2</v>
      </c>
      <c r="I680" s="43"/>
      <c r="J680" s="61">
        <f t="shared" si="1368"/>
        <v>10</v>
      </c>
      <c r="K680" s="25">
        <f t="shared" si="1414"/>
        <v>12</v>
      </c>
      <c r="L680" s="23">
        <f t="shared" si="1419"/>
        <v>2</v>
      </c>
      <c r="M680" s="33">
        <f t="shared" si="1420"/>
        <v>0.2</v>
      </c>
      <c r="N680" s="25">
        <f t="shared" si="1369"/>
        <v>10</v>
      </c>
      <c r="O680" s="23">
        <f t="shared" ref="O680" si="1439">ABS(N680-$J680)</f>
        <v>0</v>
      </c>
      <c r="P680" s="26">
        <f t="shared" ref="P680" si="1440">O680/$J680</f>
        <v>0</v>
      </c>
    </row>
    <row r="681" spans="1:16" x14ac:dyDescent="0.2">
      <c r="A681" s="48">
        <v>40851</v>
      </c>
      <c r="B681" s="49">
        <f>VLOOKUP(A681,'Method 1 Moving Averages'!A675:B2011,2,0)</f>
        <v>1501</v>
      </c>
      <c r="C681" s="45">
        <f>VLOOKUP(A681,'Method 1 Moving Averages'!A674:C2011,3,0)</f>
        <v>1474.6666666666667</v>
      </c>
      <c r="D681" s="23">
        <f t="shared" si="1417"/>
        <v>26.333333333333258</v>
      </c>
      <c r="E681" s="33">
        <f t="shared" si="1418"/>
        <v>1.7543859649122757E-2</v>
      </c>
      <c r="F681" s="25">
        <f>VLOOKUP(A681,'Method 2 OLS Regression'!H673:J2010,3)</f>
        <v>1391.7494799999999</v>
      </c>
      <c r="G681" s="23">
        <f t="shared" si="1372"/>
        <v>109.25052000000005</v>
      </c>
      <c r="H681" s="26">
        <f t="shared" si="1373"/>
        <v>7.2785156562291842E-2</v>
      </c>
      <c r="I681" s="43"/>
      <c r="J681" s="61">
        <f t="shared" si="1368"/>
        <v>16</v>
      </c>
      <c r="K681" s="25">
        <f t="shared" si="1414"/>
        <v>15</v>
      </c>
      <c r="L681" s="23">
        <f t="shared" si="1419"/>
        <v>1</v>
      </c>
      <c r="M681" s="33">
        <f t="shared" si="1420"/>
        <v>6.25E-2</v>
      </c>
      <c r="N681" s="25">
        <f t="shared" si="1369"/>
        <v>14</v>
      </c>
      <c r="O681" s="23">
        <f t="shared" ref="O681" si="1441">ABS(N681-$J681)</f>
        <v>2</v>
      </c>
      <c r="P681" s="26">
        <f t="shared" ref="P681" si="1442">O681/$J681</f>
        <v>0.125</v>
      </c>
    </row>
    <row r="682" spans="1:16" x14ac:dyDescent="0.2">
      <c r="A682" s="48">
        <v>40852</v>
      </c>
      <c r="B682" s="49">
        <f>VLOOKUP(A682,'Method 1 Moving Averages'!A676:B2012,2,0)</f>
        <v>979</v>
      </c>
      <c r="C682" s="45">
        <f>VLOOKUP(A682,'Method 1 Moving Averages'!A675:C2012,3,0)</f>
        <v>825.33333333333337</v>
      </c>
      <c r="D682" s="23">
        <f t="shared" si="1417"/>
        <v>153.66666666666663</v>
      </c>
      <c r="E682" s="33">
        <f t="shared" si="1418"/>
        <v>0.15696288729996591</v>
      </c>
      <c r="F682" s="25">
        <f>VLOOKUP(A682,'Method 2 OLS Regression'!H674:J2011,3)</f>
        <v>887.041472</v>
      </c>
      <c r="G682" s="23">
        <f t="shared" si="1372"/>
        <v>91.958528000000001</v>
      </c>
      <c r="H682" s="26">
        <f t="shared" si="1373"/>
        <v>9.3931080694586319E-2</v>
      </c>
      <c r="I682" s="43"/>
      <c r="J682" s="61">
        <f t="shared" si="1368"/>
        <v>10</v>
      </c>
      <c r="K682" s="25">
        <f t="shared" si="1414"/>
        <v>9</v>
      </c>
      <c r="L682" s="23">
        <f t="shared" si="1419"/>
        <v>1</v>
      </c>
      <c r="M682" s="33">
        <f t="shared" si="1420"/>
        <v>0.1</v>
      </c>
      <c r="N682" s="25">
        <f t="shared" si="1369"/>
        <v>9</v>
      </c>
      <c r="O682" s="23">
        <f t="shared" ref="O682" si="1443">ABS(N682-$J682)</f>
        <v>1</v>
      </c>
      <c r="P682" s="26">
        <f t="shared" ref="P682" si="1444">O682/$J682</f>
        <v>0.1</v>
      </c>
    </row>
    <row r="683" spans="1:16" x14ac:dyDescent="0.2">
      <c r="A683" s="48">
        <v>40853</v>
      </c>
      <c r="B683" s="49">
        <f>VLOOKUP(A683,'Method 1 Moving Averages'!A677:B2013,2,0)</f>
        <v>1264</v>
      </c>
      <c r="C683" s="45">
        <f>VLOOKUP(A683,'Method 1 Moving Averages'!A676:C2013,3,0)</f>
        <v>1377.6666666666667</v>
      </c>
      <c r="D683" s="23">
        <f t="shared" si="1417"/>
        <v>113.66666666666674</v>
      </c>
      <c r="E683" s="33">
        <f t="shared" si="1418"/>
        <v>8.9926160337552796E-2</v>
      </c>
      <c r="F683" s="25">
        <f>VLOOKUP(A683,'Method 2 OLS Regression'!H675:J2012,3)</f>
        <v>1398.87789</v>
      </c>
      <c r="G683" s="23">
        <f t="shared" si="1372"/>
        <v>134.87788999999998</v>
      </c>
      <c r="H683" s="26">
        <f t="shared" si="1373"/>
        <v>0.10670719145569618</v>
      </c>
      <c r="I683" s="43"/>
      <c r="J683" s="61">
        <f t="shared" si="1368"/>
        <v>13</v>
      </c>
      <c r="K683" s="25">
        <f t="shared" si="1414"/>
        <v>14</v>
      </c>
      <c r="L683" s="23">
        <f t="shared" si="1419"/>
        <v>1</v>
      </c>
      <c r="M683" s="33">
        <f t="shared" si="1420"/>
        <v>7.6923076923076927E-2</v>
      </c>
      <c r="N683" s="25">
        <f t="shared" si="1369"/>
        <v>15</v>
      </c>
      <c r="O683" s="23">
        <f t="shared" ref="O683" si="1445">ABS(N683-$J683)</f>
        <v>2</v>
      </c>
      <c r="P683" s="26">
        <f t="shared" ref="P683" si="1446">O683/$J683</f>
        <v>0.15384615384615385</v>
      </c>
    </row>
    <row r="684" spans="1:16" x14ac:dyDescent="0.2">
      <c r="A684" s="48">
        <v>40854</v>
      </c>
      <c r="B684" s="49">
        <f>VLOOKUP(A684,'Method 1 Moving Averages'!A678:B2014,2,0)</f>
        <v>1261</v>
      </c>
      <c r="C684" s="45">
        <f>VLOOKUP(A684,'Method 1 Moving Averages'!A677:C2014,3,0)</f>
        <v>765</v>
      </c>
      <c r="D684" s="23">
        <f t="shared" si="1417"/>
        <v>496</v>
      </c>
      <c r="E684" s="33">
        <f t="shared" si="1418"/>
        <v>0.39333862014274384</v>
      </c>
      <c r="F684" s="25">
        <f>VLOOKUP(A684,'Method 2 OLS Regression'!H676:J2013,3)</f>
        <v>1087.41814</v>
      </c>
      <c r="G684" s="23">
        <f t="shared" si="1372"/>
        <v>173.58186000000001</v>
      </c>
      <c r="H684" s="26">
        <f t="shared" si="1373"/>
        <v>0.13765413164155432</v>
      </c>
      <c r="I684" s="43"/>
      <c r="J684" s="61">
        <f t="shared" si="1368"/>
        <v>13</v>
      </c>
      <c r="K684" s="25">
        <f t="shared" si="1414"/>
        <v>9</v>
      </c>
      <c r="L684" s="23">
        <f t="shared" si="1419"/>
        <v>4</v>
      </c>
      <c r="M684" s="33">
        <f t="shared" si="1420"/>
        <v>0.30769230769230771</v>
      </c>
      <c r="N684" s="25">
        <f t="shared" si="1369"/>
        <v>11</v>
      </c>
      <c r="O684" s="23">
        <f t="shared" ref="O684" si="1447">ABS(N684-$J684)</f>
        <v>2</v>
      </c>
      <c r="P684" s="26">
        <f t="shared" ref="P684" si="1448">O684/$J684</f>
        <v>0.15384615384615385</v>
      </c>
    </row>
    <row r="685" spans="1:16" x14ac:dyDescent="0.2">
      <c r="A685" s="48">
        <v>40855</v>
      </c>
      <c r="B685" s="49">
        <f>VLOOKUP(A685,'Method 1 Moving Averages'!A679:B2015,2,0)</f>
        <v>752</v>
      </c>
      <c r="C685" s="45">
        <f>VLOOKUP(A685,'Method 1 Moving Averages'!A678:C2015,3,0)</f>
        <v>1015.6666666666666</v>
      </c>
      <c r="D685" s="23">
        <f t="shared" si="1417"/>
        <v>263.66666666666663</v>
      </c>
      <c r="E685" s="33">
        <f t="shared" si="1418"/>
        <v>0.35062056737588648</v>
      </c>
      <c r="F685" s="25">
        <f>VLOOKUP(A685,'Method 2 OLS Regression'!H677:J2014,3)</f>
        <v>885.38606000000004</v>
      </c>
      <c r="G685" s="23">
        <f t="shared" si="1372"/>
        <v>133.38606000000004</v>
      </c>
      <c r="H685" s="26">
        <f t="shared" si="1373"/>
        <v>0.1773750797872341</v>
      </c>
      <c r="I685" s="43"/>
      <c r="J685" s="61">
        <f t="shared" si="1368"/>
        <v>9</v>
      </c>
      <c r="K685" s="25">
        <f t="shared" si="1414"/>
        <v>11</v>
      </c>
      <c r="L685" s="23">
        <f t="shared" si="1419"/>
        <v>2</v>
      </c>
      <c r="M685" s="33">
        <f t="shared" si="1420"/>
        <v>0.22222222222222221</v>
      </c>
      <c r="N685" s="25">
        <f t="shared" si="1369"/>
        <v>9</v>
      </c>
      <c r="O685" s="23">
        <f t="shared" ref="O685" si="1449">ABS(N685-$J685)</f>
        <v>0</v>
      </c>
      <c r="P685" s="26">
        <f t="shared" ref="P685" si="1450">O685/$J685</f>
        <v>0</v>
      </c>
    </row>
    <row r="686" spans="1:16" x14ac:dyDescent="0.2">
      <c r="A686" s="48">
        <v>40856</v>
      </c>
      <c r="B686" s="49">
        <f>VLOOKUP(A686,'Method 1 Moving Averages'!A680:B2016,2,0)</f>
        <v>763</v>
      </c>
      <c r="C686" s="45">
        <f>VLOOKUP(A686,'Method 1 Moving Averages'!A679:C2016,3,0)</f>
        <v>1518.6666666666667</v>
      </c>
      <c r="D686" s="23">
        <f t="shared" si="1417"/>
        <v>755.66666666666674</v>
      </c>
      <c r="E686" s="33">
        <f t="shared" si="1418"/>
        <v>0.99038881607688956</v>
      </c>
      <c r="F686" s="25">
        <f>VLOOKUP(A686,'Method 2 OLS Regression'!H678:J2015,3)</f>
        <v>942.19279400000005</v>
      </c>
      <c r="G686" s="23">
        <f t="shared" si="1372"/>
        <v>179.19279400000005</v>
      </c>
      <c r="H686" s="26">
        <f t="shared" si="1373"/>
        <v>0.23485294102228055</v>
      </c>
      <c r="I686" s="43"/>
      <c r="J686" s="61">
        <f t="shared" si="1368"/>
        <v>9</v>
      </c>
      <c r="K686" s="25">
        <f t="shared" si="1414"/>
        <v>16</v>
      </c>
      <c r="L686" s="23">
        <f t="shared" si="1419"/>
        <v>7</v>
      </c>
      <c r="M686" s="33">
        <f t="shared" si="1420"/>
        <v>0.77777777777777779</v>
      </c>
      <c r="N686" s="25">
        <f t="shared" si="1369"/>
        <v>10</v>
      </c>
      <c r="O686" s="23">
        <f t="shared" ref="O686" si="1451">ABS(N686-$J686)</f>
        <v>1</v>
      </c>
      <c r="P686" s="26">
        <f t="shared" ref="P686" si="1452">O686/$J686</f>
        <v>0.1111111111111111</v>
      </c>
    </row>
    <row r="687" spans="1:16" x14ac:dyDescent="0.2">
      <c r="A687" s="48">
        <v>40857</v>
      </c>
      <c r="B687" s="49">
        <f>VLOOKUP(A687,'Method 1 Moving Averages'!A681:B2017,2,0)</f>
        <v>1518</v>
      </c>
      <c r="C687" s="45">
        <f>VLOOKUP(A687,'Method 1 Moving Averages'!A680:C2017,3,0)</f>
        <v>1120.3333333333333</v>
      </c>
      <c r="D687" s="23">
        <f t="shared" si="1417"/>
        <v>397.66666666666674</v>
      </c>
      <c r="E687" s="33">
        <f t="shared" si="1418"/>
        <v>0.26196750109793593</v>
      </c>
      <c r="F687" s="25">
        <f>VLOOKUP(A687,'Method 2 OLS Regression'!H679:J2016,3)</f>
        <v>1091.92254</v>
      </c>
      <c r="G687" s="23">
        <f t="shared" si="1372"/>
        <v>426.07745999999997</v>
      </c>
      <c r="H687" s="26">
        <f t="shared" si="1373"/>
        <v>0.28068343873517787</v>
      </c>
      <c r="I687" s="43"/>
      <c r="J687" s="61">
        <f t="shared" si="1368"/>
        <v>16</v>
      </c>
      <c r="K687" s="25">
        <f t="shared" si="1414"/>
        <v>12</v>
      </c>
      <c r="L687" s="23">
        <f t="shared" si="1419"/>
        <v>4</v>
      </c>
      <c r="M687" s="33">
        <f t="shared" si="1420"/>
        <v>0.25</v>
      </c>
      <c r="N687" s="25">
        <f t="shared" si="1369"/>
        <v>11</v>
      </c>
      <c r="O687" s="23">
        <f t="shared" ref="O687" si="1453">ABS(N687-$J687)</f>
        <v>5</v>
      </c>
      <c r="P687" s="26">
        <f t="shared" ref="P687" si="1454">O687/$J687</f>
        <v>0.3125</v>
      </c>
    </row>
    <row r="688" spans="1:16" x14ac:dyDescent="0.2">
      <c r="A688" s="48">
        <v>40858</v>
      </c>
      <c r="B688" s="49">
        <f>VLOOKUP(A688,'Method 1 Moving Averages'!A682:B2018,2,0)</f>
        <v>1080</v>
      </c>
      <c r="C688" s="45">
        <f>VLOOKUP(A688,'Method 1 Moving Averages'!A681:C2018,3,0)</f>
        <v>1559.6666666666667</v>
      </c>
      <c r="D688" s="23">
        <f t="shared" si="1417"/>
        <v>479.66666666666674</v>
      </c>
      <c r="E688" s="33">
        <f t="shared" si="1418"/>
        <v>0.44413580246913587</v>
      </c>
      <c r="F688" s="25">
        <f>VLOOKUP(A688,'Method 2 OLS Regression'!H680:J2017,3)</f>
        <v>1462.1376299999999</v>
      </c>
      <c r="G688" s="23">
        <f t="shared" si="1372"/>
        <v>382.13762999999994</v>
      </c>
      <c r="H688" s="26">
        <f t="shared" si="1373"/>
        <v>0.35383113888888884</v>
      </c>
      <c r="I688" s="43"/>
      <c r="J688" s="61">
        <f t="shared" si="1368"/>
        <v>11</v>
      </c>
      <c r="K688" s="25">
        <f t="shared" si="1414"/>
        <v>16</v>
      </c>
      <c r="L688" s="23">
        <f t="shared" si="1419"/>
        <v>5</v>
      </c>
      <c r="M688" s="33">
        <f t="shared" si="1420"/>
        <v>0.45454545454545453</v>
      </c>
      <c r="N688" s="25">
        <f t="shared" si="1369"/>
        <v>15</v>
      </c>
      <c r="O688" s="23">
        <f t="shared" ref="O688" si="1455">ABS(N688-$J688)</f>
        <v>4</v>
      </c>
      <c r="P688" s="26">
        <f t="shared" ref="P688" si="1456">O688/$J688</f>
        <v>0.36363636363636365</v>
      </c>
    </row>
    <row r="689" spans="1:16" x14ac:dyDescent="0.2">
      <c r="A689" s="48">
        <v>40859</v>
      </c>
      <c r="B689" s="49">
        <f>VLOOKUP(A689,'Method 1 Moving Averages'!A683:B2019,2,0)</f>
        <v>543</v>
      </c>
      <c r="C689" s="45">
        <f>VLOOKUP(A689,'Method 1 Moving Averages'!A682:C2019,3,0)</f>
        <v>908.66666666666663</v>
      </c>
      <c r="D689" s="23">
        <f t="shared" si="1417"/>
        <v>365.66666666666663</v>
      </c>
      <c r="E689" s="33">
        <f t="shared" si="1418"/>
        <v>0.67341927562922033</v>
      </c>
      <c r="F689" s="25">
        <f>VLOOKUP(A689,'Method 2 OLS Regression'!H681:J2018,3)</f>
        <v>678.28444400000001</v>
      </c>
      <c r="G689" s="23">
        <f t="shared" si="1372"/>
        <v>135.28444400000001</v>
      </c>
      <c r="H689" s="26">
        <f t="shared" si="1373"/>
        <v>0.24914262246777166</v>
      </c>
      <c r="I689" s="43"/>
      <c r="J689" s="61">
        <f t="shared" si="1368"/>
        <v>9</v>
      </c>
      <c r="K689" s="25">
        <f t="shared" si="1414"/>
        <v>9</v>
      </c>
      <c r="L689" s="23">
        <f t="shared" si="1419"/>
        <v>0</v>
      </c>
      <c r="M689" s="33">
        <f t="shared" si="1420"/>
        <v>0</v>
      </c>
      <c r="N689" s="25">
        <f t="shared" si="1369"/>
        <v>9</v>
      </c>
      <c r="O689" s="23">
        <f t="shared" ref="O689" si="1457">ABS(N689-$J689)</f>
        <v>0</v>
      </c>
      <c r="P689" s="26">
        <f t="shared" ref="P689" si="1458">O689/$J689</f>
        <v>0</v>
      </c>
    </row>
    <row r="690" spans="1:16" x14ac:dyDescent="0.2">
      <c r="A690" s="48">
        <v>40860</v>
      </c>
      <c r="B690" s="49">
        <f>VLOOKUP(A690,'Method 1 Moving Averages'!A684:B2020,2,0)</f>
        <v>916</v>
      </c>
      <c r="C690" s="45">
        <f>VLOOKUP(A690,'Method 1 Moving Averages'!A683:C2020,3,0)</f>
        <v>1273.3333333333333</v>
      </c>
      <c r="D690" s="23">
        <f t="shared" si="1417"/>
        <v>357.33333333333326</v>
      </c>
      <c r="E690" s="33">
        <f t="shared" si="1418"/>
        <v>0.39010189228529829</v>
      </c>
      <c r="F690" s="25">
        <f>VLOOKUP(A690,'Method 2 OLS Regression'!H682:J2019,3)</f>
        <v>1079.10203</v>
      </c>
      <c r="G690" s="23">
        <f t="shared" si="1372"/>
        <v>163.10203000000001</v>
      </c>
      <c r="H690" s="26">
        <f t="shared" si="1373"/>
        <v>0.17805898471615722</v>
      </c>
      <c r="I690" s="43"/>
      <c r="J690" s="61">
        <f t="shared" si="1368"/>
        <v>10</v>
      </c>
      <c r="K690" s="25">
        <f t="shared" si="1414"/>
        <v>13</v>
      </c>
      <c r="L690" s="23">
        <f t="shared" si="1419"/>
        <v>3</v>
      </c>
      <c r="M690" s="33">
        <f t="shared" si="1420"/>
        <v>0.3</v>
      </c>
      <c r="N690" s="25">
        <f t="shared" si="1369"/>
        <v>11</v>
      </c>
      <c r="O690" s="23">
        <f t="shared" ref="O690" si="1459">ABS(N690-$J690)</f>
        <v>1</v>
      </c>
      <c r="P690" s="26">
        <f t="shared" ref="P690" si="1460">O690/$J690</f>
        <v>0.1</v>
      </c>
    </row>
    <row r="691" spans="1:16" x14ac:dyDescent="0.2">
      <c r="A691" s="48">
        <v>40861</v>
      </c>
      <c r="B691" s="49">
        <f>VLOOKUP(A691,'Method 1 Moving Averages'!A685:B2021,2,0)</f>
        <v>1930</v>
      </c>
      <c r="C691" s="45">
        <f>VLOOKUP(A691,'Method 1 Moving Averages'!A684:C2021,3,0)</f>
        <v>968.66666666666663</v>
      </c>
      <c r="D691" s="23">
        <f t="shared" si="1417"/>
        <v>961.33333333333337</v>
      </c>
      <c r="E691" s="33">
        <f t="shared" si="1418"/>
        <v>0.4981001727115717</v>
      </c>
      <c r="F691" s="25">
        <f>VLOOKUP(A691,'Method 2 OLS Regression'!H683:J2020,3)</f>
        <v>1029.82296</v>
      </c>
      <c r="G691" s="23">
        <f t="shared" si="1372"/>
        <v>900.17704000000003</v>
      </c>
      <c r="H691" s="26">
        <f t="shared" si="1373"/>
        <v>0.46641297409326427</v>
      </c>
      <c r="I691" s="43"/>
      <c r="J691" s="61">
        <f t="shared" si="1368"/>
        <v>20</v>
      </c>
      <c r="K691" s="25">
        <f t="shared" si="1414"/>
        <v>10</v>
      </c>
      <c r="L691" s="23">
        <f t="shared" si="1419"/>
        <v>10</v>
      </c>
      <c r="M691" s="33">
        <f t="shared" si="1420"/>
        <v>0.5</v>
      </c>
      <c r="N691" s="25">
        <f t="shared" si="1369"/>
        <v>11</v>
      </c>
      <c r="O691" s="23">
        <f t="shared" ref="O691" si="1461">ABS(N691-$J691)</f>
        <v>9</v>
      </c>
      <c r="P691" s="26">
        <f t="shared" ref="P691" si="1462">O691/$J691</f>
        <v>0.45</v>
      </c>
    </row>
    <row r="692" spans="1:16" x14ac:dyDescent="0.2">
      <c r="A692" s="48">
        <v>40862</v>
      </c>
      <c r="B692" s="49">
        <f>VLOOKUP(A692,'Method 1 Moving Averages'!A686:B2022,2,0)</f>
        <v>311</v>
      </c>
      <c r="C692" s="45">
        <f>VLOOKUP(A692,'Method 1 Moving Averages'!A685:C2022,3,0)</f>
        <v>964.33333333333337</v>
      </c>
      <c r="D692" s="23">
        <f t="shared" si="1417"/>
        <v>653.33333333333337</v>
      </c>
      <c r="E692" s="33">
        <f t="shared" si="1418"/>
        <v>2.1007502679528405</v>
      </c>
      <c r="F692" s="25">
        <f>VLOOKUP(A692,'Method 2 OLS Regression'!H684:J2021,3)</f>
        <v>977.88804300000004</v>
      </c>
      <c r="G692" s="23">
        <f t="shared" si="1372"/>
        <v>666.88804300000004</v>
      </c>
      <c r="H692" s="26">
        <f t="shared" si="1373"/>
        <v>2.1443345434083603</v>
      </c>
      <c r="I692" s="43"/>
      <c r="J692" s="61">
        <f t="shared" si="1368"/>
        <v>9</v>
      </c>
      <c r="K692" s="25">
        <f t="shared" si="1414"/>
        <v>10</v>
      </c>
      <c r="L692" s="23">
        <f t="shared" si="1419"/>
        <v>1</v>
      </c>
      <c r="M692" s="33">
        <f t="shared" si="1420"/>
        <v>0.1111111111111111</v>
      </c>
      <c r="N692" s="25">
        <f t="shared" si="1369"/>
        <v>10</v>
      </c>
      <c r="O692" s="23">
        <f t="shared" ref="O692" si="1463">ABS(N692-$J692)</f>
        <v>1</v>
      </c>
      <c r="P692" s="26">
        <f t="shared" ref="P692" si="1464">O692/$J692</f>
        <v>0.1111111111111111</v>
      </c>
    </row>
    <row r="693" spans="1:16" x14ac:dyDescent="0.2">
      <c r="A693" s="48">
        <v>40863</v>
      </c>
      <c r="B693" s="49">
        <f>VLOOKUP(A693,'Method 1 Moving Averages'!A687:B2023,2,0)</f>
        <v>317</v>
      </c>
      <c r="C693" s="45">
        <f>VLOOKUP(A693,'Method 1 Moving Averages'!A686:C2023,3,0)</f>
        <v>1171</v>
      </c>
      <c r="D693" s="23">
        <f t="shared" si="1417"/>
        <v>854</v>
      </c>
      <c r="E693" s="33">
        <f t="shared" si="1418"/>
        <v>2.6940063091482651</v>
      </c>
      <c r="F693" s="25">
        <f>VLOOKUP(A693,'Method 2 OLS Regression'!H685:J2022,3)</f>
        <v>867.650713</v>
      </c>
      <c r="G693" s="23">
        <f t="shared" si="1372"/>
        <v>550.650713</v>
      </c>
      <c r="H693" s="26">
        <f t="shared" si="1373"/>
        <v>1.7370684952681388</v>
      </c>
      <c r="I693" s="43"/>
      <c r="J693" s="61">
        <f t="shared" si="1368"/>
        <v>9</v>
      </c>
      <c r="K693" s="25">
        <f t="shared" si="1414"/>
        <v>12</v>
      </c>
      <c r="L693" s="23">
        <f t="shared" si="1419"/>
        <v>3</v>
      </c>
      <c r="M693" s="33">
        <f t="shared" si="1420"/>
        <v>0.33333333333333331</v>
      </c>
      <c r="N693" s="25">
        <f t="shared" si="1369"/>
        <v>9</v>
      </c>
      <c r="O693" s="23">
        <f t="shared" ref="O693" si="1465">ABS(N693-$J693)</f>
        <v>0</v>
      </c>
      <c r="P693" s="26">
        <f t="shared" ref="P693" si="1466">O693/$J693</f>
        <v>0</v>
      </c>
    </row>
    <row r="694" spans="1:16" x14ac:dyDescent="0.2">
      <c r="A694" s="48">
        <v>40864</v>
      </c>
      <c r="B694" s="49">
        <f>VLOOKUP(A694,'Method 1 Moving Averages'!A688:B2024,2,0)</f>
        <v>747</v>
      </c>
      <c r="C694" s="45">
        <f>VLOOKUP(A694,'Method 1 Moving Averages'!A687:C2024,3,0)</f>
        <v>1266.6666666666667</v>
      </c>
      <c r="D694" s="23">
        <f t="shared" si="1417"/>
        <v>519.66666666666674</v>
      </c>
      <c r="E694" s="33">
        <f t="shared" si="1418"/>
        <v>0.69567157518964762</v>
      </c>
      <c r="F694" s="25">
        <f>VLOOKUP(A694,'Method 2 OLS Regression'!H686:J2023,3)</f>
        <v>924.39924900000005</v>
      </c>
      <c r="G694" s="23">
        <f t="shared" si="1372"/>
        <v>177.39924900000005</v>
      </c>
      <c r="H694" s="26">
        <f t="shared" si="1373"/>
        <v>0.23748226104417677</v>
      </c>
      <c r="I694" s="43"/>
      <c r="J694" s="61">
        <f t="shared" si="1368"/>
        <v>9</v>
      </c>
      <c r="K694" s="25">
        <f t="shared" si="1414"/>
        <v>13</v>
      </c>
      <c r="L694" s="23">
        <f t="shared" si="1419"/>
        <v>4</v>
      </c>
      <c r="M694" s="33">
        <f t="shared" si="1420"/>
        <v>0.44444444444444442</v>
      </c>
      <c r="N694" s="25">
        <f t="shared" si="1369"/>
        <v>10</v>
      </c>
      <c r="O694" s="23">
        <f t="shared" ref="O694" si="1467">ABS(N694-$J694)</f>
        <v>1</v>
      </c>
      <c r="P694" s="26">
        <f t="shared" ref="P694" si="1468">O694/$J694</f>
        <v>0.1111111111111111</v>
      </c>
    </row>
    <row r="695" spans="1:16" x14ac:dyDescent="0.2">
      <c r="A695" s="48">
        <v>40865</v>
      </c>
      <c r="B695" s="49">
        <f>VLOOKUP(A695,'Method 1 Moving Averages'!A689:B2025,2,0)</f>
        <v>2239</v>
      </c>
      <c r="C695" s="45">
        <f>VLOOKUP(A695,'Method 1 Moving Averages'!A688:C2025,3,0)</f>
        <v>1258.6666666666667</v>
      </c>
      <c r="D695" s="23">
        <f t="shared" si="1417"/>
        <v>980.33333333333326</v>
      </c>
      <c r="E695" s="33">
        <f t="shared" si="1418"/>
        <v>0.43784427571832663</v>
      </c>
      <c r="F695" s="25">
        <f>VLOOKUP(A695,'Method 2 OLS Regression'!H687:J2024,3)</f>
        <v>1445.56113</v>
      </c>
      <c r="G695" s="23">
        <f t="shared" si="1372"/>
        <v>793.43886999999995</v>
      </c>
      <c r="H695" s="26">
        <f t="shared" si="1373"/>
        <v>0.35437198302813755</v>
      </c>
      <c r="I695" s="43"/>
      <c r="J695" s="61">
        <f t="shared" si="1368"/>
        <v>23</v>
      </c>
      <c r="K695" s="25">
        <f t="shared" si="1414"/>
        <v>13</v>
      </c>
      <c r="L695" s="23">
        <f t="shared" si="1419"/>
        <v>10</v>
      </c>
      <c r="M695" s="33">
        <f t="shared" si="1420"/>
        <v>0.43478260869565216</v>
      </c>
      <c r="N695" s="25">
        <f t="shared" si="1369"/>
        <v>15</v>
      </c>
      <c r="O695" s="23">
        <f t="shared" ref="O695" si="1469">ABS(N695-$J695)</f>
        <v>8</v>
      </c>
      <c r="P695" s="26">
        <f t="shared" ref="P695" si="1470">O695/$J695</f>
        <v>0.34782608695652173</v>
      </c>
    </row>
    <row r="696" spans="1:16" x14ac:dyDescent="0.2">
      <c r="A696" s="48">
        <v>40866</v>
      </c>
      <c r="B696" s="49">
        <f>VLOOKUP(A696,'Method 1 Moving Averages'!A690:B2026,2,0)</f>
        <v>1164</v>
      </c>
      <c r="C696" s="45">
        <f>VLOOKUP(A696,'Method 1 Moving Averages'!A689:C2026,3,0)</f>
        <v>694.33333333333337</v>
      </c>
      <c r="D696" s="23">
        <f t="shared" si="1417"/>
        <v>469.66666666666663</v>
      </c>
      <c r="E696" s="33">
        <f t="shared" si="1418"/>
        <v>0.40349369988545242</v>
      </c>
      <c r="F696" s="25">
        <f>VLOOKUP(A696,'Method 2 OLS Regression'!H688:J2025,3)</f>
        <v>889.03818100000001</v>
      </c>
      <c r="G696" s="23">
        <f t="shared" si="1372"/>
        <v>274.96181899999999</v>
      </c>
      <c r="H696" s="26">
        <f t="shared" si="1373"/>
        <v>0.23622149398625428</v>
      </c>
      <c r="I696" s="43"/>
      <c r="J696" s="61">
        <f t="shared" si="1368"/>
        <v>12</v>
      </c>
      <c r="K696" s="25">
        <f t="shared" si="1414"/>
        <v>9</v>
      </c>
      <c r="L696" s="23">
        <f t="shared" si="1419"/>
        <v>3</v>
      </c>
      <c r="M696" s="33">
        <f t="shared" si="1420"/>
        <v>0.25</v>
      </c>
      <c r="N696" s="25">
        <f t="shared" si="1369"/>
        <v>9</v>
      </c>
      <c r="O696" s="23">
        <f t="shared" ref="O696" si="1471">ABS(N696-$J696)</f>
        <v>3</v>
      </c>
      <c r="P696" s="26">
        <f t="shared" ref="P696" si="1472">O696/$J696</f>
        <v>0.25</v>
      </c>
    </row>
    <row r="697" spans="1:16" x14ac:dyDescent="0.2">
      <c r="A697" s="48">
        <v>40867</v>
      </c>
      <c r="B697" s="49">
        <f>VLOOKUP(A697,'Method 1 Moving Averages'!A691:B2027,2,0)</f>
        <v>1639</v>
      </c>
      <c r="C697" s="45">
        <f>VLOOKUP(A697,'Method 1 Moving Averages'!A690:C2027,3,0)</f>
        <v>1236.6666666666667</v>
      </c>
      <c r="D697" s="23">
        <f t="shared" si="1417"/>
        <v>402.33333333333326</v>
      </c>
      <c r="E697" s="33">
        <f t="shared" si="1418"/>
        <v>0.24547488305877563</v>
      </c>
      <c r="F697" s="25">
        <f>VLOOKUP(A697,'Method 2 OLS Regression'!H689:J2026,3)</f>
        <v>1503.4820500000001</v>
      </c>
      <c r="G697" s="23">
        <f t="shared" si="1372"/>
        <v>135.51794999999993</v>
      </c>
      <c r="H697" s="26">
        <f t="shared" si="1373"/>
        <v>8.2683312995729064E-2</v>
      </c>
      <c r="I697" s="43"/>
      <c r="J697" s="61">
        <f t="shared" si="1368"/>
        <v>17</v>
      </c>
      <c r="K697" s="25">
        <f t="shared" si="1414"/>
        <v>13</v>
      </c>
      <c r="L697" s="23">
        <f t="shared" si="1419"/>
        <v>4</v>
      </c>
      <c r="M697" s="33">
        <f t="shared" si="1420"/>
        <v>0.23529411764705882</v>
      </c>
      <c r="N697" s="25">
        <f t="shared" si="1369"/>
        <v>16</v>
      </c>
      <c r="O697" s="23">
        <f t="shared" ref="O697" si="1473">ABS(N697-$J697)</f>
        <v>1</v>
      </c>
      <c r="P697" s="26">
        <f t="shared" ref="P697" si="1474">O697/$J697</f>
        <v>5.8823529411764705E-2</v>
      </c>
    </row>
    <row r="698" spans="1:16" x14ac:dyDescent="0.2">
      <c r="A698" s="48">
        <v>40868</v>
      </c>
      <c r="B698" s="49">
        <f>VLOOKUP(A698,'Method 1 Moving Averages'!A692:B2028,2,0)</f>
        <v>1168</v>
      </c>
      <c r="C698" s="45">
        <f>VLOOKUP(A698,'Method 1 Moving Averages'!A691:C2028,3,0)</f>
        <v>1369</v>
      </c>
      <c r="D698" s="23">
        <f t="shared" si="1417"/>
        <v>201</v>
      </c>
      <c r="E698" s="33">
        <f t="shared" si="1418"/>
        <v>0.1720890410958904</v>
      </c>
      <c r="F698" s="25">
        <f>VLOOKUP(A698,'Method 2 OLS Regression'!H690:J2027,3)</f>
        <v>1228.70884</v>
      </c>
      <c r="G698" s="23">
        <f t="shared" si="1372"/>
        <v>60.708840000000009</v>
      </c>
      <c r="H698" s="26">
        <f t="shared" si="1373"/>
        <v>5.1976746575342472E-2</v>
      </c>
      <c r="I698" s="43"/>
      <c r="J698" s="61">
        <f t="shared" si="1368"/>
        <v>12</v>
      </c>
      <c r="K698" s="25">
        <f t="shared" si="1414"/>
        <v>14</v>
      </c>
      <c r="L698" s="23">
        <f t="shared" si="1419"/>
        <v>2</v>
      </c>
      <c r="M698" s="33">
        <f t="shared" si="1420"/>
        <v>0.16666666666666666</v>
      </c>
      <c r="N698" s="25">
        <f t="shared" si="1369"/>
        <v>13</v>
      </c>
      <c r="O698" s="23">
        <f t="shared" ref="O698" si="1475">ABS(N698-$J698)</f>
        <v>1</v>
      </c>
      <c r="P698" s="26">
        <f t="shared" ref="P698" si="1476">O698/$J698</f>
        <v>8.3333333333333329E-2</v>
      </c>
    </row>
    <row r="699" spans="1:16" x14ac:dyDescent="0.2">
      <c r="A699" s="48">
        <v>40869</v>
      </c>
      <c r="B699" s="49">
        <f>VLOOKUP(A699,'Method 1 Moving Averages'!A693:B2029,2,0)</f>
        <v>655</v>
      </c>
      <c r="C699" s="45">
        <f>VLOOKUP(A699,'Method 1 Moving Averages'!A692:C2029,3,0)</f>
        <v>784.33333333333337</v>
      </c>
      <c r="D699" s="23">
        <f t="shared" si="1417"/>
        <v>129.33333333333337</v>
      </c>
      <c r="E699" s="33">
        <f t="shared" si="1418"/>
        <v>0.19745547073791356</v>
      </c>
      <c r="F699" s="25">
        <f>VLOOKUP(A699,'Method 2 OLS Regression'!H691:J2028,3)</f>
        <v>968.19493499999999</v>
      </c>
      <c r="G699" s="23">
        <f t="shared" si="1372"/>
        <v>313.19493499999999</v>
      </c>
      <c r="H699" s="26">
        <f t="shared" si="1373"/>
        <v>0.47816020610687021</v>
      </c>
      <c r="I699" s="43"/>
      <c r="J699" s="61">
        <f t="shared" si="1368"/>
        <v>9</v>
      </c>
      <c r="K699" s="25">
        <f t="shared" si="1414"/>
        <v>9</v>
      </c>
      <c r="L699" s="23">
        <f t="shared" si="1419"/>
        <v>0</v>
      </c>
      <c r="M699" s="33">
        <f t="shared" si="1420"/>
        <v>0</v>
      </c>
      <c r="N699" s="25">
        <f t="shared" si="1369"/>
        <v>10</v>
      </c>
      <c r="O699" s="23">
        <f t="shared" ref="O699" si="1477">ABS(N699-$J699)</f>
        <v>1</v>
      </c>
      <c r="P699" s="26">
        <f t="shared" ref="P699" si="1478">O699/$J699</f>
        <v>0.1111111111111111</v>
      </c>
    </row>
    <row r="700" spans="1:16" x14ac:dyDescent="0.2">
      <c r="A700" s="48">
        <v>40870</v>
      </c>
      <c r="B700" s="49">
        <f>VLOOKUP(A700,'Method 1 Moving Averages'!A694:B2030,2,0)</f>
        <v>1297</v>
      </c>
      <c r="C700" s="45">
        <f>VLOOKUP(A700,'Method 1 Moving Averages'!A693:C2030,3,0)</f>
        <v>835.33333333333337</v>
      </c>
      <c r="D700" s="23">
        <f t="shared" si="1417"/>
        <v>461.66666666666663</v>
      </c>
      <c r="E700" s="33">
        <f t="shared" si="1418"/>
        <v>0.35594962734515545</v>
      </c>
      <c r="F700" s="25">
        <f>VLOOKUP(A700,'Method 2 OLS Regression'!H692:J2029,3)</f>
        <v>1133.3737799999999</v>
      </c>
      <c r="G700" s="23">
        <f t="shared" si="1372"/>
        <v>163.6262200000001</v>
      </c>
      <c r="H700" s="26">
        <f t="shared" si="1373"/>
        <v>0.12615745566692374</v>
      </c>
      <c r="I700" s="43"/>
      <c r="J700" s="61">
        <f t="shared" si="1368"/>
        <v>14</v>
      </c>
      <c r="K700" s="25">
        <f t="shared" si="1414"/>
        <v>9</v>
      </c>
      <c r="L700" s="23">
        <f t="shared" si="1419"/>
        <v>5</v>
      </c>
      <c r="M700" s="33">
        <f t="shared" si="1420"/>
        <v>0.35714285714285715</v>
      </c>
      <c r="N700" s="25">
        <f t="shared" si="1369"/>
        <v>12</v>
      </c>
      <c r="O700" s="23">
        <f t="shared" ref="O700" si="1479">ABS(N700-$J700)</f>
        <v>2</v>
      </c>
      <c r="P700" s="26">
        <f t="shared" ref="P700" si="1480">O700/$J700</f>
        <v>0.14285714285714285</v>
      </c>
    </row>
    <row r="701" spans="1:16" x14ac:dyDescent="0.2">
      <c r="A701" s="48">
        <v>40871</v>
      </c>
      <c r="B701" s="49">
        <f>VLOOKUP(A701,'Method 1 Moving Averages'!A695:B2031,2,0)</f>
        <v>1219</v>
      </c>
      <c r="C701" s="45">
        <f>VLOOKUP(A701,'Method 1 Moving Averages'!A694:C2031,3,0)</f>
        <v>1086.3333333333333</v>
      </c>
      <c r="D701" s="23">
        <f t="shared" si="1417"/>
        <v>132.66666666666674</v>
      </c>
      <c r="E701" s="33">
        <f t="shared" si="1418"/>
        <v>0.1088323762646979</v>
      </c>
      <c r="F701" s="25">
        <f>VLOOKUP(A701,'Method 2 OLS Regression'!H693:J2030,3)</f>
        <v>1299.8018400000001</v>
      </c>
      <c r="G701" s="23">
        <f t="shared" si="1372"/>
        <v>80.801840000000084</v>
      </c>
      <c r="H701" s="26">
        <f t="shared" si="1373"/>
        <v>6.6285348646431569E-2</v>
      </c>
      <c r="I701" s="43"/>
      <c r="J701" s="61">
        <f t="shared" si="1368"/>
        <v>13</v>
      </c>
      <c r="K701" s="25">
        <f t="shared" si="1414"/>
        <v>11</v>
      </c>
      <c r="L701" s="23">
        <f t="shared" si="1419"/>
        <v>2</v>
      </c>
      <c r="M701" s="33">
        <f t="shared" si="1420"/>
        <v>0.15384615384615385</v>
      </c>
      <c r="N701" s="25">
        <f t="shared" si="1369"/>
        <v>14</v>
      </c>
      <c r="O701" s="23">
        <f t="shared" ref="O701" si="1481">ABS(N701-$J701)</f>
        <v>1</v>
      </c>
      <c r="P701" s="26">
        <f t="shared" ref="P701" si="1482">O701/$J701</f>
        <v>7.6923076923076927E-2</v>
      </c>
    </row>
    <row r="702" spans="1:16" x14ac:dyDescent="0.2">
      <c r="A702" s="48">
        <v>40872</v>
      </c>
      <c r="B702" s="49">
        <f>VLOOKUP(A702,'Method 1 Moving Averages'!A696:B2032,2,0)</f>
        <v>1456</v>
      </c>
      <c r="C702" s="45">
        <f>VLOOKUP(A702,'Method 1 Moving Averages'!A695:C2032,3,0)</f>
        <v>1606.6666666666667</v>
      </c>
      <c r="D702" s="23">
        <f t="shared" si="1417"/>
        <v>150.66666666666674</v>
      </c>
      <c r="E702" s="33">
        <f t="shared" si="1418"/>
        <v>0.10347985347985353</v>
      </c>
      <c r="F702" s="25">
        <f>VLOOKUP(A702,'Method 2 OLS Regression'!H694:J2031,3)</f>
        <v>1398.67093</v>
      </c>
      <c r="G702" s="23">
        <f t="shared" si="1372"/>
        <v>57.329070000000002</v>
      </c>
      <c r="H702" s="26">
        <f t="shared" si="1373"/>
        <v>3.9374361263736266E-2</v>
      </c>
      <c r="I702" s="43"/>
      <c r="J702" s="61">
        <f t="shared" si="1368"/>
        <v>15</v>
      </c>
      <c r="K702" s="25">
        <f t="shared" si="1414"/>
        <v>17</v>
      </c>
      <c r="L702" s="23">
        <f t="shared" si="1419"/>
        <v>2</v>
      </c>
      <c r="M702" s="33">
        <f t="shared" si="1420"/>
        <v>0.13333333333333333</v>
      </c>
      <c r="N702" s="25">
        <f t="shared" si="1369"/>
        <v>15</v>
      </c>
      <c r="O702" s="23">
        <f t="shared" ref="O702" si="1483">ABS(N702-$J702)</f>
        <v>0</v>
      </c>
      <c r="P702" s="26">
        <f t="shared" ref="P702" si="1484">O702/$J702</f>
        <v>0</v>
      </c>
    </row>
    <row r="703" spans="1:16" x14ac:dyDescent="0.2">
      <c r="A703" s="48">
        <v>40873</v>
      </c>
      <c r="B703" s="49">
        <f>VLOOKUP(A703,'Method 1 Moving Averages'!A697:B2033,2,0)</f>
        <v>798</v>
      </c>
      <c r="C703" s="45">
        <f>VLOOKUP(A703,'Method 1 Moving Averages'!A696:C2033,3,0)</f>
        <v>895.33333333333337</v>
      </c>
      <c r="D703" s="23">
        <f t="shared" si="1417"/>
        <v>97.333333333333371</v>
      </c>
      <c r="E703" s="33">
        <f t="shared" si="1418"/>
        <v>0.12197159565580623</v>
      </c>
      <c r="F703" s="25">
        <f>VLOOKUP(A703,'Method 2 OLS Regression'!H695:J2032,3)</f>
        <v>793.82680300000004</v>
      </c>
      <c r="G703" s="23">
        <f t="shared" si="1372"/>
        <v>4.1731969999999592</v>
      </c>
      <c r="H703" s="26">
        <f t="shared" si="1373"/>
        <v>5.229570175438545E-3</v>
      </c>
      <c r="I703" s="43"/>
      <c r="J703" s="61">
        <f t="shared" si="1368"/>
        <v>9</v>
      </c>
      <c r="K703" s="25">
        <f t="shared" si="1414"/>
        <v>9</v>
      </c>
      <c r="L703" s="23">
        <f t="shared" si="1419"/>
        <v>0</v>
      </c>
      <c r="M703" s="33">
        <f t="shared" si="1420"/>
        <v>0</v>
      </c>
      <c r="N703" s="25">
        <f t="shared" si="1369"/>
        <v>9</v>
      </c>
      <c r="O703" s="23">
        <f t="shared" ref="O703" si="1485">ABS(N703-$J703)</f>
        <v>0</v>
      </c>
      <c r="P703" s="26">
        <f t="shared" ref="P703" si="1486">O703/$J703</f>
        <v>0</v>
      </c>
    </row>
    <row r="704" spans="1:16" x14ac:dyDescent="0.2">
      <c r="A704" s="48">
        <v>40874</v>
      </c>
      <c r="B704" s="49">
        <f>VLOOKUP(A704,'Method 1 Moving Averages'!A698:B2034,2,0)</f>
        <v>1044</v>
      </c>
      <c r="C704" s="45">
        <f>VLOOKUP(A704,'Method 1 Moving Averages'!A697:C2034,3,0)</f>
        <v>1273</v>
      </c>
      <c r="D704" s="23">
        <f t="shared" si="1417"/>
        <v>229</v>
      </c>
      <c r="E704" s="33">
        <f t="shared" si="1418"/>
        <v>0.21934865900383141</v>
      </c>
      <c r="F704" s="25">
        <f>VLOOKUP(A704,'Method 2 OLS Regression'!H696:J2033,3)</f>
        <v>1251.4409700000001</v>
      </c>
      <c r="G704" s="23">
        <f t="shared" si="1372"/>
        <v>207.44097000000011</v>
      </c>
      <c r="H704" s="26">
        <f t="shared" si="1373"/>
        <v>0.19869824712643688</v>
      </c>
      <c r="I704" s="43"/>
      <c r="J704" s="61">
        <f t="shared" si="1368"/>
        <v>11</v>
      </c>
      <c r="K704" s="25">
        <f t="shared" si="1414"/>
        <v>13</v>
      </c>
      <c r="L704" s="23">
        <f t="shared" si="1419"/>
        <v>2</v>
      </c>
      <c r="M704" s="33">
        <f t="shared" si="1420"/>
        <v>0.18181818181818182</v>
      </c>
      <c r="N704" s="25">
        <f t="shared" si="1369"/>
        <v>13</v>
      </c>
      <c r="O704" s="23">
        <f t="shared" ref="O704" si="1487">ABS(N704-$J704)</f>
        <v>2</v>
      </c>
      <c r="P704" s="26">
        <f t="shared" ref="P704" si="1488">O704/$J704</f>
        <v>0.18181818181818182</v>
      </c>
    </row>
    <row r="705" spans="1:16" x14ac:dyDescent="0.2">
      <c r="A705" s="48">
        <v>40875</v>
      </c>
      <c r="B705" s="49">
        <f>VLOOKUP(A705,'Method 1 Moving Averages'!A699:B2035,2,0)</f>
        <v>1548</v>
      </c>
      <c r="C705" s="45">
        <f>VLOOKUP(A705,'Method 1 Moving Averages'!A698:C2035,3,0)</f>
        <v>1453</v>
      </c>
      <c r="D705" s="23">
        <f t="shared" si="1417"/>
        <v>95</v>
      </c>
      <c r="E705" s="33">
        <f t="shared" si="1418"/>
        <v>6.1369509043927649E-2</v>
      </c>
      <c r="F705" s="25">
        <f>VLOOKUP(A705,'Method 2 OLS Regression'!H697:J2034,3)</f>
        <v>1213.2517700000001</v>
      </c>
      <c r="G705" s="23">
        <f t="shared" si="1372"/>
        <v>334.74822999999992</v>
      </c>
      <c r="H705" s="26">
        <f t="shared" si="1373"/>
        <v>0.21624562661498703</v>
      </c>
      <c r="I705" s="43"/>
      <c r="J705" s="61">
        <f t="shared" si="1368"/>
        <v>16</v>
      </c>
      <c r="K705" s="25">
        <f t="shared" si="1414"/>
        <v>15</v>
      </c>
      <c r="L705" s="23">
        <f t="shared" si="1419"/>
        <v>1</v>
      </c>
      <c r="M705" s="33">
        <f t="shared" si="1420"/>
        <v>6.25E-2</v>
      </c>
      <c r="N705" s="25">
        <f t="shared" si="1369"/>
        <v>13</v>
      </c>
      <c r="O705" s="23">
        <f t="shared" ref="O705" si="1489">ABS(N705-$J705)</f>
        <v>3</v>
      </c>
      <c r="P705" s="26">
        <f t="shared" ref="P705" si="1490">O705/$J705</f>
        <v>0.1875</v>
      </c>
    </row>
    <row r="706" spans="1:16" x14ac:dyDescent="0.2">
      <c r="A706" s="48">
        <v>40876</v>
      </c>
      <c r="B706" s="49">
        <f>VLOOKUP(A706,'Method 1 Moving Averages'!A700:B2036,2,0)</f>
        <v>754</v>
      </c>
      <c r="C706" s="45">
        <f>VLOOKUP(A706,'Method 1 Moving Averages'!A699:C2036,3,0)</f>
        <v>572.66666666666663</v>
      </c>
      <c r="D706" s="23">
        <f t="shared" si="1417"/>
        <v>181.33333333333337</v>
      </c>
      <c r="E706" s="33">
        <f t="shared" si="1418"/>
        <v>0.24049513704686123</v>
      </c>
      <c r="F706" s="25">
        <f>VLOOKUP(A706,'Method 2 OLS Regression'!H698:J2035,3)</f>
        <v>1040.1471300000001</v>
      </c>
      <c r="G706" s="23">
        <f t="shared" si="1372"/>
        <v>286.14713000000006</v>
      </c>
      <c r="H706" s="26">
        <f t="shared" si="1373"/>
        <v>0.37950547745358099</v>
      </c>
      <c r="I706" s="43"/>
      <c r="J706" s="61">
        <f t="shared" si="1368"/>
        <v>9</v>
      </c>
      <c r="K706" s="25">
        <f t="shared" si="1414"/>
        <v>9</v>
      </c>
      <c r="L706" s="23">
        <f t="shared" si="1419"/>
        <v>0</v>
      </c>
      <c r="M706" s="33">
        <f t="shared" si="1420"/>
        <v>0</v>
      </c>
      <c r="N706" s="25">
        <f t="shared" si="1369"/>
        <v>11</v>
      </c>
      <c r="O706" s="23">
        <f t="shared" ref="O706" si="1491">ABS(N706-$J706)</f>
        <v>2</v>
      </c>
      <c r="P706" s="26">
        <f t="shared" ref="P706" si="1492">O706/$J706</f>
        <v>0.22222222222222221</v>
      </c>
    </row>
    <row r="707" spans="1:16" x14ac:dyDescent="0.2">
      <c r="A707" s="48">
        <v>40877</v>
      </c>
      <c r="B707" s="49">
        <f>VLOOKUP(A707,'Method 1 Moving Averages'!A701:B2037,2,0)</f>
        <v>841</v>
      </c>
      <c r="C707" s="45">
        <f>VLOOKUP(A707,'Method 1 Moving Averages'!A700:C2037,3,0)</f>
        <v>792.33333333333337</v>
      </c>
      <c r="D707" s="23">
        <f t="shared" si="1417"/>
        <v>48.666666666666629</v>
      </c>
      <c r="E707" s="33">
        <f t="shared" si="1418"/>
        <v>5.7867617915180296E-2</v>
      </c>
      <c r="F707" s="25">
        <f>VLOOKUP(A707,'Method 2 OLS Regression'!H699:J2036,3)</f>
        <v>1081.3617999999999</v>
      </c>
      <c r="G707" s="23">
        <f t="shared" si="1372"/>
        <v>240.3617999999999</v>
      </c>
      <c r="H707" s="26">
        <f t="shared" si="1373"/>
        <v>0.28580475624256824</v>
      </c>
      <c r="I707" s="43"/>
      <c r="J707" s="61">
        <f t="shared" si="1368"/>
        <v>9</v>
      </c>
      <c r="K707" s="25">
        <f t="shared" si="1414"/>
        <v>9</v>
      </c>
      <c r="L707" s="23">
        <f t="shared" si="1419"/>
        <v>0</v>
      </c>
      <c r="M707" s="33">
        <f t="shared" si="1420"/>
        <v>0</v>
      </c>
      <c r="N707" s="25">
        <f t="shared" si="1369"/>
        <v>11</v>
      </c>
      <c r="O707" s="23">
        <f t="shared" ref="O707" si="1493">ABS(N707-$J707)</f>
        <v>2</v>
      </c>
      <c r="P707" s="26">
        <f t="shared" ref="P707" si="1494">O707/$J707</f>
        <v>0.22222222222222221</v>
      </c>
    </row>
    <row r="708" spans="1:16" x14ac:dyDescent="0.2">
      <c r="A708" s="48">
        <v>40878</v>
      </c>
      <c r="B708" s="49">
        <f>VLOOKUP(A708,'Method 1 Moving Averages'!A702:B2038,2,0)</f>
        <v>1490</v>
      </c>
      <c r="C708" s="45">
        <f>VLOOKUP(A708,'Method 1 Moving Averages'!A701:C2038,3,0)</f>
        <v>1161.3333333333333</v>
      </c>
      <c r="D708" s="23">
        <f t="shared" si="1417"/>
        <v>328.66666666666674</v>
      </c>
      <c r="E708" s="33">
        <f t="shared" si="1418"/>
        <v>0.22058165548098438</v>
      </c>
      <c r="F708" s="25">
        <f>VLOOKUP(A708,'Method 2 OLS Regression'!H700:J2037,3)</f>
        <v>1211.52882</v>
      </c>
      <c r="G708" s="23">
        <f t="shared" si="1372"/>
        <v>278.47118</v>
      </c>
      <c r="H708" s="26">
        <f t="shared" si="1373"/>
        <v>0.18689340939597315</v>
      </c>
      <c r="I708" s="43"/>
      <c r="J708" s="61">
        <f t="shared" si="1368"/>
        <v>16</v>
      </c>
      <c r="K708" s="25">
        <f t="shared" si="1414"/>
        <v>12</v>
      </c>
      <c r="L708" s="23">
        <f t="shared" si="1419"/>
        <v>4</v>
      </c>
      <c r="M708" s="33">
        <f t="shared" si="1420"/>
        <v>0.25</v>
      </c>
      <c r="N708" s="25">
        <f t="shared" si="1369"/>
        <v>13</v>
      </c>
      <c r="O708" s="23">
        <f t="shared" ref="O708" si="1495">ABS(N708-$J708)</f>
        <v>3</v>
      </c>
      <c r="P708" s="26">
        <f t="shared" ref="P708" si="1496">O708/$J708</f>
        <v>0.1875</v>
      </c>
    </row>
    <row r="709" spans="1:16" x14ac:dyDescent="0.2">
      <c r="A709" s="48">
        <v>40879</v>
      </c>
      <c r="B709" s="49">
        <f>VLOOKUP(A709,'Method 1 Moving Averages'!A703:B2039,2,0)</f>
        <v>1796</v>
      </c>
      <c r="C709" s="45">
        <f>VLOOKUP(A709,'Method 1 Moving Averages'!A702:C2039,3,0)</f>
        <v>1591.6666666666667</v>
      </c>
      <c r="D709" s="23">
        <f t="shared" si="1417"/>
        <v>204.33333333333326</v>
      </c>
      <c r="E709" s="33">
        <f t="shared" si="1418"/>
        <v>0.11377134372680026</v>
      </c>
      <c r="F709" s="25">
        <f>VLOOKUP(A709,'Method 2 OLS Regression'!H701:J2038,3)</f>
        <v>1528.1564000000001</v>
      </c>
      <c r="G709" s="23">
        <f t="shared" si="1372"/>
        <v>267.84359999999992</v>
      </c>
      <c r="H709" s="26">
        <f t="shared" si="1373"/>
        <v>0.14913340757238303</v>
      </c>
      <c r="I709" s="43"/>
      <c r="J709" s="61">
        <f t="shared" si="1368"/>
        <v>19</v>
      </c>
      <c r="K709" s="25">
        <f t="shared" si="1414"/>
        <v>17</v>
      </c>
      <c r="L709" s="23">
        <f t="shared" si="1419"/>
        <v>2</v>
      </c>
      <c r="M709" s="33">
        <f t="shared" si="1420"/>
        <v>0.10526315789473684</v>
      </c>
      <c r="N709" s="25">
        <f t="shared" si="1369"/>
        <v>16</v>
      </c>
      <c r="O709" s="23">
        <f t="shared" ref="O709" si="1497">ABS(N709-$J709)</f>
        <v>3</v>
      </c>
      <c r="P709" s="26">
        <f t="shared" ref="P709" si="1498">O709/$J709</f>
        <v>0.15789473684210525</v>
      </c>
    </row>
    <row r="710" spans="1:16" x14ac:dyDescent="0.2">
      <c r="A710" s="48">
        <v>40880</v>
      </c>
      <c r="B710" s="49">
        <f>VLOOKUP(A710,'Method 1 Moving Averages'!A704:B2040,2,0)</f>
        <v>904</v>
      </c>
      <c r="C710" s="45">
        <f>VLOOKUP(A710,'Method 1 Moving Averages'!A703:C2040,3,0)</f>
        <v>835</v>
      </c>
      <c r="D710" s="23">
        <f t="shared" si="1417"/>
        <v>69</v>
      </c>
      <c r="E710" s="33">
        <f t="shared" si="1418"/>
        <v>7.6327433628318578E-2</v>
      </c>
      <c r="F710" s="25">
        <f>VLOOKUP(A710,'Method 2 OLS Regression'!H702:J2039,3)</f>
        <v>920.19943000000001</v>
      </c>
      <c r="G710" s="23">
        <f t="shared" si="1372"/>
        <v>16.199430000000007</v>
      </c>
      <c r="H710" s="26">
        <f t="shared" si="1373"/>
        <v>1.7919723451327443E-2</v>
      </c>
      <c r="I710" s="43"/>
      <c r="J710" s="61">
        <f t="shared" si="1368"/>
        <v>9</v>
      </c>
      <c r="K710" s="25">
        <f t="shared" si="1414"/>
        <v>9</v>
      </c>
      <c r="L710" s="23">
        <f t="shared" si="1419"/>
        <v>0</v>
      </c>
      <c r="M710" s="33">
        <f t="shared" si="1420"/>
        <v>0</v>
      </c>
      <c r="N710" s="25">
        <f t="shared" si="1369"/>
        <v>10</v>
      </c>
      <c r="O710" s="23">
        <f t="shared" ref="O710" si="1499">ABS(N710-$J710)</f>
        <v>1</v>
      </c>
      <c r="P710" s="26">
        <f t="shared" ref="P710" si="1500">O710/$J710</f>
        <v>0.1111111111111111</v>
      </c>
    </row>
    <row r="711" spans="1:16" x14ac:dyDescent="0.2">
      <c r="A711" s="48">
        <v>40881</v>
      </c>
      <c r="B711" s="49">
        <f>VLOOKUP(A711,'Method 1 Moving Averages'!A705:B2041,2,0)</f>
        <v>1700</v>
      </c>
      <c r="C711" s="45">
        <f>VLOOKUP(A711,'Method 1 Moving Averages'!A704:C2041,3,0)</f>
        <v>1199.6666666666667</v>
      </c>
      <c r="D711" s="23">
        <f t="shared" si="1417"/>
        <v>500.33333333333326</v>
      </c>
      <c r="E711" s="33">
        <f t="shared" si="1418"/>
        <v>0.29431372549019602</v>
      </c>
      <c r="F711" s="25">
        <f>VLOOKUP(A711,'Method 2 OLS Regression'!H703:J2040,3)</f>
        <v>1333.2087899999999</v>
      </c>
      <c r="G711" s="23">
        <f t="shared" si="1372"/>
        <v>366.79121000000009</v>
      </c>
      <c r="H711" s="26">
        <f t="shared" si="1373"/>
        <v>0.2157595352941177</v>
      </c>
      <c r="I711" s="43"/>
      <c r="J711" s="61">
        <f t="shared" si="1368"/>
        <v>18</v>
      </c>
      <c r="K711" s="25">
        <f t="shared" si="1414"/>
        <v>12</v>
      </c>
      <c r="L711" s="23">
        <f t="shared" si="1419"/>
        <v>6</v>
      </c>
      <c r="M711" s="33">
        <f t="shared" si="1420"/>
        <v>0.33333333333333331</v>
      </c>
      <c r="N711" s="25">
        <f t="shared" si="1369"/>
        <v>14</v>
      </c>
      <c r="O711" s="23">
        <f t="shared" ref="O711" si="1501">ABS(N711-$J711)</f>
        <v>4</v>
      </c>
      <c r="P711" s="26">
        <f t="shared" ref="P711" si="1502">O711/$J711</f>
        <v>0.22222222222222221</v>
      </c>
    </row>
    <row r="712" spans="1:16" x14ac:dyDescent="0.2">
      <c r="A712" s="48">
        <v>40882</v>
      </c>
      <c r="B712" s="49">
        <f>VLOOKUP(A712,'Method 1 Moving Averages'!A706:B2042,2,0)</f>
        <v>923</v>
      </c>
      <c r="C712" s="45">
        <f>VLOOKUP(A712,'Method 1 Moving Averages'!A705:C2042,3,0)</f>
        <v>1548.6666666666667</v>
      </c>
      <c r="D712" s="23">
        <f t="shared" si="1417"/>
        <v>625.66666666666674</v>
      </c>
      <c r="E712" s="33">
        <f t="shared" si="1418"/>
        <v>0.67786204405922723</v>
      </c>
      <c r="F712" s="25">
        <f>VLOOKUP(A712,'Method 2 OLS Regression'!H704:J2041,3)</f>
        <v>1029.78649</v>
      </c>
      <c r="G712" s="23">
        <f t="shared" si="1372"/>
        <v>106.78648999999996</v>
      </c>
      <c r="H712" s="26">
        <f t="shared" si="1373"/>
        <v>0.11569500541711805</v>
      </c>
      <c r="I712" s="43"/>
      <c r="J712" s="61">
        <f t="shared" si="1368"/>
        <v>10</v>
      </c>
      <c r="K712" s="25">
        <f t="shared" si="1414"/>
        <v>16</v>
      </c>
      <c r="L712" s="23">
        <f t="shared" si="1419"/>
        <v>6</v>
      </c>
      <c r="M712" s="33">
        <f t="shared" si="1420"/>
        <v>0.6</v>
      </c>
      <c r="N712" s="25">
        <f t="shared" si="1369"/>
        <v>11</v>
      </c>
      <c r="O712" s="23">
        <f t="shared" ref="O712" si="1503">ABS(N712-$J712)</f>
        <v>1</v>
      </c>
      <c r="P712" s="26">
        <f t="shared" ref="P712" si="1504">O712/$J712</f>
        <v>0.1</v>
      </c>
    </row>
    <row r="713" spans="1:16" x14ac:dyDescent="0.2">
      <c r="A713" s="48">
        <v>40883</v>
      </c>
      <c r="B713" s="49">
        <f>VLOOKUP(A713,'Method 1 Moving Averages'!A707:B2043,2,0)</f>
        <v>623</v>
      </c>
      <c r="C713" s="45">
        <f>VLOOKUP(A713,'Method 1 Moving Averages'!A706:C2043,3,0)</f>
        <v>573.33333333333337</v>
      </c>
      <c r="D713" s="23">
        <f t="shared" si="1417"/>
        <v>49.666666666666629</v>
      </c>
      <c r="E713" s="33">
        <f t="shared" si="1418"/>
        <v>7.9721776350989773E-2</v>
      </c>
      <c r="F713" s="25">
        <f>VLOOKUP(A713,'Method 2 OLS Regression'!H705:J2042,3)</f>
        <v>784.56067399999995</v>
      </c>
      <c r="G713" s="23">
        <f t="shared" si="1372"/>
        <v>161.56067399999995</v>
      </c>
      <c r="H713" s="26">
        <f t="shared" si="1373"/>
        <v>0.25932692455858741</v>
      </c>
      <c r="I713" s="43"/>
      <c r="J713" s="61">
        <f t="shared" ref="J713:J776" si="1505">MAX(ROUND(B713/12/8,0),9)</f>
        <v>9</v>
      </c>
      <c r="K713" s="25">
        <f t="shared" si="1414"/>
        <v>9</v>
      </c>
      <c r="L713" s="23">
        <f t="shared" si="1419"/>
        <v>0</v>
      </c>
      <c r="M713" s="33">
        <f t="shared" si="1420"/>
        <v>0</v>
      </c>
      <c r="N713" s="25">
        <f t="shared" ref="N713:N776" si="1506">MAX(ROUND(F713/12/8,0),9)</f>
        <v>9</v>
      </c>
      <c r="O713" s="23">
        <f t="shared" ref="O713" si="1507">ABS(N713-$J713)</f>
        <v>0</v>
      </c>
      <c r="P713" s="26">
        <f t="shared" ref="P713" si="1508">O713/$J713</f>
        <v>0</v>
      </c>
    </row>
    <row r="714" spans="1:16" x14ac:dyDescent="0.2">
      <c r="A714" s="48">
        <v>40884</v>
      </c>
      <c r="B714" s="49">
        <f>VLOOKUP(A714,'Method 1 Moving Averages'!A708:B2044,2,0)</f>
        <v>663</v>
      </c>
      <c r="C714" s="45">
        <f>VLOOKUP(A714,'Method 1 Moving Averages'!A707:C2044,3,0)</f>
        <v>818.33333333333337</v>
      </c>
      <c r="D714" s="23">
        <f t="shared" si="1417"/>
        <v>155.33333333333337</v>
      </c>
      <c r="E714" s="33">
        <f t="shared" si="1418"/>
        <v>0.23428858722976376</v>
      </c>
      <c r="F714" s="25">
        <f>VLOOKUP(A714,'Method 2 OLS Regression'!H706:J2043,3)</f>
        <v>835.57705699999997</v>
      </c>
      <c r="G714" s="23">
        <f t="shared" ref="G714:G777" si="1509">ABS(F714-B714)</f>
        <v>172.57705699999997</v>
      </c>
      <c r="H714" s="26">
        <f t="shared" ref="H714:H777" si="1510">G714/B714</f>
        <v>0.26029722021116136</v>
      </c>
      <c r="I714" s="43"/>
      <c r="J714" s="61">
        <f t="shared" si="1505"/>
        <v>9</v>
      </c>
      <c r="K714" s="25">
        <f t="shared" si="1414"/>
        <v>9</v>
      </c>
      <c r="L714" s="23">
        <f t="shared" si="1419"/>
        <v>0</v>
      </c>
      <c r="M714" s="33">
        <f t="shared" si="1420"/>
        <v>0</v>
      </c>
      <c r="N714" s="25">
        <f t="shared" si="1506"/>
        <v>9</v>
      </c>
      <c r="O714" s="23">
        <f t="shared" ref="O714" si="1511">ABS(N714-$J714)</f>
        <v>0</v>
      </c>
      <c r="P714" s="26">
        <f t="shared" ref="P714" si="1512">O714/$J714</f>
        <v>0</v>
      </c>
    </row>
    <row r="715" spans="1:16" x14ac:dyDescent="0.2">
      <c r="A715" s="48">
        <v>40885</v>
      </c>
      <c r="B715" s="49">
        <f>VLOOKUP(A715,'Method 1 Moving Averages'!A709:B2045,2,0)</f>
        <v>1261</v>
      </c>
      <c r="C715" s="45">
        <f>VLOOKUP(A715,'Method 1 Moving Averages'!A708:C2045,3,0)</f>
        <v>1152</v>
      </c>
      <c r="D715" s="23">
        <f t="shared" si="1417"/>
        <v>109</v>
      </c>
      <c r="E715" s="33">
        <f t="shared" si="1418"/>
        <v>8.6439333862014273E-2</v>
      </c>
      <c r="F715" s="25">
        <f>VLOOKUP(A715,'Method 2 OLS Regression'!H707:J2044,3)</f>
        <v>1014.30016</v>
      </c>
      <c r="G715" s="23">
        <f t="shared" si="1509"/>
        <v>246.69983999999999</v>
      </c>
      <c r="H715" s="26">
        <f t="shared" si="1510"/>
        <v>0.19563825535289453</v>
      </c>
      <c r="I715" s="43"/>
      <c r="J715" s="61">
        <f t="shared" si="1505"/>
        <v>13</v>
      </c>
      <c r="K715" s="25">
        <f t="shared" si="1414"/>
        <v>12</v>
      </c>
      <c r="L715" s="23">
        <f t="shared" si="1419"/>
        <v>1</v>
      </c>
      <c r="M715" s="33">
        <f t="shared" si="1420"/>
        <v>7.6923076923076927E-2</v>
      </c>
      <c r="N715" s="25">
        <f t="shared" si="1506"/>
        <v>11</v>
      </c>
      <c r="O715" s="23">
        <f t="shared" ref="O715" si="1513">ABS(N715-$J715)</f>
        <v>2</v>
      </c>
      <c r="P715" s="26">
        <f t="shared" ref="P715" si="1514">O715/$J715</f>
        <v>0.15384615384615385</v>
      </c>
    </row>
    <row r="716" spans="1:16" x14ac:dyDescent="0.2">
      <c r="A716" s="48">
        <v>40886</v>
      </c>
      <c r="B716" s="49">
        <f>VLOOKUP(A716,'Method 1 Moving Averages'!A710:B2046,2,0)</f>
        <v>1286</v>
      </c>
      <c r="C716" s="45">
        <f>VLOOKUP(A716,'Method 1 Moving Averages'!A709:C2046,3,0)</f>
        <v>1830.3333333333333</v>
      </c>
      <c r="D716" s="23">
        <f t="shared" si="1417"/>
        <v>544.33333333333326</v>
      </c>
      <c r="E716" s="33">
        <f t="shared" si="1418"/>
        <v>0.42327630896837731</v>
      </c>
      <c r="F716" s="25">
        <f>VLOOKUP(A716,'Method 2 OLS Regression'!H708:J2045,3)</f>
        <v>1427.7239400000001</v>
      </c>
      <c r="G716" s="23">
        <f t="shared" si="1509"/>
        <v>141.72394000000008</v>
      </c>
      <c r="H716" s="26">
        <f t="shared" si="1510"/>
        <v>0.11020524105754283</v>
      </c>
      <c r="I716" s="43"/>
      <c r="J716" s="61">
        <f t="shared" si="1505"/>
        <v>13</v>
      </c>
      <c r="K716" s="25">
        <f t="shared" si="1414"/>
        <v>19</v>
      </c>
      <c r="L716" s="23">
        <f t="shared" si="1419"/>
        <v>6</v>
      </c>
      <c r="M716" s="33">
        <f t="shared" si="1420"/>
        <v>0.46153846153846156</v>
      </c>
      <c r="N716" s="25">
        <f t="shared" si="1506"/>
        <v>15</v>
      </c>
      <c r="O716" s="23">
        <f t="shared" ref="O716" si="1515">ABS(N716-$J716)</f>
        <v>2</v>
      </c>
      <c r="P716" s="26">
        <f t="shared" ref="P716" si="1516">O716/$J716</f>
        <v>0.15384615384615385</v>
      </c>
    </row>
    <row r="717" spans="1:16" x14ac:dyDescent="0.2">
      <c r="A717" s="48">
        <v>40887</v>
      </c>
      <c r="B717" s="49">
        <f>VLOOKUP(A717,'Method 1 Moving Averages'!A711:B2047,2,0)</f>
        <v>708</v>
      </c>
      <c r="C717" s="45">
        <f>VLOOKUP(A717,'Method 1 Moving Averages'!A710:C2047,3,0)</f>
        <v>955.33333333333337</v>
      </c>
      <c r="D717" s="23">
        <f t="shared" si="1417"/>
        <v>247.33333333333337</v>
      </c>
      <c r="E717" s="33">
        <f t="shared" si="1418"/>
        <v>0.34934086629001887</v>
      </c>
      <c r="F717" s="25">
        <f>VLOOKUP(A717,'Method 2 OLS Regression'!H709:J2046,3)</f>
        <v>838.10656200000005</v>
      </c>
      <c r="G717" s="23">
        <f t="shared" si="1509"/>
        <v>130.10656200000005</v>
      </c>
      <c r="H717" s="26">
        <f t="shared" si="1510"/>
        <v>0.18376633050847466</v>
      </c>
      <c r="I717" s="43"/>
      <c r="J717" s="61">
        <f t="shared" si="1505"/>
        <v>9</v>
      </c>
      <c r="K717" s="25">
        <f t="shared" si="1414"/>
        <v>10</v>
      </c>
      <c r="L717" s="23">
        <f t="shared" si="1419"/>
        <v>1</v>
      </c>
      <c r="M717" s="33">
        <f t="shared" si="1420"/>
        <v>0.1111111111111111</v>
      </c>
      <c r="N717" s="25">
        <f t="shared" si="1506"/>
        <v>9</v>
      </c>
      <c r="O717" s="23">
        <f t="shared" ref="O717" si="1517">ABS(N717-$J717)</f>
        <v>0</v>
      </c>
      <c r="P717" s="26">
        <f t="shared" ref="P717" si="1518">O717/$J717</f>
        <v>0</v>
      </c>
    </row>
    <row r="718" spans="1:16" x14ac:dyDescent="0.2">
      <c r="A718" s="48">
        <v>40888</v>
      </c>
      <c r="B718" s="49">
        <f>VLOOKUP(A718,'Method 1 Moving Averages'!A712:B2048,2,0)</f>
        <v>1308</v>
      </c>
      <c r="C718" s="45">
        <f>VLOOKUP(A718,'Method 1 Moving Averages'!A711:C2048,3,0)</f>
        <v>1461</v>
      </c>
      <c r="D718" s="23">
        <f t="shared" si="1417"/>
        <v>153</v>
      </c>
      <c r="E718" s="33">
        <f t="shared" si="1418"/>
        <v>0.11697247706422019</v>
      </c>
      <c r="F718" s="25">
        <f>VLOOKUP(A718,'Method 2 OLS Regression'!H710:J2047,3)</f>
        <v>1376.7732800000001</v>
      </c>
      <c r="G718" s="23">
        <f t="shared" si="1509"/>
        <v>68.773280000000113</v>
      </c>
      <c r="H718" s="26">
        <f t="shared" si="1510"/>
        <v>5.2578960244648407E-2</v>
      </c>
      <c r="I718" s="43"/>
      <c r="J718" s="61">
        <f t="shared" si="1505"/>
        <v>14</v>
      </c>
      <c r="K718" s="25">
        <f t="shared" si="1414"/>
        <v>15</v>
      </c>
      <c r="L718" s="23">
        <f t="shared" si="1419"/>
        <v>1</v>
      </c>
      <c r="M718" s="33">
        <f t="shared" si="1420"/>
        <v>7.1428571428571425E-2</v>
      </c>
      <c r="N718" s="25">
        <f t="shared" si="1506"/>
        <v>14</v>
      </c>
      <c r="O718" s="23">
        <f t="shared" ref="O718" si="1519">ABS(N718-$J718)</f>
        <v>0</v>
      </c>
      <c r="P718" s="26">
        <f t="shared" ref="P718" si="1520">O718/$J718</f>
        <v>0</v>
      </c>
    </row>
    <row r="719" spans="1:16" x14ac:dyDescent="0.2">
      <c r="A719" s="48">
        <v>40889</v>
      </c>
      <c r="B719" s="49">
        <f>VLOOKUP(A719,'Method 1 Moving Averages'!A713:B2049,2,0)</f>
        <v>865</v>
      </c>
      <c r="C719" s="45">
        <f>VLOOKUP(A719,'Method 1 Moving Averages'!A712:C2049,3,0)</f>
        <v>1213</v>
      </c>
      <c r="D719" s="23">
        <f t="shared" si="1417"/>
        <v>348</v>
      </c>
      <c r="E719" s="33">
        <f t="shared" si="1418"/>
        <v>0.40231213872832372</v>
      </c>
      <c r="F719" s="25">
        <f>VLOOKUP(A719,'Method 2 OLS Regression'!H711:J2048,3)</f>
        <v>1083.53206</v>
      </c>
      <c r="G719" s="23">
        <f t="shared" si="1509"/>
        <v>218.53206</v>
      </c>
      <c r="H719" s="26">
        <f t="shared" si="1510"/>
        <v>0.25263821965317917</v>
      </c>
      <c r="I719" s="43"/>
      <c r="J719" s="61">
        <f t="shared" si="1505"/>
        <v>9</v>
      </c>
      <c r="K719" s="25">
        <f t="shared" si="1414"/>
        <v>13</v>
      </c>
      <c r="L719" s="23">
        <f t="shared" si="1419"/>
        <v>4</v>
      </c>
      <c r="M719" s="33">
        <f t="shared" si="1420"/>
        <v>0.44444444444444442</v>
      </c>
      <c r="N719" s="25">
        <f t="shared" si="1506"/>
        <v>11</v>
      </c>
      <c r="O719" s="23">
        <f t="shared" ref="O719" si="1521">ABS(N719-$J719)</f>
        <v>2</v>
      </c>
      <c r="P719" s="26">
        <f t="shared" ref="P719" si="1522">O719/$J719</f>
        <v>0.22222222222222221</v>
      </c>
    </row>
    <row r="720" spans="1:16" x14ac:dyDescent="0.2">
      <c r="A720" s="48">
        <v>40890</v>
      </c>
      <c r="B720" s="49">
        <f>VLOOKUP(A720,'Method 1 Moving Averages'!A714:B2050,2,0)</f>
        <v>759</v>
      </c>
      <c r="C720" s="45">
        <f>VLOOKUP(A720,'Method 1 Moving Averages'!A713:C2050,3,0)</f>
        <v>677.33333333333337</v>
      </c>
      <c r="D720" s="23">
        <f t="shared" si="1417"/>
        <v>81.666666666666629</v>
      </c>
      <c r="E720" s="33">
        <f t="shared" si="1418"/>
        <v>0.10759771629336842</v>
      </c>
      <c r="F720" s="25">
        <f>VLOOKUP(A720,'Method 2 OLS Regression'!H712:J2049,3)</f>
        <v>885.30491900000004</v>
      </c>
      <c r="G720" s="23">
        <f t="shared" si="1509"/>
        <v>126.30491900000004</v>
      </c>
      <c r="H720" s="26">
        <f t="shared" si="1510"/>
        <v>0.16640964295125171</v>
      </c>
      <c r="I720" s="43"/>
      <c r="J720" s="61">
        <f t="shared" si="1505"/>
        <v>9</v>
      </c>
      <c r="K720" s="25">
        <f t="shared" si="1414"/>
        <v>9</v>
      </c>
      <c r="L720" s="23">
        <f t="shared" si="1419"/>
        <v>0</v>
      </c>
      <c r="M720" s="33">
        <f t="shared" si="1420"/>
        <v>0</v>
      </c>
      <c r="N720" s="25">
        <f t="shared" si="1506"/>
        <v>9</v>
      </c>
      <c r="O720" s="23">
        <f t="shared" ref="O720" si="1523">ABS(N720-$J720)</f>
        <v>0</v>
      </c>
      <c r="P720" s="26">
        <f t="shared" ref="P720" si="1524">O720/$J720</f>
        <v>0</v>
      </c>
    </row>
    <row r="721" spans="1:16" x14ac:dyDescent="0.2">
      <c r="A721" s="48">
        <v>40891</v>
      </c>
      <c r="B721" s="49">
        <f>VLOOKUP(A721,'Method 1 Moving Averages'!A715:B2051,2,0)</f>
        <v>1072</v>
      </c>
      <c r="C721" s="45">
        <f>VLOOKUP(A721,'Method 1 Moving Averages'!A714:C2051,3,0)</f>
        <v>933.66666666666663</v>
      </c>
      <c r="D721" s="23">
        <f t="shared" si="1417"/>
        <v>138.33333333333337</v>
      </c>
      <c r="E721" s="33">
        <f t="shared" si="1418"/>
        <v>0.12904228855721397</v>
      </c>
      <c r="F721" s="25">
        <f>VLOOKUP(A721,'Method 2 OLS Regression'!H713:J2050,3)</f>
        <v>904.67388200000005</v>
      </c>
      <c r="G721" s="23">
        <f t="shared" si="1509"/>
        <v>167.32611799999995</v>
      </c>
      <c r="H721" s="26">
        <f t="shared" si="1510"/>
        <v>0.15608779664179101</v>
      </c>
      <c r="I721" s="43"/>
      <c r="J721" s="61">
        <f t="shared" si="1505"/>
        <v>11</v>
      </c>
      <c r="K721" s="25">
        <f t="shared" si="1414"/>
        <v>10</v>
      </c>
      <c r="L721" s="23">
        <f t="shared" si="1419"/>
        <v>1</v>
      </c>
      <c r="M721" s="33">
        <f t="shared" si="1420"/>
        <v>9.0909090909090912E-2</v>
      </c>
      <c r="N721" s="25">
        <f t="shared" si="1506"/>
        <v>9</v>
      </c>
      <c r="O721" s="23">
        <f t="shared" ref="O721" si="1525">ABS(N721-$J721)</f>
        <v>2</v>
      </c>
      <c r="P721" s="26">
        <f t="shared" ref="P721" si="1526">O721/$J721</f>
        <v>0.18181818181818182</v>
      </c>
    </row>
    <row r="722" spans="1:16" x14ac:dyDescent="0.2">
      <c r="A722" s="48">
        <v>40892</v>
      </c>
      <c r="B722" s="49">
        <f>VLOOKUP(A722,'Method 1 Moving Averages'!A716:B2052,2,0)</f>
        <v>1142</v>
      </c>
      <c r="C722" s="45">
        <f>VLOOKUP(A722,'Method 1 Moving Averages'!A715:C2052,3,0)</f>
        <v>1323.3333333333333</v>
      </c>
      <c r="D722" s="23">
        <f t="shared" si="1417"/>
        <v>181.33333333333326</v>
      </c>
      <c r="E722" s="33">
        <f t="shared" si="1418"/>
        <v>0.15878575598365435</v>
      </c>
      <c r="F722" s="25">
        <f>VLOOKUP(A722,'Method 2 OLS Regression'!H714:J2051,3)</f>
        <v>1226.548</v>
      </c>
      <c r="G722" s="23">
        <f t="shared" si="1509"/>
        <v>84.548000000000002</v>
      </c>
      <c r="H722" s="26">
        <f t="shared" si="1510"/>
        <v>7.4035026269702278E-2</v>
      </c>
      <c r="I722" s="43"/>
      <c r="J722" s="61">
        <f t="shared" si="1505"/>
        <v>12</v>
      </c>
      <c r="K722" s="25">
        <f t="shared" si="1414"/>
        <v>14</v>
      </c>
      <c r="L722" s="23">
        <f t="shared" si="1419"/>
        <v>2</v>
      </c>
      <c r="M722" s="33">
        <f t="shared" si="1420"/>
        <v>0.16666666666666666</v>
      </c>
      <c r="N722" s="25">
        <f t="shared" si="1506"/>
        <v>13</v>
      </c>
      <c r="O722" s="23">
        <f t="shared" ref="O722" si="1527">ABS(N722-$J722)</f>
        <v>1</v>
      </c>
      <c r="P722" s="26">
        <f t="shared" ref="P722" si="1528">O722/$J722</f>
        <v>8.3333333333333329E-2</v>
      </c>
    </row>
    <row r="723" spans="1:16" x14ac:dyDescent="0.2">
      <c r="A723" s="48">
        <v>40893</v>
      </c>
      <c r="B723" s="49">
        <f>VLOOKUP(A723,'Method 1 Moving Averages'!A717:B2053,2,0)</f>
        <v>2044</v>
      </c>
      <c r="C723" s="45">
        <f>VLOOKUP(A723,'Method 1 Moving Averages'!A716:C2053,3,0)</f>
        <v>1512.6666666666667</v>
      </c>
      <c r="D723" s="23">
        <f t="shared" si="1417"/>
        <v>531.33333333333326</v>
      </c>
      <c r="E723" s="33">
        <f t="shared" si="1418"/>
        <v>0.25994781474233525</v>
      </c>
      <c r="F723" s="25">
        <f>VLOOKUP(A723,'Method 2 OLS Regression'!H715:J2052,3)</f>
        <v>1568.8284000000001</v>
      </c>
      <c r="G723" s="23">
        <f t="shared" si="1509"/>
        <v>475.1715999999999</v>
      </c>
      <c r="H723" s="26">
        <f t="shared" si="1510"/>
        <v>0.23247142857142852</v>
      </c>
      <c r="I723" s="43"/>
      <c r="J723" s="61">
        <f t="shared" si="1505"/>
        <v>21</v>
      </c>
      <c r="K723" s="25">
        <f t="shared" si="1414"/>
        <v>16</v>
      </c>
      <c r="L723" s="23">
        <f t="shared" si="1419"/>
        <v>5</v>
      </c>
      <c r="M723" s="33">
        <f t="shared" si="1420"/>
        <v>0.23809523809523808</v>
      </c>
      <c r="N723" s="25">
        <f t="shared" si="1506"/>
        <v>16</v>
      </c>
      <c r="O723" s="23">
        <f t="shared" ref="O723" si="1529">ABS(N723-$J723)</f>
        <v>5</v>
      </c>
      <c r="P723" s="26">
        <f t="shared" ref="P723" si="1530">O723/$J723</f>
        <v>0.23809523809523808</v>
      </c>
    </row>
    <row r="724" spans="1:16" x14ac:dyDescent="0.2">
      <c r="A724" s="48">
        <v>40894</v>
      </c>
      <c r="B724" s="49">
        <f>VLOOKUP(A724,'Method 1 Moving Averages'!A718:B2054,2,0)</f>
        <v>1146</v>
      </c>
      <c r="C724" s="45">
        <f>VLOOKUP(A724,'Method 1 Moving Averages'!A717:C2054,3,0)</f>
        <v>803.33333333333337</v>
      </c>
      <c r="D724" s="23">
        <f t="shared" si="1417"/>
        <v>342.66666666666663</v>
      </c>
      <c r="E724" s="33">
        <f t="shared" si="1418"/>
        <v>0.29901105293775448</v>
      </c>
      <c r="F724" s="25">
        <f>VLOOKUP(A724,'Method 2 OLS Regression'!H716:J2053,3)</f>
        <v>1018.04572</v>
      </c>
      <c r="G724" s="23">
        <f t="shared" si="1509"/>
        <v>127.95428000000004</v>
      </c>
      <c r="H724" s="26">
        <f t="shared" si="1510"/>
        <v>0.11165294938917979</v>
      </c>
      <c r="I724" s="43"/>
      <c r="J724" s="61">
        <f t="shared" si="1505"/>
        <v>12</v>
      </c>
      <c r="K724" s="25">
        <f t="shared" si="1414"/>
        <v>9</v>
      </c>
      <c r="L724" s="23">
        <f t="shared" si="1419"/>
        <v>3</v>
      </c>
      <c r="M724" s="33">
        <f t="shared" si="1420"/>
        <v>0.25</v>
      </c>
      <c r="N724" s="25">
        <f t="shared" si="1506"/>
        <v>11</v>
      </c>
      <c r="O724" s="23">
        <f t="shared" ref="O724" si="1531">ABS(N724-$J724)</f>
        <v>1</v>
      </c>
      <c r="P724" s="26">
        <f t="shared" ref="P724" si="1532">O724/$J724</f>
        <v>8.3333333333333329E-2</v>
      </c>
    </row>
    <row r="725" spans="1:16" x14ac:dyDescent="0.2">
      <c r="A725" s="48">
        <v>40895</v>
      </c>
      <c r="B725" s="49">
        <f>VLOOKUP(A725,'Method 1 Moving Averages'!A719:B2055,2,0)</f>
        <v>1471</v>
      </c>
      <c r="C725" s="45">
        <f>VLOOKUP(A725,'Method 1 Moving Averages'!A718:C2055,3,0)</f>
        <v>1350.6666666666667</v>
      </c>
      <c r="D725" s="23">
        <f t="shared" si="1417"/>
        <v>120.33333333333326</v>
      </c>
      <c r="E725" s="33">
        <f t="shared" si="1418"/>
        <v>8.1803761613414863E-2</v>
      </c>
      <c r="F725" s="25">
        <f>VLOOKUP(A725,'Method 2 OLS Regression'!H717:J2054,3)</f>
        <v>1544.52826</v>
      </c>
      <c r="G725" s="23">
        <f t="shared" si="1509"/>
        <v>73.528260000000046</v>
      </c>
      <c r="H725" s="26">
        <f t="shared" si="1510"/>
        <v>4.9985220938137349E-2</v>
      </c>
      <c r="I725" s="43"/>
      <c r="J725" s="61">
        <f t="shared" si="1505"/>
        <v>15</v>
      </c>
      <c r="K725" s="25">
        <f t="shared" si="1414"/>
        <v>14</v>
      </c>
      <c r="L725" s="23">
        <f t="shared" si="1419"/>
        <v>1</v>
      </c>
      <c r="M725" s="33">
        <f t="shared" si="1420"/>
        <v>6.6666666666666666E-2</v>
      </c>
      <c r="N725" s="25">
        <f t="shared" si="1506"/>
        <v>16</v>
      </c>
      <c r="O725" s="23">
        <f t="shared" ref="O725" si="1533">ABS(N725-$J725)</f>
        <v>1</v>
      </c>
      <c r="P725" s="26">
        <f t="shared" ref="P725" si="1534">O725/$J725</f>
        <v>6.6666666666666666E-2</v>
      </c>
    </row>
    <row r="726" spans="1:16" x14ac:dyDescent="0.2">
      <c r="A726" s="48">
        <v>40896</v>
      </c>
      <c r="B726" s="49">
        <f>VLOOKUP(A726,'Method 1 Moving Averages'!A720:B2056,2,0)</f>
        <v>1157</v>
      </c>
      <c r="C726" s="45">
        <f>VLOOKUP(A726,'Method 1 Moving Averages'!A719:C2056,3,0)</f>
        <v>1112</v>
      </c>
      <c r="D726" s="23">
        <f t="shared" si="1417"/>
        <v>45</v>
      </c>
      <c r="E726" s="33">
        <f t="shared" si="1418"/>
        <v>3.8893690579083838E-2</v>
      </c>
      <c r="F726" s="25">
        <f>VLOOKUP(A726,'Method 2 OLS Regression'!H718:J2055,3)</f>
        <v>1114.0304100000001</v>
      </c>
      <c r="G726" s="23">
        <f t="shared" si="1509"/>
        <v>42.969589999999926</v>
      </c>
      <c r="H726" s="26">
        <f t="shared" si="1510"/>
        <v>3.713879861711316E-2</v>
      </c>
      <c r="I726" s="43"/>
      <c r="J726" s="61">
        <f t="shared" si="1505"/>
        <v>12</v>
      </c>
      <c r="K726" s="25">
        <f t="shared" si="1414"/>
        <v>12</v>
      </c>
      <c r="L726" s="23">
        <f t="shared" si="1419"/>
        <v>0</v>
      </c>
      <c r="M726" s="33">
        <f t="shared" si="1420"/>
        <v>0</v>
      </c>
      <c r="N726" s="25">
        <f t="shared" si="1506"/>
        <v>12</v>
      </c>
      <c r="O726" s="23">
        <f t="shared" ref="O726" si="1535">ABS(N726-$J726)</f>
        <v>0</v>
      </c>
      <c r="P726" s="26">
        <f t="shared" ref="P726" si="1536">O726/$J726</f>
        <v>0</v>
      </c>
    </row>
    <row r="727" spans="1:16" x14ac:dyDescent="0.2">
      <c r="A727" s="48">
        <v>40897</v>
      </c>
      <c r="B727" s="49">
        <f>VLOOKUP(A727,'Method 1 Moving Averages'!A721:B2057,2,0)</f>
        <v>744</v>
      </c>
      <c r="C727" s="45">
        <f>VLOOKUP(A727,'Method 1 Moving Averages'!A720:C2057,3,0)</f>
        <v>712</v>
      </c>
      <c r="D727" s="23">
        <f t="shared" si="1417"/>
        <v>32</v>
      </c>
      <c r="E727" s="33">
        <f t="shared" si="1418"/>
        <v>4.3010752688172046E-2</v>
      </c>
      <c r="F727" s="25">
        <f>VLOOKUP(A727,'Method 2 OLS Regression'!H719:J2056,3)</f>
        <v>918.49402599999996</v>
      </c>
      <c r="G727" s="23">
        <f t="shared" si="1509"/>
        <v>174.49402599999996</v>
      </c>
      <c r="H727" s="26">
        <f t="shared" si="1510"/>
        <v>0.23453498118279564</v>
      </c>
      <c r="I727" s="43"/>
      <c r="J727" s="61">
        <f t="shared" si="1505"/>
        <v>9</v>
      </c>
      <c r="K727" s="25">
        <f t="shared" si="1414"/>
        <v>9</v>
      </c>
      <c r="L727" s="23">
        <f t="shared" si="1419"/>
        <v>0</v>
      </c>
      <c r="M727" s="33">
        <f t="shared" si="1420"/>
        <v>0</v>
      </c>
      <c r="N727" s="25">
        <f t="shared" si="1506"/>
        <v>10</v>
      </c>
      <c r="O727" s="23">
        <f t="shared" ref="O727" si="1537">ABS(N727-$J727)</f>
        <v>1</v>
      </c>
      <c r="P727" s="26">
        <f t="shared" ref="P727" si="1538">O727/$J727</f>
        <v>0.1111111111111111</v>
      </c>
    </row>
    <row r="728" spans="1:16" x14ac:dyDescent="0.2">
      <c r="A728" s="48">
        <v>40898</v>
      </c>
      <c r="B728" s="49">
        <f>VLOOKUP(A728,'Method 1 Moving Averages'!A722:B2058,2,0)</f>
        <v>863</v>
      </c>
      <c r="C728" s="45">
        <f>VLOOKUP(A728,'Method 1 Moving Averages'!A721:C2058,3,0)</f>
        <v>858.66666666666663</v>
      </c>
      <c r="D728" s="23">
        <f t="shared" si="1417"/>
        <v>4.3333333333333712</v>
      </c>
      <c r="E728" s="33">
        <f t="shared" si="1418"/>
        <v>5.0212437234453894E-3</v>
      </c>
      <c r="F728" s="25">
        <f>VLOOKUP(A728,'Method 2 OLS Regression'!H720:J2057,3)</f>
        <v>940.92913999999996</v>
      </c>
      <c r="G728" s="23">
        <f t="shared" si="1509"/>
        <v>77.929139999999961</v>
      </c>
      <c r="H728" s="26">
        <f t="shared" si="1510"/>
        <v>9.0300278099652326E-2</v>
      </c>
      <c r="I728" s="43"/>
      <c r="J728" s="61">
        <f t="shared" si="1505"/>
        <v>9</v>
      </c>
      <c r="K728" s="25">
        <f t="shared" si="1414"/>
        <v>9</v>
      </c>
      <c r="L728" s="23">
        <f t="shared" si="1419"/>
        <v>0</v>
      </c>
      <c r="M728" s="33">
        <f t="shared" si="1420"/>
        <v>0</v>
      </c>
      <c r="N728" s="25">
        <f t="shared" si="1506"/>
        <v>10</v>
      </c>
      <c r="O728" s="23">
        <f t="shared" ref="O728" si="1539">ABS(N728-$J728)</f>
        <v>1</v>
      </c>
      <c r="P728" s="26">
        <f t="shared" ref="P728" si="1540">O728/$J728</f>
        <v>0.1111111111111111</v>
      </c>
    </row>
    <row r="729" spans="1:16" x14ac:dyDescent="0.2">
      <c r="A729" s="48">
        <v>40899</v>
      </c>
      <c r="B729" s="49">
        <f>VLOOKUP(A729,'Method 1 Moving Averages'!A723:B2059,2,0)</f>
        <v>806</v>
      </c>
      <c r="C729" s="45">
        <f>VLOOKUP(A729,'Method 1 Moving Averages'!A722:C2059,3,0)</f>
        <v>1297.6666666666667</v>
      </c>
      <c r="D729" s="23">
        <f t="shared" si="1417"/>
        <v>491.66666666666674</v>
      </c>
      <c r="E729" s="33">
        <f t="shared" si="1418"/>
        <v>0.61000827129859392</v>
      </c>
      <c r="F729" s="25">
        <f>VLOOKUP(A729,'Method 2 OLS Regression'!H721:J2058,3)</f>
        <v>987.42392500000005</v>
      </c>
      <c r="G729" s="23">
        <f t="shared" si="1509"/>
        <v>181.42392500000005</v>
      </c>
      <c r="H729" s="26">
        <f t="shared" si="1510"/>
        <v>0.22509171836228295</v>
      </c>
      <c r="I729" s="43"/>
      <c r="J729" s="61">
        <f t="shared" si="1505"/>
        <v>9</v>
      </c>
      <c r="K729" s="25">
        <f t="shared" si="1414"/>
        <v>14</v>
      </c>
      <c r="L729" s="23">
        <f t="shared" si="1419"/>
        <v>5</v>
      </c>
      <c r="M729" s="33">
        <f t="shared" si="1420"/>
        <v>0.55555555555555558</v>
      </c>
      <c r="N729" s="25">
        <f t="shared" si="1506"/>
        <v>10</v>
      </c>
      <c r="O729" s="23">
        <f t="shared" ref="O729" si="1541">ABS(N729-$J729)</f>
        <v>1</v>
      </c>
      <c r="P729" s="26">
        <f t="shared" ref="P729" si="1542">O729/$J729</f>
        <v>0.1111111111111111</v>
      </c>
    </row>
    <row r="730" spans="1:16" x14ac:dyDescent="0.2">
      <c r="A730" s="48">
        <v>40900</v>
      </c>
      <c r="B730" s="49">
        <f>VLOOKUP(A730,'Method 1 Moving Averages'!A724:B2060,2,0)</f>
        <v>1409</v>
      </c>
      <c r="C730" s="45">
        <f>VLOOKUP(A730,'Method 1 Moving Averages'!A723:C2060,3,0)</f>
        <v>1708.6666666666667</v>
      </c>
      <c r="D730" s="23">
        <f t="shared" si="1417"/>
        <v>299.66666666666674</v>
      </c>
      <c r="E730" s="33">
        <f t="shared" si="1418"/>
        <v>0.21268038798202041</v>
      </c>
      <c r="F730" s="25">
        <f>VLOOKUP(A730,'Method 2 OLS Regression'!H722:J2059,3)</f>
        <v>1395.4807800000001</v>
      </c>
      <c r="G730" s="23">
        <f t="shared" si="1509"/>
        <v>13.519219999999905</v>
      </c>
      <c r="H730" s="26">
        <f t="shared" si="1510"/>
        <v>9.5949041873668595E-3</v>
      </c>
      <c r="I730" s="43"/>
      <c r="J730" s="61">
        <f t="shared" si="1505"/>
        <v>15</v>
      </c>
      <c r="K730" s="25">
        <f t="shared" si="1414"/>
        <v>18</v>
      </c>
      <c r="L730" s="23">
        <f t="shared" si="1419"/>
        <v>3</v>
      </c>
      <c r="M730" s="33">
        <f t="shared" si="1420"/>
        <v>0.2</v>
      </c>
      <c r="N730" s="25">
        <f t="shared" si="1506"/>
        <v>15</v>
      </c>
      <c r="O730" s="23">
        <f t="shared" ref="O730" si="1543">ABS(N730-$J730)</f>
        <v>0</v>
      </c>
      <c r="P730" s="26">
        <f t="shared" ref="P730" si="1544">O730/$J730</f>
        <v>0</v>
      </c>
    </row>
    <row r="731" spans="1:16" x14ac:dyDescent="0.2">
      <c r="A731" s="48">
        <v>40901</v>
      </c>
      <c r="B731" s="49">
        <f>VLOOKUP(A731,'Method 1 Moving Averages'!A725:B2061,2,0)</f>
        <v>849</v>
      </c>
      <c r="C731" s="45">
        <f>VLOOKUP(A731,'Method 1 Moving Averages'!A724:C2061,3,0)</f>
        <v>919.33333333333337</v>
      </c>
      <c r="D731" s="23">
        <f t="shared" si="1417"/>
        <v>70.333333333333371</v>
      </c>
      <c r="E731" s="33">
        <f t="shared" si="1418"/>
        <v>8.2842559874362037E-2</v>
      </c>
      <c r="F731" s="25">
        <f>VLOOKUP(A731,'Method 2 OLS Regression'!H723:J2060,3)</f>
        <v>753.19306099999994</v>
      </c>
      <c r="G731" s="23">
        <f t="shared" si="1509"/>
        <v>95.806939000000057</v>
      </c>
      <c r="H731" s="26">
        <f t="shared" si="1510"/>
        <v>0.11284680683156662</v>
      </c>
      <c r="I731" s="43"/>
      <c r="J731" s="61">
        <f t="shared" si="1505"/>
        <v>9</v>
      </c>
      <c r="K731" s="25">
        <f t="shared" si="1414"/>
        <v>10</v>
      </c>
      <c r="L731" s="23">
        <f t="shared" si="1419"/>
        <v>1</v>
      </c>
      <c r="M731" s="33">
        <f t="shared" si="1420"/>
        <v>0.1111111111111111</v>
      </c>
      <c r="N731" s="25">
        <f t="shared" si="1506"/>
        <v>9</v>
      </c>
      <c r="O731" s="23">
        <f t="shared" ref="O731" si="1545">ABS(N731-$J731)</f>
        <v>0</v>
      </c>
      <c r="P731" s="26">
        <f t="shared" ref="P731" si="1546">O731/$J731</f>
        <v>0</v>
      </c>
    </row>
    <row r="732" spans="1:16" x14ac:dyDescent="0.2">
      <c r="A732" s="48">
        <v>40902</v>
      </c>
      <c r="B732" s="49">
        <f>VLOOKUP(A732,'Method 1 Moving Averages'!A726:B2062,2,0)</f>
        <v>956</v>
      </c>
      <c r="C732" s="45">
        <f>VLOOKUP(A732,'Method 1 Moving Averages'!A725:C2062,3,0)</f>
        <v>1493</v>
      </c>
      <c r="D732" s="23">
        <f t="shared" si="1417"/>
        <v>537</v>
      </c>
      <c r="E732" s="33">
        <f t="shared" si="1418"/>
        <v>0.56171548117154813</v>
      </c>
      <c r="F732" s="25">
        <f>VLOOKUP(A732,'Method 2 OLS Regression'!H724:J2061,3)</f>
        <v>1142.9384600000001</v>
      </c>
      <c r="G732" s="23">
        <f t="shared" si="1509"/>
        <v>186.93846000000008</v>
      </c>
      <c r="H732" s="26">
        <f t="shared" si="1510"/>
        <v>0.19554232217573231</v>
      </c>
      <c r="I732" s="43"/>
      <c r="J732" s="61">
        <f t="shared" si="1505"/>
        <v>10</v>
      </c>
      <c r="K732" s="25">
        <f t="shared" si="1414"/>
        <v>16</v>
      </c>
      <c r="L732" s="23">
        <f t="shared" si="1419"/>
        <v>6</v>
      </c>
      <c r="M732" s="33">
        <f t="shared" si="1420"/>
        <v>0.6</v>
      </c>
      <c r="N732" s="25">
        <f t="shared" si="1506"/>
        <v>12</v>
      </c>
      <c r="O732" s="23">
        <f t="shared" ref="O732" si="1547">ABS(N732-$J732)</f>
        <v>2</v>
      </c>
      <c r="P732" s="26">
        <f t="shared" ref="P732" si="1548">O732/$J732</f>
        <v>0.2</v>
      </c>
    </row>
    <row r="733" spans="1:16" x14ac:dyDescent="0.2">
      <c r="A733" s="48">
        <v>40903</v>
      </c>
      <c r="B733" s="49">
        <f>VLOOKUP(A733,'Method 1 Moving Averages'!A727:B2063,2,0)</f>
        <v>1531</v>
      </c>
      <c r="C733" s="45">
        <f>VLOOKUP(A733,'Method 1 Moving Averages'!A726:C2063,3,0)</f>
        <v>981.66666666666663</v>
      </c>
      <c r="D733" s="23">
        <f t="shared" si="1417"/>
        <v>549.33333333333337</v>
      </c>
      <c r="E733" s="33">
        <f t="shared" si="1418"/>
        <v>0.35880688003483563</v>
      </c>
      <c r="F733" s="25">
        <f>VLOOKUP(A733,'Method 2 OLS Regression'!H725:J2062,3)</f>
        <v>1203.95045</v>
      </c>
      <c r="G733" s="23">
        <f t="shared" si="1509"/>
        <v>327.04954999999995</v>
      </c>
      <c r="H733" s="26">
        <f t="shared" si="1510"/>
        <v>0.21361825604180271</v>
      </c>
      <c r="I733" s="43"/>
      <c r="J733" s="61">
        <f t="shared" si="1505"/>
        <v>16</v>
      </c>
      <c r="K733" s="25">
        <f t="shared" si="1414"/>
        <v>10</v>
      </c>
      <c r="L733" s="23">
        <f t="shared" si="1419"/>
        <v>6</v>
      </c>
      <c r="M733" s="33">
        <f t="shared" si="1420"/>
        <v>0.375</v>
      </c>
      <c r="N733" s="25">
        <f t="shared" si="1506"/>
        <v>13</v>
      </c>
      <c r="O733" s="23">
        <f t="shared" ref="O733" si="1549">ABS(N733-$J733)</f>
        <v>3</v>
      </c>
      <c r="P733" s="26">
        <f t="shared" ref="P733" si="1550">O733/$J733</f>
        <v>0.1875</v>
      </c>
    </row>
    <row r="734" spans="1:16" x14ac:dyDescent="0.2">
      <c r="A734" s="48">
        <v>40904</v>
      </c>
      <c r="B734" s="49">
        <f>VLOOKUP(A734,'Method 1 Moving Averages'!A728:B2064,2,0)</f>
        <v>1271</v>
      </c>
      <c r="C734" s="45">
        <f>VLOOKUP(A734,'Method 1 Moving Averages'!A727:C2064,3,0)</f>
        <v>708.66666666666663</v>
      </c>
      <c r="D734" s="23">
        <f t="shared" si="1417"/>
        <v>562.33333333333337</v>
      </c>
      <c r="E734" s="33">
        <f t="shared" si="1418"/>
        <v>0.44243377917650145</v>
      </c>
      <c r="F734" s="25">
        <f>VLOOKUP(A734,'Method 2 OLS Regression'!H726:J2063,3)</f>
        <v>1149.15122</v>
      </c>
      <c r="G734" s="23">
        <f t="shared" si="1509"/>
        <v>121.84878000000003</v>
      </c>
      <c r="H734" s="26">
        <f t="shared" si="1510"/>
        <v>9.5868434303697903E-2</v>
      </c>
      <c r="I734" s="43"/>
      <c r="J734" s="61">
        <f t="shared" si="1505"/>
        <v>13</v>
      </c>
      <c r="K734" s="25">
        <f t="shared" ref="K734:K797" si="1551">MAX(ROUND(C734/12/8,0),9)</f>
        <v>9</v>
      </c>
      <c r="L734" s="23">
        <f t="shared" si="1419"/>
        <v>4</v>
      </c>
      <c r="M734" s="33">
        <f t="shared" si="1420"/>
        <v>0.30769230769230771</v>
      </c>
      <c r="N734" s="25">
        <f t="shared" si="1506"/>
        <v>12</v>
      </c>
      <c r="O734" s="23">
        <f t="shared" ref="O734" si="1552">ABS(N734-$J734)</f>
        <v>1</v>
      </c>
      <c r="P734" s="26">
        <f t="shared" ref="P734" si="1553">O734/$J734</f>
        <v>7.6923076923076927E-2</v>
      </c>
    </row>
    <row r="735" spans="1:16" x14ac:dyDescent="0.2">
      <c r="A735" s="48">
        <v>40905</v>
      </c>
      <c r="B735" s="49">
        <f>VLOOKUP(A735,'Method 1 Moving Averages'!A729:B2065,2,0)</f>
        <v>1130</v>
      </c>
      <c r="C735" s="45">
        <f>VLOOKUP(A735,'Method 1 Moving Averages'!A728:C2065,3,0)</f>
        <v>866</v>
      </c>
      <c r="D735" s="23">
        <f t="shared" ref="D735:D798" si="1554">ABS(C735-B735)</f>
        <v>264</v>
      </c>
      <c r="E735" s="33">
        <f t="shared" ref="E735:E798" si="1555">D735/B735</f>
        <v>0.23362831858407079</v>
      </c>
      <c r="F735" s="25">
        <f>VLOOKUP(A735,'Method 2 OLS Regression'!H727:J2064,3)</f>
        <v>1219.37736</v>
      </c>
      <c r="G735" s="23">
        <f t="shared" si="1509"/>
        <v>89.377359999999953</v>
      </c>
      <c r="H735" s="26">
        <f t="shared" si="1510"/>
        <v>7.9095008849557474E-2</v>
      </c>
      <c r="I735" s="43"/>
      <c r="J735" s="61">
        <f t="shared" si="1505"/>
        <v>12</v>
      </c>
      <c r="K735" s="25">
        <f t="shared" si="1551"/>
        <v>9</v>
      </c>
      <c r="L735" s="23">
        <f t="shared" ref="L735:L798" si="1556">ABS(K735-$J735)</f>
        <v>3</v>
      </c>
      <c r="M735" s="33">
        <f t="shared" ref="M735:M798" si="1557">L735/$J735</f>
        <v>0.25</v>
      </c>
      <c r="N735" s="25">
        <f t="shared" si="1506"/>
        <v>13</v>
      </c>
      <c r="O735" s="23">
        <f t="shared" ref="O735" si="1558">ABS(N735-$J735)</f>
        <v>1</v>
      </c>
      <c r="P735" s="26">
        <f t="shared" ref="P735" si="1559">O735/$J735</f>
        <v>8.3333333333333329E-2</v>
      </c>
    </row>
    <row r="736" spans="1:16" x14ac:dyDescent="0.2">
      <c r="A736" s="48">
        <v>40906</v>
      </c>
      <c r="B736" s="49">
        <f>VLOOKUP(A736,'Method 1 Moving Averages'!A730:B2066,2,0)</f>
        <v>1542</v>
      </c>
      <c r="C736" s="45">
        <f>VLOOKUP(A736,'Method 1 Moving Averages'!A729:C2066,3,0)</f>
        <v>1069.6666666666667</v>
      </c>
      <c r="D736" s="23">
        <f t="shared" si="1554"/>
        <v>472.33333333333326</v>
      </c>
      <c r="E736" s="33">
        <f t="shared" si="1555"/>
        <v>0.30631214872460005</v>
      </c>
      <c r="F736" s="25">
        <f>VLOOKUP(A736,'Method 2 OLS Regression'!H728:J2065,3)</f>
        <v>1253.00812</v>
      </c>
      <c r="G736" s="23">
        <f t="shared" si="1509"/>
        <v>288.99188000000004</v>
      </c>
      <c r="H736" s="26">
        <f t="shared" si="1510"/>
        <v>0.18741367055771727</v>
      </c>
      <c r="I736" s="43"/>
      <c r="J736" s="61">
        <f t="shared" si="1505"/>
        <v>16</v>
      </c>
      <c r="K736" s="25">
        <f t="shared" si="1551"/>
        <v>11</v>
      </c>
      <c r="L736" s="23">
        <f t="shared" si="1556"/>
        <v>5</v>
      </c>
      <c r="M736" s="33">
        <f t="shared" si="1557"/>
        <v>0.3125</v>
      </c>
      <c r="N736" s="25">
        <f t="shared" si="1506"/>
        <v>13</v>
      </c>
      <c r="O736" s="23">
        <f t="shared" ref="O736" si="1560">ABS(N736-$J736)</f>
        <v>3</v>
      </c>
      <c r="P736" s="26">
        <f t="shared" ref="P736" si="1561">O736/$J736</f>
        <v>0.1875</v>
      </c>
    </row>
    <row r="737" spans="1:16" x14ac:dyDescent="0.2">
      <c r="A737" s="48">
        <v>40907</v>
      </c>
      <c r="B737" s="49">
        <f>VLOOKUP(A737,'Method 1 Moving Averages'!A731:B2067,2,0)</f>
        <v>1633</v>
      </c>
      <c r="C737" s="45">
        <f>VLOOKUP(A737,'Method 1 Moving Averages'!A730:C2067,3,0)</f>
        <v>1579.6666666666667</v>
      </c>
      <c r="D737" s="23">
        <f t="shared" si="1554"/>
        <v>53.333333333333258</v>
      </c>
      <c r="E737" s="33">
        <f t="shared" si="1555"/>
        <v>3.2659726474790728E-2</v>
      </c>
      <c r="F737" s="25">
        <f>VLOOKUP(A737,'Method 2 OLS Regression'!H729:J2066,3)</f>
        <v>1672.60562</v>
      </c>
      <c r="G737" s="23">
        <f t="shared" si="1509"/>
        <v>39.605620000000044</v>
      </c>
      <c r="H737" s="26">
        <f t="shared" si="1510"/>
        <v>2.4253288426209458E-2</v>
      </c>
      <c r="I737" s="43"/>
      <c r="J737" s="61">
        <f t="shared" si="1505"/>
        <v>17</v>
      </c>
      <c r="K737" s="25">
        <f t="shared" si="1551"/>
        <v>16</v>
      </c>
      <c r="L737" s="23">
        <f t="shared" si="1556"/>
        <v>1</v>
      </c>
      <c r="M737" s="33">
        <f t="shared" si="1557"/>
        <v>5.8823529411764705E-2</v>
      </c>
      <c r="N737" s="25">
        <f t="shared" si="1506"/>
        <v>17</v>
      </c>
      <c r="O737" s="23">
        <f t="shared" ref="O737" si="1562">ABS(N737-$J737)</f>
        <v>0</v>
      </c>
      <c r="P737" s="26">
        <f t="shared" ref="P737" si="1563">O737/$J737</f>
        <v>0</v>
      </c>
    </row>
    <row r="738" spans="1:16" x14ac:dyDescent="0.2">
      <c r="A738" s="48">
        <v>40908</v>
      </c>
      <c r="B738" s="49">
        <f>VLOOKUP(A738,'Method 1 Moving Averages'!A732:B2068,2,0)</f>
        <v>414</v>
      </c>
      <c r="C738" s="45">
        <f>VLOOKUP(A738,'Method 1 Moving Averages'!A731:C2068,3,0)</f>
        <v>901</v>
      </c>
      <c r="D738" s="23">
        <f t="shared" si="1554"/>
        <v>487</v>
      </c>
      <c r="E738" s="33">
        <f t="shared" si="1555"/>
        <v>1.1763285024154588</v>
      </c>
      <c r="F738" s="25">
        <f>VLOOKUP(A738,'Method 2 OLS Regression'!H730:J2067,3)</f>
        <v>889.48891600000002</v>
      </c>
      <c r="G738" s="23">
        <f t="shared" si="1509"/>
        <v>475.48891600000002</v>
      </c>
      <c r="H738" s="26">
        <f t="shared" si="1510"/>
        <v>1.1485239516908212</v>
      </c>
      <c r="I738" s="43"/>
      <c r="J738" s="61">
        <f t="shared" si="1505"/>
        <v>9</v>
      </c>
      <c r="K738" s="25">
        <f t="shared" si="1551"/>
        <v>9</v>
      </c>
      <c r="L738" s="23">
        <f t="shared" si="1556"/>
        <v>0</v>
      </c>
      <c r="M738" s="33">
        <f t="shared" si="1557"/>
        <v>0</v>
      </c>
      <c r="N738" s="25">
        <f t="shared" si="1506"/>
        <v>9</v>
      </c>
      <c r="O738" s="23">
        <f t="shared" ref="O738" si="1564">ABS(N738-$J738)</f>
        <v>0</v>
      </c>
      <c r="P738" s="26">
        <f t="shared" ref="P738" si="1565">O738/$J738</f>
        <v>0</v>
      </c>
    </row>
    <row r="739" spans="1:16" x14ac:dyDescent="0.2">
      <c r="A739" s="48">
        <v>40909</v>
      </c>
      <c r="B739" s="49">
        <f>VLOOKUP(A739,'Method 1 Moving Averages'!A733:B2069,2,0)</f>
        <v>1077</v>
      </c>
      <c r="C739" s="45">
        <f>VLOOKUP(A739,'Method 1 Moving Averages'!A732:C2069,3,0)</f>
        <v>1245</v>
      </c>
      <c r="D739" s="23">
        <f t="shared" si="1554"/>
        <v>168</v>
      </c>
      <c r="E739" s="33">
        <f t="shared" si="1555"/>
        <v>0.15598885793871867</v>
      </c>
      <c r="F739" s="25">
        <f>VLOOKUP(A739,'Method 2 OLS Regression'!H731:J2068,3)</f>
        <v>1038.2929300000001</v>
      </c>
      <c r="G739" s="23">
        <f t="shared" si="1509"/>
        <v>38.707069999999931</v>
      </c>
      <c r="H739" s="26">
        <f t="shared" si="1510"/>
        <v>3.5939712163416834E-2</v>
      </c>
      <c r="I739" s="43"/>
      <c r="J739" s="61">
        <f t="shared" si="1505"/>
        <v>11</v>
      </c>
      <c r="K739" s="25">
        <f t="shared" si="1551"/>
        <v>13</v>
      </c>
      <c r="L739" s="23">
        <f t="shared" si="1556"/>
        <v>2</v>
      </c>
      <c r="M739" s="33">
        <f t="shared" si="1557"/>
        <v>0.18181818181818182</v>
      </c>
      <c r="N739" s="25">
        <f t="shared" si="1506"/>
        <v>11</v>
      </c>
      <c r="O739" s="23">
        <f t="shared" ref="O739" si="1566">ABS(N739-$J739)</f>
        <v>0</v>
      </c>
      <c r="P739" s="26">
        <f t="shared" ref="P739" si="1567">O739/$J739</f>
        <v>0</v>
      </c>
    </row>
    <row r="740" spans="1:16" x14ac:dyDescent="0.2">
      <c r="A740" s="48">
        <v>40910</v>
      </c>
      <c r="B740" s="49">
        <f>VLOOKUP(A740,'Method 1 Moving Averages'!A734:B2070,2,0)</f>
        <v>1677</v>
      </c>
      <c r="C740" s="45">
        <f>VLOOKUP(A740,'Method 1 Moving Averages'!A733:C2070,3,0)</f>
        <v>1184.3333333333333</v>
      </c>
      <c r="D740" s="23">
        <f t="shared" si="1554"/>
        <v>492.66666666666674</v>
      </c>
      <c r="E740" s="33">
        <f t="shared" si="1555"/>
        <v>0.29377857284834036</v>
      </c>
      <c r="F740" s="25">
        <f>VLOOKUP(A740,'Method 2 OLS Regression'!H732:J2069,3)</f>
        <v>1226.0603799999999</v>
      </c>
      <c r="G740" s="23">
        <f t="shared" si="1509"/>
        <v>450.9396200000001</v>
      </c>
      <c r="H740" s="26">
        <f t="shared" si="1510"/>
        <v>0.26889661299940376</v>
      </c>
      <c r="I740" s="43"/>
      <c r="J740" s="61">
        <f t="shared" si="1505"/>
        <v>17</v>
      </c>
      <c r="K740" s="25">
        <f t="shared" si="1551"/>
        <v>12</v>
      </c>
      <c r="L740" s="23">
        <f t="shared" si="1556"/>
        <v>5</v>
      </c>
      <c r="M740" s="33">
        <f t="shared" si="1557"/>
        <v>0.29411764705882354</v>
      </c>
      <c r="N740" s="25">
        <f t="shared" si="1506"/>
        <v>13</v>
      </c>
      <c r="O740" s="23">
        <f t="shared" ref="O740" si="1568">ABS(N740-$J740)</f>
        <v>4</v>
      </c>
      <c r="P740" s="26">
        <f t="shared" ref="P740" si="1569">O740/$J740</f>
        <v>0.23529411764705882</v>
      </c>
    </row>
    <row r="741" spans="1:16" x14ac:dyDescent="0.2">
      <c r="A741" s="48">
        <v>40911</v>
      </c>
      <c r="B741" s="49">
        <f>VLOOKUP(A741,'Method 1 Moving Averages'!A735:B2071,2,0)</f>
        <v>1102</v>
      </c>
      <c r="C741" s="45">
        <f>VLOOKUP(A741,'Method 1 Moving Averages'!A734:C2071,3,0)</f>
        <v>924.66666666666663</v>
      </c>
      <c r="D741" s="23">
        <f t="shared" si="1554"/>
        <v>177.33333333333337</v>
      </c>
      <c r="E741" s="33">
        <f t="shared" si="1555"/>
        <v>0.16091954022988508</v>
      </c>
      <c r="F741" s="25">
        <f>VLOOKUP(A741,'Method 2 OLS Regression'!H733:J2070,3)</f>
        <v>1191.9679900000001</v>
      </c>
      <c r="G741" s="23">
        <f t="shared" si="1509"/>
        <v>89.9679900000001</v>
      </c>
      <c r="H741" s="26">
        <f t="shared" si="1510"/>
        <v>8.1640644283121691E-2</v>
      </c>
      <c r="I741" s="43"/>
      <c r="J741" s="61">
        <f t="shared" si="1505"/>
        <v>11</v>
      </c>
      <c r="K741" s="25">
        <f t="shared" si="1551"/>
        <v>10</v>
      </c>
      <c r="L741" s="23">
        <f t="shared" si="1556"/>
        <v>1</v>
      </c>
      <c r="M741" s="33">
        <f t="shared" si="1557"/>
        <v>9.0909090909090912E-2</v>
      </c>
      <c r="N741" s="25">
        <f t="shared" si="1506"/>
        <v>12</v>
      </c>
      <c r="O741" s="23">
        <f t="shared" ref="O741" si="1570">ABS(N741-$J741)</f>
        <v>1</v>
      </c>
      <c r="P741" s="26">
        <f t="shared" ref="P741" si="1571">O741/$J741</f>
        <v>9.0909090909090912E-2</v>
      </c>
    </row>
    <row r="742" spans="1:16" x14ac:dyDescent="0.2">
      <c r="A742" s="48">
        <v>40912</v>
      </c>
      <c r="B742" s="49">
        <f>VLOOKUP(A742,'Method 1 Moving Averages'!A736:B2072,2,0)</f>
        <v>948</v>
      </c>
      <c r="C742" s="45">
        <f>VLOOKUP(A742,'Method 1 Moving Averages'!A735:C2072,3,0)</f>
        <v>1021.6666666666666</v>
      </c>
      <c r="D742" s="23">
        <f t="shared" si="1554"/>
        <v>73.666666666666629</v>
      </c>
      <c r="E742" s="33">
        <f t="shared" si="1555"/>
        <v>7.7707454289732733E-2</v>
      </c>
      <c r="F742" s="25">
        <f>VLOOKUP(A742,'Method 2 OLS Regression'!H734:J2071,3)</f>
        <v>1190.3417899999999</v>
      </c>
      <c r="G742" s="23">
        <f t="shared" si="1509"/>
        <v>242.34178999999995</v>
      </c>
      <c r="H742" s="26">
        <f t="shared" si="1510"/>
        <v>0.25563479957805901</v>
      </c>
      <c r="I742" s="43"/>
      <c r="J742" s="61">
        <f t="shared" si="1505"/>
        <v>10</v>
      </c>
      <c r="K742" s="25">
        <f t="shared" si="1551"/>
        <v>11</v>
      </c>
      <c r="L742" s="23">
        <f t="shared" si="1556"/>
        <v>1</v>
      </c>
      <c r="M742" s="33">
        <f t="shared" si="1557"/>
        <v>0.1</v>
      </c>
      <c r="N742" s="25">
        <f t="shared" si="1506"/>
        <v>12</v>
      </c>
      <c r="O742" s="23">
        <f t="shared" ref="O742" si="1572">ABS(N742-$J742)</f>
        <v>2</v>
      </c>
      <c r="P742" s="26">
        <f t="shared" ref="P742" si="1573">O742/$J742</f>
        <v>0.2</v>
      </c>
    </row>
    <row r="743" spans="1:16" x14ac:dyDescent="0.2">
      <c r="A743" s="48">
        <v>40913</v>
      </c>
      <c r="B743" s="49">
        <f>VLOOKUP(A743,'Method 1 Moving Averages'!A737:B2073,2,0)</f>
        <v>1099</v>
      </c>
      <c r="C743" s="45">
        <f>VLOOKUP(A743,'Method 1 Moving Averages'!A736:C2073,3,0)</f>
        <v>1163.3333333333333</v>
      </c>
      <c r="D743" s="23">
        <f t="shared" si="1554"/>
        <v>64.333333333333258</v>
      </c>
      <c r="E743" s="33">
        <f t="shared" si="1555"/>
        <v>5.853806490749159E-2</v>
      </c>
      <c r="F743" s="25">
        <f>VLOOKUP(A743,'Method 2 OLS Regression'!H735:J2072,3)</f>
        <v>1253.90265</v>
      </c>
      <c r="G743" s="23">
        <f t="shared" si="1509"/>
        <v>154.90264999999999</v>
      </c>
      <c r="H743" s="26">
        <f t="shared" si="1510"/>
        <v>0.14094872611464968</v>
      </c>
      <c r="I743" s="43"/>
      <c r="J743" s="61">
        <f t="shared" si="1505"/>
        <v>11</v>
      </c>
      <c r="K743" s="25">
        <f t="shared" si="1551"/>
        <v>12</v>
      </c>
      <c r="L743" s="23">
        <f t="shared" si="1556"/>
        <v>1</v>
      </c>
      <c r="M743" s="33">
        <f t="shared" si="1557"/>
        <v>9.0909090909090912E-2</v>
      </c>
      <c r="N743" s="25">
        <f t="shared" si="1506"/>
        <v>13</v>
      </c>
      <c r="O743" s="23">
        <f t="shared" ref="O743" si="1574">ABS(N743-$J743)</f>
        <v>2</v>
      </c>
      <c r="P743" s="26">
        <f t="shared" ref="P743" si="1575">O743/$J743</f>
        <v>0.18181818181818182</v>
      </c>
    </row>
    <row r="744" spans="1:16" x14ac:dyDescent="0.2">
      <c r="A744" s="48">
        <v>40914</v>
      </c>
      <c r="B744" s="49">
        <f>VLOOKUP(A744,'Method 1 Moving Averages'!A738:B2074,2,0)</f>
        <v>1520</v>
      </c>
      <c r="C744" s="45">
        <f>VLOOKUP(A744,'Method 1 Moving Averages'!A737:C2074,3,0)</f>
        <v>1695.3333333333333</v>
      </c>
      <c r="D744" s="23">
        <f t="shared" si="1554"/>
        <v>175.33333333333326</v>
      </c>
      <c r="E744" s="33">
        <f t="shared" si="1555"/>
        <v>0.11535087719298241</v>
      </c>
      <c r="F744" s="25">
        <f>VLOOKUP(A744,'Method 2 OLS Regression'!H736:J2073,3)</f>
        <v>1732.6635900000001</v>
      </c>
      <c r="G744" s="23">
        <f t="shared" si="1509"/>
        <v>212.66359000000011</v>
      </c>
      <c r="H744" s="26">
        <f t="shared" si="1510"/>
        <v>0.13991025657894746</v>
      </c>
      <c r="I744" s="43"/>
      <c r="J744" s="61">
        <f t="shared" si="1505"/>
        <v>16</v>
      </c>
      <c r="K744" s="25">
        <f t="shared" si="1551"/>
        <v>18</v>
      </c>
      <c r="L744" s="23">
        <f t="shared" si="1556"/>
        <v>2</v>
      </c>
      <c r="M744" s="33">
        <f t="shared" si="1557"/>
        <v>0.125</v>
      </c>
      <c r="N744" s="25">
        <f t="shared" si="1506"/>
        <v>18</v>
      </c>
      <c r="O744" s="23">
        <f t="shared" ref="O744" si="1576">ABS(N744-$J744)</f>
        <v>2</v>
      </c>
      <c r="P744" s="26">
        <f t="shared" ref="P744" si="1577">O744/$J744</f>
        <v>0.125</v>
      </c>
    </row>
    <row r="745" spans="1:16" x14ac:dyDescent="0.2">
      <c r="A745" s="48">
        <v>40915</v>
      </c>
      <c r="B745" s="49">
        <f>VLOOKUP(A745,'Method 1 Moving Averages'!A739:B2075,2,0)</f>
        <v>1265</v>
      </c>
      <c r="C745" s="45">
        <f>VLOOKUP(A745,'Method 1 Moving Averages'!A738:C2075,3,0)</f>
        <v>803</v>
      </c>
      <c r="D745" s="23">
        <f t="shared" si="1554"/>
        <v>462</v>
      </c>
      <c r="E745" s="33">
        <f t="shared" si="1555"/>
        <v>0.36521739130434783</v>
      </c>
      <c r="F745" s="25">
        <f>VLOOKUP(A745,'Method 2 OLS Regression'!H737:J2074,3)</f>
        <v>1201.08719</v>
      </c>
      <c r="G745" s="23">
        <f t="shared" si="1509"/>
        <v>63.912810000000036</v>
      </c>
      <c r="H745" s="26">
        <f t="shared" si="1510"/>
        <v>5.0523960474308328E-2</v>
      </c>
      <c r="I745" s="43"/>
      <c r="J745" s="61">
        <f t="shared" si="1505"/>
        <v>13</v>
      </c>
      <c r="K745" s="25">
        <f t="shared" si="1551"/>
        <v>9</v>
      </c>
      <c r="L745" s="23">
        <f t="shared" si="1556"/>
        <v>4</v>
      </c>
      <c r="M745" s="33">
        <f t="shared" si="1557"/>
        <v>0.30769230769230771</v>
      </c>
      <c r="N745" s="25">
        <f t="shared" si="1506"/>
        <v>13</v>
      </c>
      <c r="O745" s="23">
        <f t="shared" ref="O745" si="1578">ABS(N745-$J745)</f>
        <v>0</v>
      </c>
      <c r="P745" s="26">
        <f t="shared" ref="P745" si="1579">O745/$J745</f>
        <v>0</v>
      </c>
    </row>
    <row r="746" spans="1:16" x14ac:dyDescent="0.2">
      <c r="A746" s="48">
        <v>40916</v>
      </c>
      <c r="B746" s="49">
        <f>VLOOKUP(A746,'Method 1 Moving Averages'!A740:B2076,2,0)</f>
        <v>1392</v>
      </c>
      <c r="C746" s="45">
        <f>VLOOKUP(A746,'Method 1 Moving Averages'!A739:C2076,3,0)</f>
        <v>1168</v>
      </c>
      <c r="D746" s="23">
        <f t="shared" si="1554"/>
        <v>224</v>
      </c>
      <c r="E746" s="33">
        <f t="shared" si="1555"/>
        <v>0.16091954022988506</v>
      </c>
      <c r="F746" s="25">
        <f>VLOOKUP(A746,'Method 2 OLS Regression'!H738:J2075,3)</f>
        <v>1580.3627100000001</v>
      </c>
      <c r="G746" s="23">
        <f t="shared" si="1509"/>
        <v>188.36271000000011</v>
      </c>
      <c r="H746" s="26">
        <f t="shared" si="1510"/>
        <v>0.13531803879310353</v>
      </c>
      <c r="I746" s="43"/>
      <c r="J746" s="61">
        <f t="shared" si="1505"/>
        <v>15</v>
      </c>
      <c r="K746" s="25">
        <f t="shared" si="1551"/>
        <v>12</v>
      </c>
      <c r="L746" s="23">
        <f t="shared" si="1556"/>
        <v>3</v>
      </c>
      <c r="M746" s="33">
        <f t="shared" si="1557"/>
        <v>0.2</v>
      </c>
      <c r="N746" s="25">
        <f t="shared" si="1506"/>
        <v>16</v>
      </c>
      <c r="O746" s="23">
        <f t="shared" ref="O746" si="1580">ABS(N746-$J746)</f>
        <v>1</v>
      </c>
      <c r="P746" s="26">
        <f t="shared" ref="P746" si="1581">O746/$J746</f>
        <v>6.6666666666666666E-2</v>
      </c>
    </row>
    <row r="747" spans="1:16" x14ac:dyDescent="0.2">
      <c r="A747" s="48">
        <v>40917</v>
      </c>
      <c r="B747" s="49">
        <f>VLOOKUP(A747,'Method 1 Moving Averages'!A741:B2077,2,0)</f>
        <v>1278</v>
      </c>
      <c r="C747" s="45">
        <f>VLOOKUP(A747,'Method 1 Moving Averages'!A740:C2077,3,0)</f>
        <v>1455</v>
      </c>
      <c r="D747" s="23">
        <f t="shared" si="1554"/>
        <v>177</v>
      </c>
      <c r="E747" s="33">
        <f t="shared" si="1555"/>
        <v>0.13849765258215962</v>
      </c>
      <c r="F747" s="25">
        <f>VLOOKUP(A747,'Method 2 OLS Regression'!H739:J2076,3)</f>
        <v>1178.63031</v>
      </c>
      <c r="G747" s="23">
        <f t="shared" si="1509"/>
        <v>99.369689999999991</v>
      </c>
      <c r="H747" s="26">
        <f t="shared" si="1510"/>
        <v>7.775406103286385E-2</v>
      </c>
      <c r="I747" s="43"/>
      <c r="J747" s="61">
        <f t="shared" si="1505"/>
        <v>13</v>
      </c>
      <c r="K747" s="25">
        <f t="shared" si="1551"/>
        <v>15</v>
      </c>
      <c r="L747" s="23">
        <f t="shared" si="1556"/>
        <v>2</v>
      </c>
      <c r="M747" s="33">
        <f t="shared" si="1557"/>
        <v>0.15384615384615385</v>
      </c>
      <c r="N747" s="25">
        <f t="shared" si="1506"/>
        <v>12</v>
      </c>
      <c r="O747" s="23">
        <f t="shared" ref="O747" si="1582">ABS(N747-$J747)</f>
        <v>1</v>
      </c>
      <c r="P747" s="26">
        <f t="shared" ref="P747" si="1583">O747/$J747</f>
        <v>7.6923076923076927E-2</v>
      </c>
    </row>
    <row r="748" spans="1:16" x14ac:dyDescent="0.2">
      <c r="A748" s="48">
        <v>40918</v>
      </c>
      <c r="B748" s="49">
        <f>VLOOKUP(A748,'Method 1 Moving Averages'!A742:B2078,2,0)</f>
        <v>1049</v>
      </c>
      <c r="C748" s="45">
        <f>VLOOKUP(A748,'Method 1 Moving Averages'!A741:C2078,3,0)</f>
        <v>1039</v>
      </c>
      <c r="D748" s="23">
        <f t="shared" si="1554"/>
        <v>10</v>
      </c>
      <c r="E748" s="33">
        <f t="shared" si="1555"/>
        <v>9.5328884652049577E-3</v>
      </c>
      <c r="F748" s="25">
        <f>VLOOKUP(A748,'Method 2 OLS Regression'!H740:J2077,3)</f>
        <v>1015.2212</v>
      </c>
      <c r="G748" s="23">
        <f t="shared" si="1509"/>
        <v>33.778800000000047</v>
      </c>
      <c r="H748" s="26">
        <f t="shared" si="1510"/>
        <v>3.2200953288846562E-2</v>
      </c>
      <c r="I748" s="43"/>
      <c r="J748" s="61">
        <f t="shared" si="1505"/>
        <v>11</v>
      </c>
      <c r="K748" s="25">
        <f t="shared" si="1551"/>
        <v>11</v>
      </c>
      <c r="L748" s="23">
        <f t="shared" si="1556"/>
        <v>0</v>
      </c>
      <c r="M748" s="33">
        <f t="shared" si="1557"/>
        <v>0</v>
      </c>
      <c r="N748" s="25">
        <f t="shared" si="1506"/>
        <v>11</v>
      </c>
      <c r="O748" s="23">
        <f t="shared" ref="O748" si="1584">ABS(N748-$J748)</f>
        <v>0</v>
      </c>
      <c r="P748" s="26">
        <f t="shared" ref="P748" si="1585">O748/$J748</f>
        <v>0</v>
      </c>
    </row>
    <row r="749" spans="1:16" x14ac:dyDescent="0.2">
      <c r="A749" s="48">
        <v>40919</v>
      </c>
      <c r="B749" s="49">
        <f>VLOOKUP(A749,'Method 1 Moving Averages'!A743:B2079,2,0)</f>
        <v>950</v>
      </c>
      <c r="C749" s="45">
        <f>VLOOKUP(A749,'Method 1 Moving Averages'!A742:C2079,3,0)</f>
        <v>980.33333333333337</v>
      </c>
      <c r="D749" s="23">
        <f t="shared" si="1554"/>
        <v>30.333333333333371</v>
      </c>
      <c r="E749" s="33">
        <f t="shared" si="1555"/>
        <v>3.1929824561403551E-2</v>
      </c>
      <c r="F749" s="25">
        <f>VLOOKUP(A749,'Method 2 OLS Regression'!H741:J2078,3)</f>
        <v>1100.7390399999999</v>
      </c>
      <c r="G749" s="23">
        <f t="shared" si="1509"/>
        <v>150.73903999999993</v>
      </c>
      <c r="H749" s="26">
        <f t="shared" si="1510"/>
        <v>0.15867267368421045</v>
      </c>
      <c r="I749" s="43"/>
      <c r="J749" s="61">
        <f t="shared" si="1505"/>
        <v>10</v>
      </c>
      <c r="K749" s="25">
        <f t="shared" si="1551"/>
        <v>10</v>
      </c>
      <c r="L749" s="23">
        <f t="shared" si="1556"/>
        <v>0</v>
      </c>
      <c r="M749" s="33">
        <f t="shared" si="1557"/>
        <v>0</v>
      </c>
      <c r="N749" s="25">
        <f t="shared" si="1506"/>
        <v>11</v>
      </c>
      <c r="O749" s="23">
        <f t="shared" ref="O749" si="1586">ABS(N749-$J749)</f>
        <v>1</v>
      </c>
      <c r="P749" s="26">
        <f t="shared" ref="P749" si="1587">O749/$J749</f>
        <v>0.1</v>
      </c>
    </row>
    <row r="750" spans="1:16" x14ac:dyDescent="0.2">
      <c r="A750" s="48">
        <v>40920</v>
      </c>
      <c r="B750" s="49">
        <f>VLOOKUP(A750,'Method 1 Moving Averages'!A744:B2080,2,0)</f>
        <v>1667</v>
      </c>
      <c r="C750" s="45">
        <f>VLOOKUP(A750,'Method 1 Moving Averages'!A743:C2080,3,0)</f>
        <v>1149</v>
      </c>
      <c r="D750" s="23">
        <f t="shared" si="1554"/>
        <v>518</v>
      </c>
      <c r="E750" s="33">
        <f t="shared" si="1555"/>
        <v>0.31073785242951407</v>
      </c>
      <c r="F750" s="25">
        <f>VLOOKUP(A750,'Method 2 OLS Regression'!H742:J2079,3)</f>
        <v>1206.4828199999999</v>
      </c>
      <c r="G750" s="23">
        <f t="shared" si="1509"/>
        <v>460.51718000000005</v>
      </c>
      <c r="H750" s="26">
        <f t="shared" si="1510"/>
        <v>0.27625505698860231</v>
      </c>
      <c r="I750" s="43"/>
      <c r="J750" s="61">
        <f t="shared" si="1505"/>
        <v>17</v>
      </c>
      <c r="K750" s="25">
        <f t="shared" si="1551"/>
        <v>12</v>
      </c>
      <c r="L750" s="23">
        <f t="shared" si="1556"/>
        <v>5</v>
      </c>
      <c r="M750" s="33">
        <f t="shared" si="1557"/>
        <v>0.29411764705882354</v>
      </c>
      <c r="N750" s="25">
        <f t="shared" si="1506"/>
        <v>13</v>
      </c>
      <c r="O750" s="23">
        <f t="shared" ref="O750" si="1588">ABS(N750-$J750)</f>
        <v>4</v>
      </c>
      <c r="P750" s="26">
        <f t="shared" ref="P750" si="1589">O750/$J750</f>
        <v>0.23529411764705882</v>
      </c>
    </row>
    <row r="751" spans="1:16" x14ac:dyDescent="0.2">
      <c r="A751" s="48">
        <v>40921</v>
      </c>
      <c r="B751" s="49">
        <f>VLOOKUP(A751,'Method 1 Moving Averages'!A745:B2081,2,0)</f>
        <v>1652</v>
      </c>
      <c r="C751" s="45">
        <f>VLOOKUP(A751,'Method 1 Moving Averages'!A744:C2081,3,0)</f>
        <v>1520.6666666666667</v>
      </c>
      <c r="D751" s="23">
        <f t="shared" si="1554"/>
        <v>131.33333333333326</v>
      </c>
      <c r="E751" s="33">
        <f t="shared" si="1555"/>
        <v>7.9499596448748946E-2</v>
      </c>
      <c r="F751" s="25">
        <f>VLOOKUP(A751,'Method 2 OLS Regression'!H743:J2080,3)</f>
        <v>1586.19208</v>
      </c>
      <c r="G751" s="23">
        <f t="shared" si="1509"/>
        <v>65.807919999999967</v>
      </c>
      <c r="H751" s="26">
        <f t="shared" si="1510"/>
        <v>3.9835302663438238E-2</v>
      </c>
      <c r="I751" s="43"/>
      <c r="J751" s="61">
        <f t="shared" si="1505"/>
        <v>17</v>
      </c>
      <c r="K751" s="25">
        <f t="shared" si="1551"/>
        <v>16</v>
      </c>
      <c r="L751" s="23">
        <f t="shared" si="1556"/>
        <v>1</v>
      </c>
      <c r="M751" s="33">
        <f t="shared" si="1557"/>
        <v>5.8823529411764705E-2</v>
      </c>
      <c r="N751" s="25">
        <f t="shared" si="1506"/>
        <v>17</v>
      </c>
      <c r="O751" s="23">
        <f t="shared" ref="O751" si="1590">ABS(N751-$J751)</f>
        <v>0</v>
      </c>
      <c r="P751" s="26">
        <f t="shared" ref="P751" si="1591">O751/$J751</f>
        <v>0</v>
      </c>
    </row>
    <row r="752" spans="1:16" x14ac:dyDescent="0.2">
      <c r="A752" s="48">
        <v>40922</v>
      </c>
      <c r="B752" s="49">
        <f>VLOOKUP(A752,'Method 1 Moving Averages'!A746:B2082,2,0)</f>
        <v>1368</v>
      </c>
      <c r="C752" s="45">
        <f>VLOOKUP(A752,'Method 1 Moving Averages'!A745:C2082,3,0)</f>
        <v>842.66666666666663</v>
      </c>
      <c r="D752" s="23">
        <f t="shared" si="1554"/>
        <v>525.33333333333337</v>
      </c>
      <c r="E752" s="33">
        <f t="shared" si="1555"/>
        <v>0.38401559454191037</v>
      </c>
      <c r="F752" s="25">
        <f>VLOOKUP(A752,'Method 2 OLS Regression'!H744:J2081,3)</f>
        <v>949.02645199999995</v>
      </c>
      <c r="G752" s="23">
        <f t="shared" si="1509"/>
        <v>418.97354800000005</v>
      </c>
      <c r="H752" s="26">
        <f t="shared" si="1510"/>
        <v>0.30626721345029245</v>
      </c>
      <c r="I752" s="43"/>
      <c r="J752" s="61">
        <f t="shared" si="1505"/>
        <v>14</v>
      </c>
      <c r="K752" s="25">
        <f t="shared" si="1551"/>
        <v>9</v>
      </c>
      <c r="L752" s="23">
        <f t="shared" si="1556"/>
        <v>5</v>
      </c>
      <c r="M752" s="33">
        <f t="shared" si="1557"/>
        <v>0.35714285714285715</v>
      </c>
      <c r="N752" s="25">
        <f t="shared" si="1506"/>
        <v>10</v>
      </c>
      <c r="O752" s="23">
        <f t="shared" ref="O752" si="1592">ABS(N752-$J752)</f>
        <v>4</v>
      </c>
      <c r="P752" s="26">
        <f t="shared" ref="P752" si="1593">O752/$J752</f>
        <v>0.2857142857142857</v>
      </c>
    </row>
    <row r="753" spans="1:16" x14ac:dyDescent="0.2">
      <c r="A753" s="48">
        <v>40923</v>
      </c>
      <c r="B753" s="49">
        <f>VLOOKUP(A753,'Method 1 Moving Averages'!A747:B2083,2,0)</f>
        <v>1797</v>
      </c>
      <c r="C753" s="45">
        <f>VLOOKUP(A753,'Method 1 Moving Averages'!A746:C2083,3,0)</f>
        <v>1141.6666666666667</v>
      </c>
      <c r="D753" s="23">
        <f t="shared" si="1554"/>
        <v>655.33333333333326</v>
      </c>
      <c r="E753" s="33">
        <f t="shared" si="1555"/>
        <v>0.36468187720274525</v>
      </c>
      <c r="F753" s="25">
        <f>VLOOKUP(A753,'Method 2 OLS Regression'!H745:J2082,3)</f>
        <v>1749.0923700000001</v>
      </c>
      <c r="G753" s="23">
        <f t="shared" si="1509"/>
        <v>47.907629999999926</v>
      </c>
      <c r="H753" s="26">
        <f t="shared" si="1510"/>
        <v>2.6659782971619323E-2</v>
      </c>
      <c r="I753" s="43"/>
      <c r="J753" s="61">
        <f t="shared" si="1505"/>
        <v>19</v>
      </c>
      <c r="K753" s="25">
        <f t="shared" si="1551"/>
        <v>12</v>
      </c>
      <c r="L753" s="23">
        <f t="shared" si="1556"/>
        <v>7</v>
      </c>
      <c r="M753" s="33">
        <f t="shared" si="1557"/>
        <v>0.36842105263157893</v>
      </c>
      <c r="N753" s="25">
        <f t="shared" si="1506"/>
        <v>18</v>
      </c>
      <c r="O753" s="23">
        <f t="shared" ref="O753" si="1594">ABS(N753-$J753)</f>
        <v>1</v>
      </c>
      <c r="P753" s="26">
        <f t="shared" ref="P753" si="1595">O753/$J753</f>
        <v>5.2631578947368418E-2</v>
      </c>
    </row>
    <row r="754" spans="1:16" x14ac:dyDescent="0.2">
      <c r="A754" s="48">
        <v>40924</v>
      </c>
      <c r="B754" s="49">
        <f>VLOOKUP(A754,'Method 1 Moving Averages'!A748:B2084,2,0)</f>
        <v>1491</v>
      </c>
      <c r="C754" s="45">
        <f>VLOOKUP(A754,'Method 1 Moving Averages'!A747:C2084,3,0)</f>
        <v>1495.3333333333333</v>
      </c>
      <c r="D754" s="23">
        <f t="shared" si="1554"/>
        <v>4.3333333333332575</v>
      </c>
      <c r="E754" s="33">
        <f t="shared" si="1555"/>
        <v>2.9063268499887711E-3</v>
      </c>
      <c r="F754" s="25">
        <f>VLOOKUP(A754,'Method 2 OLS Regression'!H746:J2083,3)</f>
        <v>2251.0556900000001</v>
      </c>
      <c r="G754" s="23">
        <f t="shared" si="1509"/>
        <v>760.05569000000014</v>
      </c>
      <c r="H754" s="26">
        <f t="shared" si="1510"/>
        <v>0.50976236753856485</v>
      </c>
      <c r="I754" s="43"/>
      <c r="J754" s="61">
        <f t="shared" si="1505"/>
        <v>16</v>
      </c>
      <c r="K754" s="25">
        <f t="shared" si="1551"/>
        <v>16</v>
      </c>
      <c r="L754" s="23">
        <f t="shared" si="1556"/>
        <v>0</v>
      </c>
      <c r="M754" s="33">
        <f t="shared" si="1557"/>
        <v>0</v>
      </c>
      <c r="N754" s="25">
        <f t="shared" si="1506"/>
        <v>23</v>
      </c>
      <c r="O754" s="23">
        <f t="shared" ref="O754" si="1596">ABS(N754-$J754)</f>
        <v>7</v>
      </c>
      <c r="P754" s="26">
        <f t="shared" ref="P754" si="1597">O754/$J754</f>
        <v>0.4375</v>
      </c>
    </row>
    <row r="755" spans="1:16" x14ac:dyDescent="0.2">
      <c r="A755" s="48">
        <v>40925</v>
      </c>
      <c r="B755" s="49">
        <f>VLOOKUP(A755,'Method 1 Moving Averages'!A749:B2085,2,0)</f>
        <v>1011</v>
      </c>
      <c r="C755" s="45">
        <f>VLOOKUP(A755,'Method 1 Moving Averages'!A748:C2085,3,0)</f>
        <v>1140.6666666666667</v>
      </c>
      <c r="D755" s="23">
        <f t="shared" si="1554"/>
        <v>129.66666666666674</v>
      </c>
      <c r="E755" s="33">
        <f t="shared" si="1555"/>
        <v>0.12825585229146066</v>
      </c>
      <c r="F755" s="25">
        <f>VLOOKUP(A755,'Method 2 OLS Regression'!H747:J2084,3)</f>
        <v>1147.3490899999999</v>
      </c>
      <c r="G755" s="23">
        <f t="shared" si="1509"/>
        <v>136.34908999999993</v>
      </c>
      <c r="H755" s="26">
        <f t="shared" si="1510"/>
        <v>0.13486556874381794</v>
      </c>
      <c r="I755" s="43"/>
      <c r="J755" s="61">
        <f t="shared" si="1505"/>
        <v>11</v>
      </c>
      <c r="K755" s="25">
        <f t="shared" si="1551"/>
        <v>12</v>
      </c>
      <c r="L755" s="23">
        <f t="shared" si="1556"/>
        <v>1</v>
      </c>
      <c r="M755" s="33">
        <f t="shared" si="1557"/>
        <v>9.0909090909090912E-2</v>
      </c>
      <c r="N755" s="25">
        <f t="shared" si="1506"/>
        <v>12</v>
      </c>
      <c r="O755" s="23">
        <f t="shared" ref="O755" si="1598">ABS(N755-$J755)</f>
        <v>1</v>
      </c>
      <c r="P755" s="26">
        <f t="shared" ref="P755" si="1599">O755/$J755</f>
        <v>9.0909090909090912E-2</v>
      </c>
    </row>
    <row r="756" spans="1:16" x14ac:dyDescent="0.2">
      <c r="A756" s="48">
        <v>40926</v>
      </c>
      <c r="B756" s="49">
        <f>VLOOKUP(A756,'Method 1 Moving Averages'!A750:B2086,2,0)</f>
        <v>1598</v>
      </c>
      <c r="C756" s="45">
        <f>VLOOKUP(A756,'Method 1 Moving Averages'!A749:C2086,3,0)</f>
        <v>1009.3333333333334</v>
      </c>
      <c r="D756" s="23">
        <f t="shared" si="1554"/>
        <v>588.66666666666663</v>
      </c>
      <c r="E756" s="33">
        <f t="shared" si="1555"/>
        <v>0.36837713808927824</v>
      </c>
      <c r="F756" s="25">
        <f>VLOOKUP(A756,'Method 2 OLS Regression'!H748:J2085,3)</f>
        <v>1161.0047400000001</v>
      </c>
      <c r="G756" s="23">
        <f t="shared" si="1509"/>
        <v>436.99525999999992</v>
      </c>
      <c r="H756" s="26">
        <f t="shared" si="1510"/>
        <v>0.27346386733416767</v>
      </c>
      <c r="I756" s="43"/>
      <c r="J756" s="61">
        <f t="shared" si="1505"/>
        <v>17</v>
      </c>
      <c r="K756" s="25">
        <f t="shared" si="1551"/>
        <v>11</v>
      </c>
      <c r="L756" s="23">
        <f t="shared" si="1556"/>
        <v>6</v>
      </c>
      <c r="M756" s="33">
        <f t="shared" si="1557"/>
        <v>0.35294117647058826</v>
      </c>
      <c r="N756" s="25">
        <f t="shared" si="1506"/>
        <v>12</v>
      </c>
      <c r="O756" s="23">
        <f t="shared" ref="O756" si="1600">ABS(N756-$J756)</f>
        <v>5</v>
      </c>
      <c r="P756" s="26">
        <f t="shared" ref="P756" si="1601">O756/$J756</f>
        <v>0.29411764705882354</v>
      </c>
    </row>
    <row r="757" spans="1:16" x14ac:dyDescent="0.2">
      <c r="A757" s="48">
        <v>40927</v>
      </c>
      <c r="B757" s="49">
        <f>VLOOKUP(A757,'Method 1 Moving Averages'!A751:B2087,2,0)</f>
        <v>1039</v>
      </c>
      <c r="C757" s="45">
        <f>VLOOKUP(A757,'Method 1 Moving Averages'!A750:C2087,3,0)</f>
        <v>1436</v>
      </c>
      <c r="D757" s="23">
        <f t="shared" si="1554"/>
        <v>397</v>
      </c>
      <c r="E757" s="33">
        <f t="shared" si="1555"/>
        <v>0.38209817131857554</v>
      </c>
      <c r="F757" s="25">
        <f>VLOOKUP(A757,'Method 2 OLS Regression'!H749:J2086,3)</f>
        <v>1260.60052</v>
      </c>
      <c r="G757" s="23">
        <f t="shared" si="1509"/>
        <v>221.60051999999996</v>
      </c>
      <c r="H757" s="26">
        <f t="shared" si="1510"/>
        <v>0.21328250240615973</v>
      </c>
      <c r="I757" s="43"/>
      <c r="J757" s="61">
        <f t="shared" si="1505"/>
        <v>11</v>
      </c>
      <c r="K757" s="25">
        <f t="shared" si="1551"/>
        <v>15</v>
      </c>
      <c r="L757" s="23">
        <f t="shared" si="1556"/>
        <v>4</v>
      </c>
      <c r="M757" s="33">
        <f t="shared" si="1557"/>
        <v>0.36363636363636365</v>
      </c>
      <c r="N757" s="25">
        <f t="shared" si="1506"/>
        <v>13</v>
      </c>
      <c r="O757" s="23">
        <f t="shared" ref="O757" si="1602">ABS(N757-$J757)</f>
        <v>2</v>
      </c>
      <c r="P757" s="26">
        <f t="shared" ref="P757" si="1603">O757/$J757</f>
        <v>0.18181818181818182</v>
      </c>
    </row>
    <row r="758" spans="1:16" x14ac:dyDescent="0.2">
      <c r="A758" s="48">
        <v>40928</v>
      </c>
      <c r="B758" s="49">
        <f>VLOOKUP(A758,'Method 1 Moving Averages'!A752:B2088,2,0)</f>
        <v>1811</v>
      </c>
      <c r="C758" s="45">
        <f>VLOOKUP(A758,'Method 1 Moving Averages'!A751:C2088,3,0)</f>
        <v>1601.6666666666667</v>
      </c>
      <c r="D758" s="23">
        <f t="shared" si="1554"/>
        <v>209.33333333333326</v>
      </c>
      <c r="E758" s="33">
        <f t="shared" si="1555"/>
        <v>0.11558991349162522</v>
      </c>
      <c r="F758" s="25">
        <f>VLOOKUP(A758,'Method 2 OLS Regression'!H750:J2087,3)</f>
        <v>1689.4667400000001</v>
      </c>
      <c r="G758" s="23">
        <f t="shared" si="1509"/>
        <v>121.53325999999993</v>
      </c>
      <c r="H758" s="26">
        <f t="shared" si="1510"/>
        <v>6.7108371065709507E-2</v>
      </c>
      <c r="I758" s="43"/>
      <c r="J758" s="61">
        <f t="shared" si="1505"/>
        <v>19</v>
      </c>
      <c r="K758" s="25">
        <f t="shared" si="1551"/>
        <v>17</v>
      </c>
      <c r="L758" s="23">
        <f t="shared" si="1556"/>
        <v>2</v>
      </c>
      <c r="M758" s="33">
        <f t="shared" si="1557"/>
        <v>0.10526315789473684</v>
      </c>
      <c r="N758" s="25">
        <f t="shared" si="1506"/>
        <v>18</v>
      </c>
      <c r="O758" s="23">
        <f t="shared" ref="O758" si="1604">ABS(N758-$J758)</f>
        <v>1</v>
      </c>
      <c r="P758" s="26">
        <f t="shared" ref="P758" si="1605">O758/$J758</f>
        <v>5.2631578947368418E-2</v>
      </c>
    </row>
    <row r="759" spans="1:16" x14ac:dyDescent="0.2">
      <c r="A759" s="48">
        <v>40929</v>
      </c>
      <c r="B759" s="49">
        <f>VLOOKUP(A759,'Method 1 Moving Averages'!A753:B2089,2,0)</f>
        <v>1038</v>
      </c>
      <c r="C759" s="45">
        <f>VLOOKUP(A759,'Method 1 Moving Averages'!A752:C2089,3,0)</f>
        <v>1015.6666666666666</v>
      </c>
      <c r="D759" s="23">
        <f t="shared" si="1554"/>
        <v>22.333333333333371</v>
      </c>
      <c r="E759" s="33">
        <f t="shared" si="1555"/>
        <v>2.1515735388567794E-2</v>
      </c>
      <c r="F759" s="25">
        <f>VLOOKUP(A759,'Method 2 OLS Regression'!H751:J2088,3)</f>
        <v>1116.4634799999999</v>
      </c>
      <c r="G759" s="23">
        <f t="shared" si="1509"/>
        <v>78.46347999999989</v>
      </c>
      <c r="H759" s="26">
        <f t="shared" si="1510"/>
        <v>7.559102119460491E-2</v>
      </c>
      <c r="I759" s="43"/>
      <c r="J759" s="61">
        <f t="shared" si="1505"/>
        <v>11</v>
      </c>
      <c r="K759" s="25">
        <f t="shared" si="1551"/>
        <v>11</v>
      </c>
      <c r="L759" s="23">
        <f t="shared" si="1556"/>
        <v>0</v>
      </c>
      <c r="M759" s="33">
        <f t="shared" si="1557"/>
        <v>0</v>
      </c>
      <c r="N759" s="25">
        <f t="shared" si="1506"/>
        <v>12</v>
      </c>
      <c r="O759" s="23">
        <f t="shared" ref="O759" si="1606">ABS(N759-$J759)</f>
        <v>1</v>
      </c>
      <c r="P759" s="26">
        <f t="shared" ref="P759" si="1607">O759/$J759</f>
        <v>9.0909090909090912E-2</v>
      </c>
    </row>
    <row r="760" spans="1:16" x14ac:dyDescent="0.2">
      <c r="A760" s="48">
        <v>40930</v>
      </c>
      <c r="B760" s="49">
        <f>VLOOKUP(A760,'Method 1 Moving Averages'!A754:B2090,2,0)</f>
        <v>1424</v>
      </c>
      <c r="C760" s="45">
        <f>VLOOKUP(A760,'Method 1 Moving Averages'!A753:C2090,3,0)</f>
        <v>1422</v>
      </c>
      <c r="D760" s="23">
        <f t="shared" si="1554"/>
        <v>2</v>
      </c>
      <c r="E760" s="33">
        <f t="shared" si="1555"/>
        <v>1.4044943820224719E-3</v>
      </c>
      <c r="F760" s="25">
        <f>VLOOKUP(A760,'Method 2 OLS Regression'!H752:J2089,3)</f>
        <v>1529.1768400000001</v>
      </c>
      <c r="G760" s="23">
        <f t="shared" si="1509"/>
        <v>105.17684000000008</v>
      </c>
      <c r="H760" s="26">
        <f t="shared" si="1510"/>
        <v>7.3860140449438255E-2</v>
      </c>
      <c r="I760" s="43"/>
      <c r="J760" s="61">
        <f t="shared" si="1505"/>
        <v>15</v>
      </c>
      <c r="K760" s="25">
        <f t="shared" si="1551"/>
        <v>15</v>
      </c>
      <c r="L760" s="23">
        <f t="shared" si="1556"/>
        <v>0</v>
      </c>
      <c r="M760" s="33">
        <f t="shared" si="1557"/>
        <v>0</v>
      </c>
      <c r="N760" s="25">
        <f t="shared" si="1506"/>
        <v>16</v>
      </c>
      <c r="O760" s="23">
        <f t="shared" ref="O760" si="1608">ABS(N760-$J760)</f>
        <v>1</v>
      </c>
      <c r="P760" s="26">
        <f t="shared" ref="P760" si="1609">O760/$J760</f>
        <v>6.6666666666666666E-2</v>
      </c>
    </row>
    <row r="761" spans="1:16" x14ac:dyDescent="0.2">
      <c r="A761" s="48">
        <v>40931</v>
      </c>
      <c r="B761" s="49">
        <f>VLOOKUP(A761,'Method 1 Moving Averages'!A755:B2091,2,0)</f>
        <v>1666</v>
      </c>
      <c r="C761" s="45">
        <f>VLOOKUP(A761,'Method 1 Moving Averages'!A754:C2091,3,0)</f>
        <v>1482</v>
      </c>
      <c r="D761" s="23">
        <f t="shared" si="1554"/>
        <v>184</v>
      </c>
      <c r="E761" s="33">
        <f t="shared" si="1555"/>
        <v>0.11044417767106843</v>
      </c>
      <c r="F761" s="25">
        <f>VLOOKUP(A761,'Method 2 OLS Regression'!H753:J2090,3)</f>
        <v>1276.5397499999999</v>
      </c>
      <c r="G761" s="23">
        <f t="shared" si="1509"/>
        <v>389.46025000000009</v>
      </c>
      <c r="H761" s="26">
        <f t="shared" si="1510"/>
        <v>0.2337696578631453</v>
      </c>
      <c r="I761" s="43"/>
      <c r="J761" s="61">
        <f t="shared" si="1505"/>
        <v>17</v>
      </c>
      <c r="K761" s="25">
        <f t="shared" si="1551"/>
        <v>15</v>
      </c>
      <c r="L761" s="23">
        <f t="shared" si="1556"/>
        <v>2</v>
      </c>
      <c r="M761" s="33">
        <f t="shared" si="1557"/>
        <v>0.11764705882352941</v>
      </c>
      <c r="N761" s="25">
        <f t="shared" si="1506"/>
        <v>13</v>
      </c>
      <c r="O761" s="23">
        <f t="shared" ref="O761" si="1610">ABS(N761-$J761)</f>
        <v>4</v>
      </c>
      <c r="P761" s="26">
        <f t="shared" ref="P761" si="1611">O761/$J761</f>
        <v>0.23529411764705882</v>
      </c>
    </row>
    <row r="762" spans="1:16" x14ac:dyDescent="0.2">
      <c r="A762" s="48">
        <v>40932</v>
      </c>
      <c r="B762" s="49">
        <f>VLOOKUP(A762,'Method 1 Moving Averages'!A756:B2092,2,0)</f>
        <v>876</v>
      </c>
      <c r="C762" s="45">
        <f>VLOOKUP(A762,'Method 1 Moving Averages'!A755:C2092,3,0)</f>
        <v>1054</v>
      </c>
      <c r="D762" s="23">
        <f t="shared" si="1554"/>
        <v>178</v>
      </c>
      <c r="E762" s="33">
        <f t="shared" si="1555"/>
        <v>0.20319634703196346</v>
      </c>
      <c r="F762" s="25">
        <f>VLOOKUP(A762,'Method 2 OLS Regression'!H754:J2091,3)</f>
        <v>1184.72533</v>
      </c>
      <c r="G762" s="23">
        <f t="shared" si="1509"/>
        <v>308.72532999999999</v>
      </c>
      <c r="H762" s="26">
        <f t="shared" si="1510"/>
        <v>0.35242617579908675</v>
      </c>
      <c r="I762" s="43"/>
      <c r="J762" s="61">
        <f t="shared" si="1505"/>
        <v>9</v>
      </c>
      <c r="K762" s="25">
        <f t="shared" si="1551"/>
        <v>11</v>
      </c>
      <c r="L762" s="23">
        <f t="shared" si="1556"/>
        <v>2</v>
      </c>
      <c r="M762" s="33">
        <f t="shared" si="1557"/>
        <v>0.22222222222222221</v>
      </c>
      <c r="N762" s="25">
        <f t="shared" si="1506"/>
        <v>12</v>
      </c>
      <c r="O762" s="23">
        <f t="shared" ref="O762" si="1612">ABS(N762-$J762)</f>
        <v>3</v>
      </c>
      <c r="P762" s="26">
        <f t="shared" ref="P762" si="1613">O762/$J762</f>
        <v>0.33333333333333331</v>
      </c>
    </row>
    <row r="763" spans="1:16" x14ac:dyDescent="0.2">
      <c r="A763" s="48">
        <v>40933</v>
      </c>
      <c r="B763" s="49">
        <f>VLOOKUP(A763,'Method 1 Moving Averages'!A757:B2093,2,0)</f>
        <v>836</v>
      </c>
      <c r="C763" s="45">
        <f>VLOOKUP(A763,'Method 1 Moving Averages'!A756:C2093,3,0)</f>
        <v>1165.3333333333333</v>
      </c>
      <c r="D763" s="23">
        <f t="shared" si="1554"/>
        <v>329.33333333333326</v>
      </c>
      <c r="E763" s="33">
        <f t="shared" si="1555"/>
        <v>0.39393939393939387</v>
      </c>
      <c r="F763" s="25">
        <f>VLOOKUP(A763,'Method 2 OLS Regression'!H755:J2092,3)</f>
        <v>1244.19858</v>
      </c>
      <c r="G763" s="23">
        <f t="shared" si="1509"/>
        <v>408.19857999999999</v>
      </c>
      <c r="H763" s="26">
        <f t="shared" si="1510"/>
        <v>0.48827581339712917</v>
      </c>
      <c r="I763" s="43"/>
      <c r="J763" s="61">
        <f t="shared" si="1505"/>
        <v>9</v>
      </c>
      <c r="K763" s="25">
        <f t="shared" si="1551"/>
        <v>12</v>
      </c>
      <c r="L763" s="23">
        <f t="shared" si="1556"/>
        <v>3</v>
      </c>
      <c r="M763" s="33">
        <f t="shared" si="1557"/>
        <v>0.33333333333333331</v>
      </c>
      <c r="N763" s="25">
        <f t="shared" si="1506"/>
        <v>13</v>
      </c>
      <c r="O763" s="23">
        <f t="shared" ref="O763" si="1614">ABS(N763-$J763)</f>
        <v>4</v>
      </c>
      <c r="P763" s="26">
        <f t="shared" ref="P763" si="1615">O763/$J763</f>
        <v>0.44444444444444442</v>
      </c>
    </row>
    <row r="764" spans="1:16" x14ac:dyDescent="0.2">
      <c r="A764" s="48">
        <v>40934</v>
      </c>
      <c r="B764" s="49">
        <f>VLOOKUP(A764,'Method 1 Moving Averages'!A758:B2094,2,0)</f>
        <v>1669</v>
      </c>
      <c r="C764" s="45">
        <f>VLOOKUP(A764,'Method 1 Moving Averages'!A757:C2094,3,0)</f>
        <v>1268.3333333333333</v>
      </c>
      <c r="D764" s="23">
        <f t="shared" si="1554"/>
        <v>400.66666666666674</v>
      </c>
      <c r="E764" s="33">
        <f t="shared" si="1555"/>
        <v>0.24006391052526468</v>
      </c>
      <c r="F764" s="25">
        <f>VLOOKUP(A764,'Method 2 OLS Regression'!H756:J2093,3)</f>
        <v>1425.11553</v>
      </c>
      <c r="G764" s="23">
        <f t="shared" si="1509"/>
        <v>243.88446999999996</v>
      </c>
      <c r="H764" s="26">
        <f t="shared" si="1510"/>
        <v>0.14612610545236668</v>
      </c>
      <c r="I764" s="43"/>
      <c r="J764" s="61">
        <f t="shared" si="1505"/>
        <v>17</v>
      </c>
      <c r="K764" s="25">
        <f t="shared" si="1551"/>
        <v>13</v>
      </c>
      <c r="L764" s="23">
        <f t="shared" si="1556"/>
        <v>4</v>
      </c>
      <c r="M764" s="33">
        <f t="shared" si="1557"/>
        <v>0.23529411764705882</v>
      </c>
      <c r="N764" s="25">
        <f t="shared" si="1506"/>
        <v>15</v>
      </c>
      <c r="O764" s="23">
        <f t="shared" ref="O764" si="1616">ABS(N764-$J764)</f>
        <v>2</v>
      </c>
      <c r="P764" s="26">
        <f t="shared" ref="P764" si="1617">O764/$J764</f>
        <v>0.11764705882352941</v>
      </c>
    </row>
    <row r="765" spans="1:16" x14ac:dyDescent="0.2">
      <c r="A765" s="48">
        <v>40935</v>
      </c>
      <c r="B765" s="49">
        <f>VLOOKUP(A765,'Method 1 Moving Averages'!A759:B2095,2,0)</f>
        <v>1710</v>
      </c>
      <c r="C765" s="45">
        <f>VLOOKUP(A765,'Method 1 Moving Averages'!A758:C2095,3,0)</f>
        <v>1661</v>
      </c>
      <c r="D765" s="23">
        <f t="shared" si="1554"/>
        <v>49</v>
      </c>
      <c r="E765" s="33">
        <f t="shared" si="1555"/>
        <v>2.8654970760233919E-2</v>
      </c>
      <c r="F765" s="25">
        <f>VLOOKUP(A765,'Method 2 OLS Regression'!H757:J2094,3)</f>
        <v>1872.8019400000001</v>
      </c>
      <c r="G765" s="23">
        <f t="shared" si="1509"/>
        <v>162.80194000000006</v>
      </c>
      <c r="H765" s="26">
        <f t="shared" si="1510"/>
        <v>9.5205812865497105E-2</v>
      </c>
      <c r="I765" s="43"/>
      <c r="J765" s="61">
        <f t="shared" si="1505"/>
        <v>18</v>
      </c>
      <c r="K765" s="25">
        <f t="shared" si="1551"/>
        <v>17</v>
      </c>
      <c r="L765" s="23">
        <f t="shared" si="1556"/>
        <v>1</v>
      </c>
      <c r="M765" s="33">
        <f t="shared" si="1557"/>
        <v>5.5555555555555552E-2</v>
      </c>
      <c r="N765" s="25">
        <f t="shared" si="1506"/>
        <v>20</v>
      </c>
      <c r="O765" s="23">
        <f t="shared" ref="O765" si="1618">ABS(N765-$J765)</f>
        <v>2</v>
      </c>
      <c r="P765" s="26">
        <f t="shared" ref="P765" si="1619">O765/$J765</f>
        <v>0.1111111111111111</v>
      </c>
    </row>
    <row r="766" spans="1:16" x14ac:dyDescent="0.2">
      <c r="A766" s="48">
        <v>40936</v>
      </c>
      <c r="B766" s="49">
        <f>VLOOKUP(A766,'Method 1 Moving Averages'!A760:B2096,2,0)</f>
        <v>1062</v>
      </c>
      <c r="C766" s="45">
        <f>VLOOKUP(A766,'Method 1 Moving Averages'!A759:C2096,3,0)</f>
        <v>1223.6666666666667</v>
      </c>
      <c r="D766" s="23">
        <f t="shared" si="1554"/>
        <v>161.66666666666674</v>
      </c>
      <c r="E766" s="33">
        <f t="shared" si="1555"/>
        <v>0.15222849968612687</v>
      </c>
      <c r="F766" s="25">
        <f>VLOOKUP(A766,'Method 2 OLS Regression'!H758:J2095,3)</f>
        <v>1250.1968400000001</v>
      </c>
      <c r="G766" s="23">
        <f t="shared" si="1509"/>
        <v>188.19684000000007</v>
      </c>
      <c r="H766" s="26">
        <f t="shared" si="1510"/>
        <v>0.17720983050847464</v>
      </c>
      <c r="I766" s="43"/>
      <c r="J766" s="61">
        <f t="shared" si="1505"/>
        <v>11</v>
      </c>
      <c r="K766" s="25">
        <f t="shared" si="1551"/>
        <v>13</v>
      </c>
      <c r="L766" s="23">
        <f t="shared" si="1556"/>
        <v>2</v>
      </c>
      <c r="M766" s="33">
        <f t="shared" si="1557"/>
        <v>0.18181818181818182</v>
      </c>
      <c r="N766" s="25">
        <f t="shared" si="1506"/>
        <v>13</v>
      </c>
      <c r="O766" s="23">
        <f t="shared" ref="O766" si="1620">ABS(N766-$J766)</f>
        <v>2</v>
      </c>
      <c r="P766" s="26">
        <f t="shared" ref="P766" si="1621">O766/$J766</f>
        <v>0.18181818181818182</v>
      </c>
    </row>
    <row r="767" spans="1:16" x14ac:dyDescent="0.2">
      <c r="A767" s="48">
        <v>40937</v>
      </c>
      <c r="B767" s="49">
        <f>VLOOKUP(A767,'Method 1 Moving Averages'!A761:B2097,2,0)</f>
        <v>1755</v>
      </c>
      <c r="C767" s="45">
        <f>VLOOKUP(A767,'Method 1 Moving Averages'!A760:C2097,3,0)</f>
        <v>1537.6666666666667</v>
      </c>
      <c r="D767" s="23">
        <f t="shared" si="1554"/>
        <v>217.33333333333326</v>
      </c>
      <c r="E767" s="33">
        <f t="shared" si="1555"/>
        <v>0.12383665716999046</v>
      </c>
      <c r="F767" s="25">
        <f>VLOOKUP(A767,'Method 2 OLS Regression'!H759:J2096,3)</f>
        <v>1721.17785</v>
      </c>
      <c r="G767" s="23">
        <f t="shared" si="1509"/>
        <v>33.822149999999965</v>
      </c>
      <c r="H767" s="26">
        <f t="shared" si="1510"/>
        <v>1.9271880341880321E-2</v>
      </c>
      <c r="I767" s="43"/>
      <c r="J767" s="61">
        <f t="shared" si="1505"/>
        <v>18</v>
      </c>
      <c r="K767" s="25">
        <f t="shared" si="1551"/>
        <v>16</v>
      </c>
      <c r="L767" s="23">
        <f t="shared" si="1556"/>
        <v>2</v>
      </c>
      <c r="M767" s="33">
        <f t="shared" si="1557"/>
        <v>0.1111111111111111</v>
      </c>
      <c r="N767" s="25">
        <f t="shared" si="1506"/>
        <v>18</v>
      </c>
      <c r="O767" s="23">
        <f t="shared" ref="O767" si="1622">ABS(N767-$J767)</f>
        <v>0</v>
      </c>
      <c r="P767" s="26">
        <f t="shared" ref="P767" si="1623">O767/$J767</f>
        <v>0</v>
      </c>
    </row>
    <row r="768" spans="1:16" x14ac:dyDescent="0.2">
      <c r="A768" s="48">
        <v>40938</v>
      </c>
      <c r="B768" s="49">
        <f>VLOOKUP(A768,'Method 1 Moving Averages'!A762:B2098,2,0)</f>
        <v>898</v>
      </c>
      <c r="C768" s="45">
        <f>VLOOKUP(A768,'Method 1 Moving Averages'!A761:C2098,3,0)</f>
        <v>1478.3333333333333</v>
      </c>
      <c r="D768" s="23">
        <f t="shared" si="1554"/>
        <v>580.33333333333326</v>
      </c>
      <c r="E768" s="33">
        <f t="shared" si="1555"/>
        <v>0.64625092798812167</v>
      </c>
      <c r="F768" s="25">
        <f>VLOOKUP(A768,'Method 2 OLS Regression'!H760:J2097,3)</f>
        <v>1270.7632100000001</v>
      </c>
      <c r="G768" s="23">
        <f t="shared" si="1509"/>
        <v>372.76321000000007</v>
      </c>
      <c r="H768" s="26">
        <f t="shared" si="1510"/>
        <v>0.41510379732739427</v>
      </c>
      <c r="I768" s="43"/>
      <c r="J768" s="61">
        <f t="shared" si="1505"/>
        <v>9</v>
      </c>
      <c r="K768" s="25">
        <f t="shared" si="1551"/>
        <v>15</v>
      </c>
      <c r="L768" s="23">
        <f t="shared" si="1556"/>
        <v>6</v>
      </c>
      <c r="M768" s="33">
        <f t="shared" si="1557"/>
        <v>0.66666666666666663</v>
      </c>
      <c r="N768" s="25">
        <f t="shared" si="1506"/>
        <v>13</v>
      </c>
      <c r="O768" s="23">
        <f t="shared" ref="O768" si="1624">ABS(N768-$J768)</f>
        <v>4</v>
      </c>
      <c r="P768" s="26">
        <f t="shared" ref="P768" si="1625">O768/$J768</f>
        <v>0.44444444444444442</v>
      </c>
    </row>
    <row r="769" spans="1:16" x14ac:dyDescent="0.2">
      <c r="A769" s="48">
        <v>40939</v>
      </c>
      <c r="B769" s="49">
        <f>VLOOKUP(A769,'Method 1 Moving Averages'!A763:B2099,2,0)</f>
        <v>1064</v>
      </c>
      <c r="C769" s="45">
        <f>VLOOKUP(A769,'Method 1 Moving Averages'!A762:C2099,3,0)</f>
        <v>978.66666666666663</v>
      </c>
      <c r="D769" s="23">
        <f t="shared" si="1554"/>
        <v>85.333333333333371</v>
      </c>
      <c r="E769" s="33">
        <f t="shared" si="1555"/>
        <v>8.0200501253132869E-2</v>
      </c>
      <c r="F769" s="25">
        <f>VLOOKUP(A769,'Method 2 OLS Regression'!H761:J2098,3)</f>
        <v>1062.15888</v>
      </c>
      <c r="G769" s="23">
        <f t="shared" si="1509"/>
        <v>1.8411200000000463</v>
      </c>
      <c r="H769" s="26">
        <f t="shared" si="1510"/>
        <v>1.7303759398496676E-3</v>
      </c>
      <c r="I769" s="43"/>
      <c r="J769" s="61">
        <f t="shared" si="1505"/>
        <v>11</v>
      </c>
      <c r="K769" s="25">
        <f t="shared" si="1551"/>
        <v>10</v>
      </c>
      <c r="L769" s="23">
        <f t="shared" si="1556"/>
        <v>1</v>
      </c>
      <c r="M769" s="33">
        <f t="shared" si="1557"/>
        <v>9.0909090909090912E-2</v>
      </c>
      <c r="N769" s="25">
        <f t="shared" si="1506"/>
        <v>11</v>
      </c>
      <c r="O769" s="23">
        <f t="shared" ref="O769" si="1626">ABS(N769-$J769)</f>
        <v>0</v>
      </c>
      <c r="P769" s="26">
        <f t="shared" ref="P769" si="1627">O769/$J769</f>
        <v>0</v>
      </c>
    </row>
    <row r="770" spans="1:16" x14ac:dyDescent="0.2">
      <c r="A770" s="48">
        <v>40940</v>
      </c>
      <c r="B770" s="49">
        <f>VLOOKUP(A770,'Method 1 Moving Averages'!A764:B2100,2,0)</f>
        <v>1027</v>
      </c>
      <c r="C770" s="45">
        <f>VLOOKUP(A770,'Method 1 Moving Averages'!A763:C2100,3,0)</f>
        <v>1128</v>
      </c>
      <c r="D770" s="23">
        <f t="shared" si="1554"/>
        <v>101</v>
      </c>
      <c r="E770" s="33">
        <f t="shared" si="1555"/>
        <v>9.8344693281402148E-2</v>
      </c>
      <c r="F770" s="25">
        <f>VLOOKUP(A770,'Method 2 OLS Regression'!H762:J2099,3)</f>
        <v>1157.6194700000001</v>
      </c>
      <c r="G770" s="23">
        <f t="shared" si="1509"/>
        <v>130.61947000000009</v>
      </c>
      <c r="H770" s="26">
        <f t="shared" si="1510"/>
        <v>0.12718546251217147</v>
      </c>
      <c r="I770" s="43"/>
      <c r="J770" s="61">
        <f t="shared" si="1505"/>
        <v>11</v>
      </c>
      <c r="K770" s="25">
        <f t="shared" si="1551"/>
        <v>12</v>
      </c>
      <c r="L770" s="23">
        <f t="shared" si="1556"/>
        <v>1</v>
      </c>
      <c r="M770" s="33">
        <f t="shared" si="1557"/>
        <v>9.0909090909090912E-2</v>
      </c>
      <c r="N770" s="25">
        <f t="shared" si="1506"/>
        <v>12</v>
      </c>
      <c r="O770" s="23">
        <f t="shared" ref="O770" si="1628">ABS(N770-$J770)</f>
        <v>1</v>
      </c>
      <c r="P770" s="26">
        <f t="shared" ref="P770" si="1629">O770/$J770</f>
        <v>9.0909090909090912E-2</v>
      </c>
    </row>
    <row r="771" spans="1:16" x14ac:dyDescent="0.2">
      <c r="A771" s="48">
        <v>40941</v>
      </c>
      <c r="B771" s="49">
        <f>VLOOKUP(A771,'Method 1 Moving Averages'!A765:B2101,2,0)</f>
        <v>1669</v>
      </c>
      <c r="C771" s="45">
        <f>VLOOKUP(A771,'Method 1 Moving Averages'!A764:C2101,3,0)</f>
        <v>1458.3333333333333</v>
      </c>
      <c r="D771" s="23">
        <f t="shared" si="1554"/>
        <v>210.66666666666674</v>
      </c>
      <c r="E771" s="33">
        <f t="shared" si="1555"/>
        <v>0.12622328739764335</v>
      </c>
      <c r="F771" s="25">
        <f>VLOOKUP(A771,'Method 2 OLS Regression'!H763:J2100,3)</f>
        <v>1399.3804500000001</v>
      </c>
      <c r="G771" s="23">
        <f t="shared" si="1509"/>
        <v>269.61954999999989</v>
      </c>
      <c r="H771" s="26">
        <f t="shared" si="1510"/>
        <v>0.1615455662073097</v>
      </c>
      <c r="I771" s="43"/>
      <c r="J771" s="61">
        <f t="shared" si="1505"/>
        <v>17</v>
      </c>
      <c r="K771" s="25">
        <f t="shared" si="1551"/>
        <v>15</v>
      </c>
      <c r="L771" s="23">
        <f t="shared" si="1556"/>
        <v>2</v>
      </c>
      <c r="M771" s="33">
        <f t="shared" si="1557"/>
        <v>0.11764705882352941</v>
      </c>
      <c r="N771" s="25">
        <f t="shared" si="1506"/>
        <v>15</v>
      </c>
      <c r="O771" s="23">
        <f t="shared" ref="O771" si="1630">ABS(N771-$J771)</f>
        <v>2</v>
      </c>
      <c r="P771" s="26">
        <f t="shared" ref="P771" si="1631">O771/$J771</f>
        <v>0.11764705882352941</v>
      </c>
    </row>
    <row r="772" spans="1:16" x14ac:dyDescent="0.2">
      <c r="A772" s="48">
        <v>40942</v>
      </c>
      <c r="B772" s="49">
        <f>VLOOKUP(A772,'Method 1 Moving Averages'!A766:B2102,2,0)</f>
        <v>2001</v>
      </c>
      <c r="C772" s="45">
        <f>VLOOKUP(A772,'Method 1 Moving Averages'!A765:C2102,3,0)</f>
        <v>1724.3333333333333</v>
      </c>
      <c r="D772" s="23">
        <f t="shared" si="1554"/>
        <v>276.66666666666674</v>
      </c>
      <c r="E772" s="33">
        <f t="shared" si="1555"/>
        <v>0.13826420123271702</v>
      </c>
      <c r="F772" s="25">
        <f>VLOOKUP(A772,'Method 2 OLS Regression'!H764:J2101,3)</f>
        <v>1672.5465799999999</v>
      </c>
      <c r="G772" s="23">
        <f t="shared" si="1509"/>
        <v>328.45342000000005</v>
      </c>
      <c r="H772" s="26">
        <f t="shared" si="1510"/>
        <v>0.16414463768115944</v>
      </c>
      <c r="I772" s="43"/>
      <c r="J772" s="61">
        <f t="shared" si="1505"/>
        <v>21</v>
      </c>
      <c r="K772" s="25">
        <f t="shared" si="1551"/>
        <v>18</v>
      </c>
      <c r="L772" s="23">
        <f t="shared" si="1556"/>
        <v>3</v>
      </c>
      <c r="M772" s="33">
        <f t="shared" si="1557"/>
        <v>0.14285714285714285</v>
      </c>
      <c r="N772" s="25">
        <f t="shared" si="1506"/>
        <v>17</v>
      </c>
      <c r="O772" s="23">
        <f t="shared" ref="O772" si="1632">ABS(N772-$J772)</f>
        <v>4</v>
      </c>
      <c r="P772" s="26">
        <f t="shared" ref="P772" si="1633">O772/$J772</f>
        <v>0.19047619047619047</v>
      </c>
    </row>
    <row r="773" spans="1:16" x14ac:dyDescent="0.2">
      <c r="A773" s="48">
        <v>40943</v>
      </c>
      <c r="B773" s="49">
        <f>VLOOKUP(A773,'Method 1 Moving Averages'!A767:B2103,2,0)</f>
        <v>820</v>
      </c>
      <c r="C773" s="45">
        <f>VLOOKUP(A773,'Method 1 Moving Averages'!A766:C2103,3,0)</f>
        <v>1156</v>
      </c>
      <c r="D773" s="23">
        <f t="shared" si="1554"/>
        <v>336</v>
      </c>
      <c r="E773" s="33">
        <f t="shared" si="1555"/>
        <v>0.40975609756097559</v>
      </c>
      <c r="F773" s="25">
        <f>VLOOKUP(A773,'Method 2 OLS Regression'!H765:J2102,3)</f>
        <v>1114.0877700000001</v>
      </c>
      <c r="G773" s="23">
        <f t="shared" si="1509"/>
        <v>294.08777000000009</v>
      </c>
      <c r="H773" s="26">
        <f t="shared" si="1510"/>
        <v>0.35864362195121963</v>
      </c>
      <c r="I773" s="43"/>
      <c r="J773" s="61">
        <f t="shared" si="1505"/>
        <v>9</v>
      </c>
      <c r="K773" s="25">
        <f t="shared" si="1551"/>
        <v>12</v>
      </c>
      <c r="L773" s="23">
        <f t="shared" si="1556"/>
        <v>3</v>
      </c>
      <c r="M773" s="33">
        <f t="shared" si="1557"/>
        <v>0.33333333333333331</v>
      </c>
      <c r="N773" s="25">
        <f t="shared" si="1506"/>
        <v>12</v>
      </c>
      <c r="O773" s="23">
        <f t="shared" ref="O773" si="1634">ABS(N773-$J773)</f>
        <v>3</v>
      </c>
      <c r="P773" s="26">
        <f t="shared" ref="P773" si="1635">O773/$J773</f>
        <v>0.33333333333333331</v>
      </c>
    </row>
    <row r="774" spans="1:16" x14ac:dyDescent="0.2">
      <c r="A774" s="48">
        <v>40944</v>
      </c>
      <c r="B774" s="49">
        <f>VLOOKUP(A774,'Method 1 Moving Averages'!A768:B2104,2,0)</f>
        <v>600</v>
      </c>
      <c r="C774" s="45">
        <f>VLOOKUP(A774,'Method 1 Moving Averages'!A767:C2104,3,0)</f>
        <v>1658.6666666666667</v>
      </c>
      <c r="D774" s="23">
        <f t="shared" si="1554"/>
        <v>1058.6666666666667</v>
      </c>
      <c r="E774" s="33">
        <f t="shared" si="1555"/>
        <v>1.7644444444444445</v>
      </c>
      <c r="F774" s="25">
        <f>VLOOKUP(A774,'Method 2 OLS Regression'!H766:J2103,3)</f>
        <v>932.78983700000003</v>
      </c>
      <c r="G774" s="23">
        <f t="shared" si="1509"/>
        <v>332.78983700000003</v>
      </c>
      <c r="H774" s="26">
        <f t="shared" si="1510"/>
        <v>0.55464972833333337</v>
      </c>
      <c r="I774" s="43"/>
      <c r="J774" s="61">
        <f t="shared" si="1505"/>
        <v>9</v>
      </c>
      <c r="K774" s="25">
        <f t="shared" si="1551"/>
        <v>17</v>
      </c>
      <c r="L774" s="23">
        <f t="shared" si="1556"/>
        <v>8</v>
      </c>
      <c r="M774" s="33">
        <f t="shared" si="1557"/>
        <v>0.88888888888888884</v>
      </c>
      <c r="N774" s="25">
        <f t="shared" si="1506"/>
        <v>10</v>
      </c>
      <c r="O774" s="23">
        <f t="shared" ref="O774" si="1636">ABS(N774-$J774)</f>
        <v>1</v>
      </c>
      <c r="P774" s="26">
        <f t="shared" ref="P774" si="1637">O774/$J774</f>
        <v>0.1111111111111111</v>
      </c>
    </row>
    <row r="775" spans="1:16" x14ac:dyDescent="0.2">
      <c r="A775" s="48">
        <v>40945</v>
      </c>
      <c r="B775" s="49">
        <f>VLOOKUP(A775,'Method 1 Moving Averages'!A769:B2105,2,0)</f>
        <v>1441</v>
      </c>
      <c r="C775" s="45">
        <f>VLOOKUP(A775,'Method 1 Moving Averages'!A768:C2105,3,0)</f>
        <v>1351.6666666666667</v>
      </c>
      <c r="D775" s="23">
        <f t="shared" si="1554"/>
        <v>89.333333333333258</v>
      </c>
      <c r="E775" s="33">
        <f t="shared" si="1555"/>
        <v>6.1993985658107743E-2</v>
      </c>
      <c r="F775" s="25">
        <f>VLOOKUP(A775,'Method 2 OLS Regression'!H767:J2104,3)</f>
        <v>1294.2552700000001</v>
      </c>
      <c r="G775" s="23">
        <f t="shared" si="1509"/>
        <v>146.74472999999989</v>
      </c>
      <c r="H775" s="26">
        <f t="shared" si="1510"/>
        <v>0.10183534351145031</v>
      </c>
      <c r="I775" s="43"/>
      <c r="J775" s="61">
        <f t="shared" si="1505"/>
        <v>15</v>
      </c>
      <c r="K775" s="25">
        <f t="shared" si="1551"/>
        <v>14</v>
      </c>
      <c r="L775" s="23">
        <f t="shared" si="1556"/>
        <v>1</v>
      </c>
      <c r="M775" s="33">
        <f t="shared" si="1557"/>
        <v>6.6666666666666666E-2</v>
      </c>
      <c r="N775" s="25">
        <f t="shared" si="1506"/>
        <v>13</v>
      </c>
      <c r="O775" s="23">
        <f t="shared" ref="O775" si="1638">ABS(N775-$J775)</f>
        <v>2</v>
      </c>
      <c r="P775" s="26">
        <f t="shared" ref="P775" si="1639">O775/$J775</f>
        <v>0.13333333333333333</v>
      </c>
    </row>
    <row r="776" spans="1:16" x14ac:dyDescent="0.2">
      <c r="A776" s="48">
        <v>40946</v>
      </c>
      <c r="B776" s="49">
        <f>VLOOKUP(A776,'Method 1 Moving Averages'!A770:B2106,2,0)</f>
        <v>1638</v>
      </c>
      <c r="C776" s="45">
        <f>VLOOKUP(A776,'Method 1 Moving Averages'!A769:C2106,3,0)</f>
        <v>983.66666666666663</v>
      </c>
      <c r="D776" s="23">
        <f t="shared" si="1554"/>
        <v>654.33333333333337</v>
      </c>
      <c r="E776" s="33">
        <f t="shared" si="1555"/>
        <v>0.39947089947089948</v>
      </c>
      <c r="F776" s="25">
        <f>VLOOKUP(A776,'Method 2 OLS Regression'!H768:J2105,3)</f>
        <v>1199.7687800000001</v>
      </c>
      <c r="G776" s="23">
        <f t="shared" si="1509"/>
        <v>438.23121999999989</v>
      </c>
      <c r="H776" s="26">
        <f t="shared" si="1510"/>
        <v>0.26754042735042727</v>
      </c>
      <c r="I776" s="43"/>
      <c r="J776" s="61">
        <f t="shared" si="1505"/>
        <v>17</v>
      </c>
      <c r="K776" s="25">
        <f t="shared" si="1551"/>
        <v>10</v>
      </c>
      <c r="L776" s="23">
        <f t="shared" si="1556"/>
        <v>7</v>
      </c>
      <c r="M776" s="33">
        <f t="shared" si="1557"/>
        <v>0.41176470588235292</v>
      </c>
      <c r="N776" s="25">
        <f t="shared" si="1506"/>
        <v>12</v>
      </c>
      <c r="O776" s="23">
        <f t="shared" ref="O776" si="1640">ABS(N776-$J776)</f>
        <v>5</v>
      </c>
      <c r="P776" s="26">
        <f t="shared" ref="P776" si="1641">O776/$J776</f>
        <v>0.29411764705882354</v>
      </c>
    </row>
    <row r="777" spans="1:16" x14ac:dyDescent="0.2">
      <c r="A777" s="48">
        <v>40947</v>
      </c>
      <c r="B777" s="49">
        <f>VLOOKUP(A777,'Method 1 Moving Averages'!A771:B2107,2,0)</f>
        <v>1027</v>
      </c>
      <c r="C777" s="45">
        <f>VLOOKUP(A777,'Method 1 Moving Averages'!A770:C2107,3,0)</f>
        <v>1153.6666666666667</v>
      </c>
      <c r="D777" s="23">
        <f t="shared" si="1554"/>
        <v>126.66666666666674</v>
      </c>
      <c r="E777" s="33">
        <f t="shared" si="1555"/>
        <v>0.12333657903278164</v>
      </c>
      <c r="F777" s="25">
        <f>VLOOKUP(A777,'Method 2 OLS Regression'!H769:J2106,3)</f>
        <v>1301.28513</v>
      </c>
      <c r="G777" s="23">
        <f t="shared" si="1509"/>
        <v>274.28512999999998</v>
      </c>
      <c r="H777" s="26">
        <f t="shared" si="1510"/>
        <v>0.26707412852969814</v>
      </c>
      <c r="I777" s="43"/>
      <c r="J777" s="61">
        <f t="shared" ref="J777:J840" si="1642">MAX(ROUND(B777/12/8,0),9)</f>
        <v>11</v>
      </c>
      <c r="K777" s="25">
        <f t="shared" si="1551"/>
        <v>12</v>
      </c>
      <c r="L777" s="23">
        <f t="shared" si="1556"/>
        <v>1</v>
      </c>
      <c r="M777" s="33">
        <f t="shared" si="1557"/>
        <v>9.0909090909090912E-2</v>
      </c>
      <c r="N777" s="25">
        <f t="shared" ref="N777:N840" si="1643">MAX(ROUND(F777/12/8,0),9)</f>
        <v>14</v>
      </c>
      <c r="O777" s="23">
        <f t="shared" ref="O777" si="1644">ABS(N777-$J777)</f>
        <v>3</v>
      </c>
      <c r="P777" s="26">
        <f t="shared" ref="P777" si="1645">O777/$J777</f>
        <v>0.27272727272727271</v>
      </c>
    </row>
    <row r="778" spans="1:16" x14ac:dyDescent="0.2">
      <c r="A778" s="48">
        <v>40948</v>
      </c>
      <c r="B778" s="49">
        <f>VLOOKUP(A778,'Method 1 Moving Averages'!A772:B2108,2,0)</f>
        <v>1456</v>
      </c>
      <c r="C778" s="45">
        <f>VLOOKUP(A778,'Method 1 Moving Averages'!A771:C2108,3,0)</f>
        <v>1459</v>
      </c>
      <c r="D778" s="23">
        <f t="shared" si="1554"/>
        <v>3</v>
      </c>
      <c r="E778" s="33">
        <f t="shared" si="1555"/>
        <v>2.0604395604395605E-3</v>
      </c>
      <c r="F778" s="25">
        <f>VLOOKUP(A778,'Method 2 OLS Regression'!H770:J2107,3)</f>
        <v>1365.24677</v>
      </c>
      <c r="G778" s="23">
        <f t="shared" ref="G778:G841" si="1646">ABS(F778-B778)</f>
        <v>90.75323000000003</v>
      </c>
      <c r="H778" s="26">
        <f t="shared" ref="H778:H841" si="1647">G778/B778</f>
        <v>6.2330515109890128E-2</v>
      </c>
      <c r="I778" s="43"/>
      <c r="J778" s="61">
        <f t="shared" si="1642"/>
        <v>15</v>
      </c>
      <c r="K778" s="25">
        <f t="shared" si="1551"/>
        <v>15</v>
      </c>
      <c r="L778" s="23">
        <f t="shared" si="1556"/>
        <v>0</v>
      </c>
      <c r="M778" s="33">
        <f t="shared" si="1557"/>
        <v>0</v>
      </c>
      <c r="N778" s="25">
        <f t="shared" si="1643"/>
        <v>14</v>
      </c>
      <c r="O778" s="23">
        <f t="shared" ref="O778" si="1648">ABS(N778-$J778)</f>
        <v>1</v>
      </c>
      <c r="P778" s="26">
        <f t="shared" ref="P778" si="1649">O778/$J778</f>
        <v>6.6666666666666666E-2</v>
      </c>
    </row>
    <row r="779" spans="1:16" x14ac:dyDescent="0.2">
      <c r="A779" s="48">
        <v>40949</v>
      </c>
      <c r="B779" s="49">
        <f>VLOOKUP(A779,'Method 1 Moving Averages'!A773:B2109,2,0)</f>
        <v>1574</v>
      </c>
      <c r="C779" s="45">
        <f>VLOOKUP(A779,'Method 1 Moving Averages'!A772:C2109,3,0)</f>
        <v>1840.6666666666667</v>
      </c>
      <c r="D779" s="23">
        <f t="shared" si="1554"/>
        <v>266.66666666666674</v>
      </c>
      <c r="E779" s="33">
        <f t="shared" si="1555"/>
        <v>0.16941973739940708</v>
      </c>
      <c r="F779" s="25">
        <f>VLOOKUP(A779,'Method 2 OLS Regression'!H771:J2108,3)</f>
        <v>1694.38825</v>
      </c>
      <c r="G779" s="23">
        <f t="shared" si="1646"/>
        <v>120.38824999999997</v>
      </c>
      <c r="H779" s="26">
        <f t="shared" si="1647"/>
        <v>7.6485546378653096E-2</v>
      </c>
      <c r="I779" s="43"/>
      <c r="J779" s="61">
        <f t="shared" si="1642"/>
        <v>16</v>
      </c>
      <c r="K779" s="25">
        <f t="shared" si="1551"/>
        <v>19</v>
      </c>
      <c r="L779" s="23">
        <f t="shared" si="1556"/>
        <v>3</v>
      </c>
      <c r="M779" s="33">
        <f t="shared" si="1557"/>
        <v>0.1875</v>
      </c>
      <c r="N779" s="25">
        <f t="shared" si="1643"/>
        <v>18</v>
      </c>
      <c r="O779" s="23">
        <f t="shared" ref="O779" si="1650">ABS(N779-$J779)</f>
        <v>2</v>
      </c>
      <c r="P779" s="26">
        <f t="shared" ref="P779" si="1651">O779/$J779</f>
        <v>0.125</v>
      </c>
    </row>
    <row r="780" spans="1:16" x14ac:dyDescent="0.2">
      <c r="A780" s="48">
        <v>40950</v>
      </c>
      <c r="B780" s="49">
        <f>VLOOKUP(A780,'Method 1 Moving Averages'!A774:B2110,2,0)</f>
        <v>1020</v>
      </c>
      <c r="C780" s="45">
        <f>VLOOKUP(A780,'Method 1 Moving Averages'!A773:C2110,3,0)</f>
        <v>973.33333333333337</v>
      </c>
      <c r="D780" s="23">
        <f t="shared" si="1554"/>
        <v>46.666666666666629</v>
      </c>
      <c r="E780" s="33">
        <f t="shared" si="1555"/>
        <v>4.5751633986928067E-2</v>
      </c>
      <c r="F780" s="25">
        <f>VLOOKUP(A780,'Method 2 OLS Regression'!H772:J2109,3)</f>
        <v>1103.20075</v>
      </c>
      <c r="G780" s="23">
        <f t="shared" si="1646"/>
        <v>83.200749999999971</v>
      </c>
      <c r="H780" s="26">
        <f t="shared" si="1647"/>
        <v>8.1569362745098017E-2</v>
      </c>
      <c r="I780" s="43"/>
      <c r="J780" s="61">
        <f t="shared" si="1642"/>
        <v>11</v>
      </c>
      <c r="K780" s="25">
        <f t="shared" si="1551"/>
        <v>10</v>
      </c>
      <c r="L780" s="23">
        <f t="shared" si="1556"/>
        <v>1</v>
      </c>
      <c r="M780" s="33">
        <f t="shared" si="1557"/>
        <v>9.0909090909090912E-2</v>
      </c>
      <c r="N780" s="25">
        <f t="shared" si="1643"/>
        <v>11</v>
      </c>
      <c r="O780" s="23">
        <f t="shared" ref="O780" si="1652">ABS(N780-$J780)</f>
        <v>0</v>
      </c>
      <c r="P780" s="26">
        <f t="shared" ref="P780" si="1653">O780/$J780</f>
        <v>0</v>
      </c>
    </row>
    <row r="781" spans="1:16" x14ac:dyDescent="0.2">
      <c r="A781" s="48">
        <v>40951</v>
      </c>
      <c r="B781" s="49">
        <f>VLOOKUP(A781,'Method 1 Moving Averages'!A775:B2111,2,0)</f>
        <v>1863</v>
      </c>
      <c r="C781" s="45">
        <f>VLOOKUP(A781,'Method 1 Moving Averages'!A774:C2111,3,0)</f>
        <v>1259.6666666666667</v>
      </c>
      <c r="D781" s="23">
        <f t="shared" si="1554"/>
        <v>603.33333333333326</v>
      </c>
      <c r="E781" s="33">
        <f t="shared" si="1555"/>
        <v>0.32385042046877793</v>
      </c>
      <c r="F781" s="25">
        <f>VLOOKUP(A781,'Method 2 OLS Regression'!H773:J2110,3)</f>
        <v>1774.46039</v>
      </c>
      <c r="G781" s="23">
        <f t="shared" si="1646"/>
        <v>88.539610000000039</v>
      </c>
      <c r="H781" s="26">
        <f t="shared" si="1647"/>
        <v>4.7525287171229218E-2</v>
      </c>
      <c r="I781" s="43"/>
      <c r="J781" s="61">
        <f t="shared" si="1642"/>
        <v>19</v>
      </c>
      <c r="K781" s="25">
        <f t="shared" si="1551"/>
        <v>13</v>
      </c>
      <c r="L781" s="23">
        <f t="shared" si="1556"/>
        <v>6</v>
      </c>
      <c r="M781" s="33">
        <f t="shared" si="1557"/>
        <v>0.31578947368421051</v>
      </c>
      <c r="N781" s="25">
        <f t="shared" si="1643"/>
        <v>18</v>
      </c>
      <c r="O781" s="23">
        <f t="shared" ref="O781" si="1654">ABS(N781-$J781)</f>
        <v>1</v>
      </c>
      <c r="P781" s="26">
        <f t="shared" ref="P781" si="1655">O781/$J781</f>
        <v>5.2631578947368418E-2</v>
      </c>
    </row>
    <row r="782" spans="1:16" x14ac:dyDescent="0.2">
      <c r="A782" s="48">
        <v>40952</v>
      </c>
      <c r="B782" s="49">
        <f>VLOOKUP(A782,'Method 1 Moving Averages'!A776:B2112,2,0)</f>
        <v>1233</v>
      </c>
      <c r="C782" s="45">
        <f>VLOOKUP(A782,'Method 1 Moving Averages'!A775:C2112,3,0)</f>
        <v>1335</v>
      </c>
      <c r="D782" s="23">
        <f t="shared" si="1554"/>
        <v>102</v>
      </c>
      <c r="E782" s="33">
        <f t="shared" si="1555"/>
        <v>8.2725060827250604E-2</v>
      </c>
      <c r="F782" s="25">
        <f>VLOOKUP(A782,'Method 2 OLS Regression'!H774:J2111,3)</f>
        <v>1429.9435900000001</v>
      </c>
      <c r="G782" s="23">
        <f t="shared" si="1646"/>
        <v>196.94359000000009</v>
      </c>
      <c r="H782" s="26">
        <f t="shared" si="1647"/>
        <v>0.15972716139497167</v>
      </c>
      <c r="I782" s="43"/>
      <c r="J782" s="61">
        <f t="shared" si="1642"/>
        <v>13</v>
      </c>
      <c r="K782" s="25">
        <f t="shared" si="1551"/>
        <v>14</v>
      </c>
      <c r="L782" s="23">
        <f t="shared" si="1556"/>
        <v>1</v>
      </c>
      <c r="M782" s="33">
        <f t="shared" si="1557"/>
        <v>7.6923076923076927E-2</v>
      </c>
      <c r="N782" s="25">
        <f t="shared" si="1643"/>
        <v>15</v>
      </c>
      <c r="O782" s="23">
        <f t="shared" ref="O782" si="1656">ABS(N782-$J782)</f>
        <v>2</v>
      </c>
      <c r="P782" s="26">
        <f t="shared" ref="P782" si="1657">O782/$J782</f>
        <v>0.15384615384615385</v>
      </c>
    </row>
    <row r="783" spans="1:16" x14ac:dyDescent="0.2">
      <c r="A783" s="48">
        <v>40953</v>
      </c>
      <c r="B783" s="49">
        <f>VLOOKUP(A783,'Method 1 Moving Averages'!A777:B2113,2,0)</f>
        <v>772</v>
      </c>
      <c r="C783" s="45">
        <f>VLOOKUP(A783,'Method 1 Moving Averages'!A776:C2113,3,0)</f>
        <v>1192.6666666666667</v>
      </c>
      <c r="D783" s="23">
        <f t="shared" si="1554"/>
        <v>420.66666666666674</v>
      </c>
      <c r="E783" s="33">
        <f t="shared" si="1555"/>
        <v>0.54490500863557867</v>
      </c>
      <c r="F783" s="25">
        <f>VLOOKUP(A783,'Method 2 OLS Regression'!H775:J2112,3)</f>
        <v>764.08572100000004</v>
      </c>
      <c r="G783" s="23">
        <f t="shared" si="1646"/>
        <v>7.914278999999965</v>
      </c>
      <c r="H783" s="26">
        <f t="shared" si="1647"/>
        <v>1.0251656735751249E-2</v>
      </c>
      <c r="I783" s="43"/>
      <c r="J783" s="61">
        <f t="shared" si="1642"/>
        <v>9</v>
      </c>
      <c r="K783" s="25">
        <f t="shared" si="1551"/>
        <v>12</v>
      </c>
      <c r="L783" s="23">
        <f t="shared" si="1556"/>
        <v>3</v>
      </c>
      <c r="M783" s="33">
        <f t="shared" si="1557"/>
        <v>0.33333333333333331</v>
      </c>
      <c r="N783" s="25">
        <f t="shared" si="1643"/>
        <v>9</v>
      </c>
      <c r="O783" s="23">
        <f t="shared" ref="O783" si="1658">ABS(N783-$J783)</f>
        <v>0</v>
      </c>
      <c r="P783" s="26">
        <f t="shared" ref="P783" si="1659">O783/$J783</f>
        <v>0</v>
      </c>
    </row>
    <row r="784" spans="1:16" x14ac:dyDescent="0.2">
      <c r="A784" s="48">
        <v>40954</v>
      </c>
      <c r="B784" s="49">
        <f>VLOOKUP(A784,'Method 1 Moving Averages'!A778:B2114,2,0)</f>
        <v>1149</v>
      </c>
      <c r="C784" s="45">
        <f>VLOOKUP(A784,'Method 1 Moving Averages'!A777:C2114,3,0)</f>
        <v>963.33333333333337</v>
      </c>
      <c r="D784" s="23">
        <f t="shared" si="1554"/>
        <v>185.66666666666663</v>
      </c>
      <c r="E784" s="33">
        <f t="shared" si="1555"/>
        <v>0.16158978822164197</v>
      </c>
      <c r="F784" s="25">
        <f>VLOOKUP(A784,'Method 2 OLS Regression'!H776:J2113,3)</f>
        <v>1332.63651</v>
      </c>
      <c r="G784" s="23">
        <f t="shared" si="1646"/>
        <v>183.63651000000004</v>
      </c>
      <c r="H784" s="26">
        <f t="shared" si="1647"/>
        <v>0.15982289817232379</v>
      </c>
      <c r="I784" s="43"/>
      <c r="J784" s="61">
        <f t="shared" si="1642"/>
        <v>12</v>
      </c>
      <c r="K784" s="25">
        <f t="shared" si="1551"/>
        <v>10</v>
      </c>
      <c r="L784" s="23">
        <f t="shared" si="1556"/>
        <v>2</v>
      </c>
      <c r="M784" s="33">
        <f t="shared" si="1557"/>
        <v>0.16666666666666666</v>
      </c>
      <c r="N784" s="25">
        <f t="shared" si="1643"/>
        <v>14</v>
      </c>
      <c r="O784" s="23">
        <f t="shared" ref="O784" si="1660">ABS(N784-$J784)</f>
        <v>2</v>
      </c>
      <c r="P784" s="26">
        <f t="shared" ref="P784" si="1661">O784/$J784</f>
        <v>0.16666666666666666</v>
      </c>
    </row>
    <row r="785" spans="1:16" x14ac:dyDescent="0.2">
      <c r="A785" s="48">
        <v>40955</v>
      </c>
      <c r="B785" s="49">
        <f>VLOOKUP(A785,'Method 1 Moving Averages'!A779:B2115,2,0)</f>
        <v>1250</v>
      </c>
      <c r="C785" s="45">
        <f>VLOOKUP(A785,'Method 1 Moving Averages'!A778:C2115,3,0)</f>
        <v>1598</v>
      </c>
      <c r="D785" s="23">
        <f t="shared" si="1554"/>
        <v>348</v>
      </c>
      <c r="E785" s="33">
        <f t="shared" si="1555"/>
        <v>0.27839999999999998</v>
      </c>
      <c r="F785" s="25">
        <f>VLOOKUP(A785,'Method 2 OLS Regression'!H777:J2114,3)</f>
        <v>1261.14652</v>
      </c>
      <c r="G785" s="23">
        <f t="shared" si="1646"/>
        <v>11.14652000000001</v>
      </c>
      <c r="H785" s="26">
        <f t="shared" si="1647"/>
        <v>8.9172160000000073E-3</v>
      </c>
      <c r="I785" s="43"/>
      <c r="J785" s="61">
        <f t="shared" si="1642"/>
        <v>13</v>
      </c>
      <c r="K785" s="25">
        <f t="shared" si="1551"/>
        <v>17</v>
      </c>
      <c r="L785" s="23">
        <f t="shared" si="1556"/>
        <v>4</v>
      </c>
      <c r="M785" s="33">
        <f t="shared" si="1557"/>
        <v>0.30769230769230771</v>
      </c>
      <c r="N785" s="25">
        <f t="shared" si="1643"/>
        <v>13</v>
      </c>
      <c r="O785" s="23">
        <f t="shared" ref="O785" si="1662">ABS(N785-$J785)</f>
        <v>0</v>
      </c>
      <c r="P785" s="26">
        <f t="shared" ref="P785" si="1663">O785/$J785</f>
        <v>0</v>
      </c>
    </row>
    <row r="786" spans="1:16" x14ac:dyDescent="0.2">
      <c r="A786" s="48">
        <v>40956</v>
      </c>
      <c r="B786" s="49">
        <f>VLOOKUP(A786,'Method 1 Moving Averages'!A780:B2116,2,0)</f>
        <v>1449</v>
      </c>
      <c r="C786" s="45">
        <f>VLOOKUP(A786,'Method 1 Moving Averages'!A779:C2116,3,0)</f>
        <v>1761.6666666666667</v>
      </c>
      <c r="D786" s="23">
        <f t="shared" si="1554"/>
        <v>312.66666666666674</v>
      </c>
      <c r="E786" s="33">
        <f t="shared" si="1555"/>
        <v>0.21578099838969408</v>
      </c>
      <c r="F786" s="25">
        <f>VLOOKUP(A786,'Method 2 OLS Regression'!H778:J2115,3)</f>
        <v>1661.8819800000001</v>
      </c>
      <c r="G786" s="23">
        <f t="shared" si="1646"/>
        <v>212.88198000000011</v>
      </c>
      <c r="H786" s="26">
        <f t="shared" si="1647"/>
        <v>0.14691648033126301</v>
      </c>
      <c r="I786" s="43"/>
      <c r="J786" s="61">
        <f t="shared" si="1642"/>
        <v>15</v>
      </c>
      <c r="K786" s="25">
        <f t="shared" si="1551"/>
        <v>18</v>
      </c>
      <c r="L786" s="23">
        <f t="shared" si="1556"/>
        <v>3</v>
      </c>
      <c r="M786" s="33">
        <f t="shared" si="1557"/>
        <v>0.2</v>
      </c>
      <c r="N786" s="25">
        <f t="shared" si="1643"/>
        <v>17</v>
      </c>
      <c r="O786" s="23">
        <f t="shared" ref="O786" si="1664">ABS(N786-$J786)</f>
        <v>2</v>
      </c>
      <c r="P786" s="26">
        <f t="shared" ref="P786" si="1665">O786/$J786</f>
        <v>0.13333333333333333</v>
      </c>
    </row>
    <row r="787" spans="1:16" x14ac:dyDescent="0.2">
      <c r="A787" s="48">
        <v>40957</v>
      </c>
      <c r="B787" s="49">
        <f>VLOOKUP(A787,'Method 1 Moving Averages'!A781:B2117,2,0)</f>
        <v>1104</v>
      </c>
      <c r="C787" s="45">
        <f>VLOOKUP(A787,'Method 1 Moving Averages'!A780:C2117,3,0)</f>
        <v>967.33333333333337</v>
      </c>
      <c r="D787" s="23">
        <f t="shared" si="1554"/>
        <v>136.66666666666663</v>
      </c>
      <c r="E787" s="33">
        <f t="shared" si="1555"/>
        <v>0.12379227053140093</v>
      </c>
      <c r="F787" s="25">
        <f>VLOOKUP(A787,'Method 2 OLS Regression'!H779:J2116,3)</f>
        <v>946.77373899999998</v>
      </c>
      <c r="G787" s="23">
        <f t="shared" si="1646"/>
        <v>157.22626100000002</v>
      </c>
      <c r="H787" s="26">
        <f t="shared" si="1647"/>
        <v>0.14241509148550727</v>
      </c>
      <c r="I787" s="43"/>
      <c r="J787" s="61">
        <f t="shared" si="1642"/>
        <v>12</v>
      </c>
      <c r="K787" s="25">
        <f t="shared" si="1551"/>
        <v>10</v>
      </c>
      <c r="L787" s="23">
        <f t="shared" si="1556"/>
        <v>2</v>
      </c>
      <c r="M787" s="33">
        <f t="shared" si="1557"/>
        <v>0.16666666666666666</v>
      </c>
      <c r="N787" s="25">
        <f t="shared" si="1643"/>
        <v>10</v>
      </c>
      <c r="O787" s="23">
        <f t="shared" ref="O787" si="1666">ABS(N787-$J787)</f>
        <v>2</v>
      </c>
      <c r="P787" s="26">
        <f t="shared" ref="P787" si="1667">O787/$J787</f>
        <v>0.16666666666666666</v>
      </c>
    </row>
    <row r="788" spans="1:16" x14ac:dyDescent="0.2">
      <c r="A788" s="48">
        <v>40958</v>
      </c>
      <c r="B788" s="49">
        <f>VLOOKUP(A788,'Method 1 Moving Averages'!A782:B2118,2,0)</f>
        <v>1433</v>
      </c>
      <c r="C788" s="45">
        <f>VLOOKUP(A788,'Method 1 Moving Averages'!A781:C2118,3,0)</f>
        <v>1406</v>
      </c>
      <c r="D788" s="23">
        <f t="shared" si="1554"/>
        <v>27</v>
      </c>
      <c r="E788" s="33">
        <f t="shared" si="1555"/>
        <v>1.884159106769016E-2</v>
      </c>
      <c r="F788" s="25">
        <f>VLOOKUP(A788,'Method 2 OLS Regression'!H780:J2117,3)</f>
        <v>1404.3094699999999</v>
      </c>
      <c r="G788" s="23">
        <f t="shared" si="1646"/>
        <v>28.690530000000081</v>
      </c>
      <c r="H788" s="26">
        <f t="shared" si="1647"/>
        <v>2.0021304954640669E-2</v>
      </c>
      <c r="I788" s="43"/>
      <c r="J788" s="61">
        <f t="shared" si="1642"/>
        <v>15</v>
      </c>
      <c r="K788" s="25">
        <f t="shared" si="1551"/>
        <v>15</v>
      </c>
      <c r="L788" s="23">
        <f t="shared" si="1556"/>
        <v>0</v>
      </c>
      <c r="M788" s="33">
        <f t="shared" si="1557"/>
        <v>0</v>
      </c>
      <c r="N788" s="25">
        <f t="shared" si="1643"/>
        <v>15</v>
      </c>
      <c r="O788" s="23">
        <f t="shared" ref="O788" si="1668">ABS(N788-$J788)</f>
        <v>0</v>
      </c>
      <c r="P788" s="26">
        <f t="shared" ref="P788" si="1669">O788/$J788</f>
        <v>0</v>
      </c>
    </row>
    <row r="789" spans="1:16" x14ac:dyDescent="0.2">
      <c r="A789" s="48">
        <v>40959</v>
      </c>
      <c r="B789" s="49">
        <f>VLOOKUP(A789,'Method 1 Moving Averages'!A783:B2119,2,0)</f>
        <v>2942</v>
      </c>
      <c r="C789" s="45">
        <f>VLOOKUP(A789,'Method 1 Moving Averages'!A782:C2119,3,0)</f>
        <v>1190.6666666666667</v>
      </c>
      <c r="D789" s="23">
        <f t="shared" si="1554"/>
        <v>1751.3333333333333</v>
      </c>
      <c r="E789" s="33">
        <f t="shared" si="1555"/>
        <v>0.59528665307047357</v>
      </c>
      <c r="F789" s="25">
        <f>VLOOKUP(A789,'Method 2 OLS Regression'!H781:J2118,3)</f>
        <v>2423.7328400000001</v>
      </c>
      <c r="G789" s="23">
        <f t="shared" si="1646"/>
        <v>518.26715999999988</v>
      </c>
      <c r="H789" s="26">
        <f t="shared" si="1647"/>
        <v>0.17616150917743029</v>
      </c>
      <c r="I789" s="43"/>
      <c r="J789" s="61">
        <f t="shared" si="1642"/>
        <v>31</v>
      </c>
      <c r="K789" s="25">
        <f t="shared" si="1551"/>
        <v>12</v>
      </c>
      <c r="L789" s="23">
        <f t="shared" si="1556"/>
        <v>19</v>
      </c>
      <c r="M789" s="33">
        <f t="shared" si="1557"/>
        <v>0.61290322580645162</v>
      </c>
      <c r="N789" s="25">
        <f t="shared" si="1643"/>
        <v>25</v>
      </c>
      <c r="O789" s="23">
        <f t="shared" ref="O789" si="1670">ABS(N789-$J789)</f>
        <v>6</v>
      </c>
      <c r="P789" s="26">
        <f t="shared" ref="P789" si="1671">O789/$J789</f>
        <v>0.19354838709677419</v>
      </c>
    </row>
    <row r="790" spans="1:16" x14ac:dyDescent="0.2">
      <c r="A790" s="48">
        <v>40960</v>
      </c>
      <c r="B790" s="49">
        <f>VLOOKUP(A790,'Method 1 Moving Averages'!A784:B2120,2,0)</f>
        <v>687</v>
      </c>
      <c r="C790" s="45">
        <f>VLOOKUP(A790,'Method 1 Moving Averages'!A783:C2120,3,0)</f>
        <v>1158</v>
      </c>
      <c r="D790" s="23">
        <f t="shared" si="1554"/>
        <v>471</v>
      </c>
      <c r="E790" s="33">
        <f t="shared" si="1555"/>
        <v>0.68558951965065507</v>
      </c>
      <c r="F790" s="25">
        <f>VLOOKUP(A790,'Method 2 OLS Regression'!H782:J2119,3)</f>
        <v>989.32437900000002</v>
      </c>
      <c r="G790" s="23">
        <f t="shared" si="1646"/>
        <v>302.32437900000002</v>
      </c>
      <c r="H790" s="26">
        <f t="shared" si="1647"/>
        <v>0.44006459825327515</v>
      </c>
      <c r="I790" s="43"/>
      <c r="J790" s="61">
        <f t="shared" si="1642"/>
        <v>9</v>
      </c>
      <c r="K790" s="25">
        <f t="shared" si="1551"/>
        <v>12</v>
      </c>
      <c r="L790" s="23">
        <f t="shared" si="1556"/>
        <v>3</v>
      </c>
      <c r="M790" s="33">
        <f t="shared" si="1557"/>
        <v>0.33333333333333331</v>
      </c>
      <c r="N790" s="25">
        <f t="shared" si="1643"/>
        <v>10</v>
      </c>
      <c r="O790" s="23">
        <f t="shared" ref="O790" si="1672">ABS(N790-$J790)</f>
        <v>1</v>
      </c>
      <c r="P790" s="26">
        <f t="shared" ref="P790" si="1673">O790/$J790</f>
        <v>0.1111111111111111</v>
      </c>
    </row>
    <row r="791" spans="1:16" x14ac:dyDescent="0.2">
      <c r="A791" s="48">
        <v>40961</v>
      </c>
      <c r="B791" s="49">
        <f>VLOOKUP(A791,'Method 1 Moving Averages'!A785:B2121,2,0)</f>
        <v>1504</v>
      </c>
      <c r="C791" s="45">
        <f>VLOOKUP(A791,'Method 1 Moving Averages'!A784:C2121,3,0)</f>
        <v>1067.6666666666667</v>
      </c>
      <c r="D791" s="23">
        <f t="shared" si="1554"/>
        <v>436.33333333333326</v>
      </c>
      <c r="E791" s="33">
        <f t="shared" si="1555"/>
        <v>0.29011524822695028</v>
      </c>
      <c r="F791" s="25">
        <f>VLOOKUP(A791,'Method 2 OLS Regression'!H783:J2120,3)</f>
        <v>1173.6029900000001</v>
      </c>
      <c r="G791" s="23">
        <f t="shared" si="1646"/>
        <v>330.39700999999991</v>
      </c>
      <c r="H791" s="26">
        <f t="shared" si="1647"/>
        <v>0.21967886303191483</v>
      </c>
      <c r="I791" s="43"/>
      <c r="J791" s="61">
        <f t="shared" si="1642"/>
        <v>16</v>
      </c>
      <c r="K791" s="25">
        <f t="shared" si="1551"/>
        <v>11</v>
      </c>
      <c r="L791" s="23">
        <f t="shared" si="1556"/>
        <v>5</v>
      </c>
      <c r="M791" s="33">
        <f t="shared" si="1557"/>
        <v>0.3125</v>
      </c>
      <c r="N791" s="25">
        <f t="shared" si="1643"/>
        <v>12</v>
      </c>
      <c r="O791" s="23">
        <f t="shared" ref="O791" si="1674">ABS(N791-$J791)</f>
        <v>4</v>
      </c>
      <c r="P791" s="26">
        <f t="shared" ref="P791" si="1675">O791/$J791</f>
        <v>0.25</v>
      </c>
    </row>
    <row r="792" spans="1:16" x14ac:dyDescent="0.2">
      <c r="A792" s="48">
        <v>40962</v>
      </c>
      <c r="B792" s="49">
        <f>VLOOKUP(A792,'Method 1 Moving Averages'!A786:B2122,2,0)</f>
        <v>1339</v>
      </c>
      <c r="C792" s="45">
        <f>VLOOKUP(A792,'Method 1 Moving Averages'!A785:C2122,3,0)</f>
        <v>1458.3333333333333</v>
      </c>
      <c r="D792" s="23">
        <f t="shared" si="1554"/>
        <v>119.33333333333326</v>
      </c>
      <c r="E792" s="33">
        <f t="shared" si="1555"/>
        <v>8.9121234752302658E-2</v>
      </c>
      <c r="F792" s="25">
        <f>VLOOKUP(A792,'Method 2 OLS Regression'!H784:J2121,3)</f>
        <v>1329.79566</v>
      </c>
      <c r="G792" s="23">
        <f t="shared" si="1646"/>
        <v>9.204340000000002</v>
      </c>
      <c r="H792" s="26">
        <f t="shared" si="1647"/>
        <v>6.8740403286034367E-3</v>
      </c>
      <c r="I792" s="43"/>
      <c r="J792" s="61">
        <f t="shared" si="1642"/>
        <v>14</v>
      </c>
      <c r="K792" s="25">
        <f t="shared" si="1551"/>
        <v>15</v>
      </c>
      <c r="L792" s="23">
        <f t="shared" si="1556"/>
        <v>1</v>
      </c>
      <c r="M792" s="33">
        <f t="shared" si="1557"/>
        <v>7.1428571428571425E-2</v>
      </c>
      <c r="N792" s="25">
        <f t="shared" si="1643"/>
        <v>14</v>
      </c>
      <c r="O792" s="23">
        <f t="shared" ref="O792" si="1676">ABS(N792-$J792)</f>
        <v>0</v>
      </c>
      <c r="P792" s="26">
        <f t="shared" ref="P792" si="1677">O792/$J792</f>
        <v>0</v>
      </c>
    </row>
    <row r="793" spans="1:16" x14ac:dyDescent="0.2">
      <c r="A793" s="48">
        <v>40963</v>
      </c>
      <c r="B793" s="49">
        <f>VLOOKUP(A793,'Method 1 Moving Averages'!A787:B2123,2,0)</f>
        <v>1610</v>
      </c>
      <c r="C793" s="45">
        <f>VLOOKUP(A793,'Method 1 Moving Averages'!A786:C2123,3,0)</f>
        <v>1674.6666666666667</v>
      </c>
      <c r="D793" s="23">
        <f t="shared" si="1554"/>
        <v>64.666666666666742</v>
      </c>
      <c r="E793" s="33">
        <f t="shared" si="1555"/>
        <v>4.016563146997934E-2</v>
      </c>
      <c r="F793" s="25">
        <f>VLOOKUP(A793,'Method 2 OLS Regression'!H785:J2122,3)</f>
        <v>1692.3052399999999</v>
      </c>
      <c r="G793" s="23">
        <f t="shared" si="1646"/>
        <v>82.305239999999912</v>
      </c>
      <c r="H793" s="26">
        <f t="shared" si="1647"/>
        <v>5.112126708074529E-2</v>
      </c>
      <c r="I793" s="43"/>
      <c r="J793" s="61">
        <f t="shared" si="1642"/>
        <v>17</v>
      </c>
      <c r="K793" s="25">
        <f t="shared" si="1551"/>
        <v>17</v>
      </c>
      <c r="L793" s="23">
        <f t="shared" si="1556"/>
        <v>0</v>
      </c>
      <c r="M793" s="33">
        <f t="shared" si="1557"/>
        <v>0</v>
      </c>
      <c r="N793" s="25">
        <f t="shared" si="1643"/>
        <v>18</v>
      </c>
      <c r="O793" s="23">
        <f t="shared" ref="O793" si="1678">ABS(N793-$J793)</f>
        <v>1</v>
      </c>
      <c r="P793" s="26">
        <f t="shared" ref="P793" si="1679">O793/$J793</f>
        <v>5.8823529411764705E-2</v>
      </c>
    </row>
    <row r="794" spans="1:16" x14ac:dyDescent="0.2">
      <c r="A794" s="48">
        <v>40964</v>
      </c>
      <c r="B794" s="49">
        <f>VLOOKUP(A794,'Method 1 Moving Averages'!A788:B2124,2,0)</f>
        <v>2371</v>
      </c>
      <c r="C794" s="45">
        <f>VLOOKUP(A794,'Method 1 Moving Averages'!A787:C2124,3,0)</f>
        <v>981.33333333333337</v>
      </c>
      <c r="D794" s="23">
        <f t="shared" si="1554"/>
        <v>1389.6666666666665</v>
      </c>
      <c r="E794" s="33">
        <f t="shared" si="1555"/>
        <v>0.58610993954730772</v>
      </c>
      <c r="F794" s="25">
        <f>VLOOKUP(A794,'Method 2 OLS Regression'!H786:J2123,3)</f>
        <v>1029.05105</v>
      </c>
      <c r="G794" s="23">
        <f t="shared" si="1646"/>
        <v>1341.94895</v>
      </c>
      <c r="H794" s="26">
        <f t="shared" si="1647"/>
        <v>0.56598437368199073</v>
      </c>
      <c r="I794" s="43"/>
      <c r="J794" s="61">
        <f t="shared" si="1642"/>
        <v>25</v>
      </c>
      <c r="K794" s="25">
        <f t="shared" si="1551"/>
        <v>10</v>
      </c>
      <c r="L794" s="23">
        <f t="shared" si="1556"/>
        <v>15</v>
      </c>
      <c r="M794" s="33">
        <f t="shared" si="1557"/>
        <v>0.6</v>
      </c>
      <c r="N794" s="25">
        <f t="shared" si="1643"/>
        <v>11</v>
      </c>
      <c r="O794" s="23">
        <f t="shared" ref="O794" si="1680">ABS(N794-$J794)</f>
        <v>14</v>
      </c>
      <c r="P794" s="26">
        <f t="shared" ref="P794" si="1681">O794/$J794</f>
        <v>0.56000000000000005</v>
      </c>
    </row>
    <row r="795" spans="1:16" x14ac:dyDescent="0.2">
      <c r="A795" s="48">
        <v>40965</v>
      </c>
      <c r="B795" s="49">
        <f>VLOOKUP(A795,'Method 1 Moving Averages'!A789:B2125,2,0)</f>
        <v>1564</v>
      </c>
      <c r="C795" s="45">
        <f>VLOOKUP(A795,'Method 1 Moving Averages'!A788:C2125,3,0)</f>
        <v>1298.6666666666667</v>
      </c>
      <c r="D795" s="23">
        <f t="shared" si="1554"/>
        <v>265.33333333333326</v>
      </c>
      <c r="E795" s="33">
        <f t="shared" si="1555"/>
        <v>0.1696504688832054</v>
      </c>
      <c r="F795" s="25">
        <f>VLOOKUP(A795,'Method 2 OLS Regression'!H787:J2124,3)</f>
        <v>1485.5654199999999</v>
      </c>
      <c r="G795" s="23">
        <f t="shared" si="1646"/>
        <v>78.434580000000096</v>
      </c>
      <c r="H795" s="26">
        <f t="shared" si="1647"/>
        <v>5.0149987212276273E-2</v>
      </c>
      <c r="I795" s="43"/>
      <c r="J795" s="61">
        <f t="shared" si="1642"/>
        <v>16</v>
      </c>
      <c r="K795" s="25">
        <f t="shared" si="1551"/>
        <v>14</v>
      </c>
      <c r="L795" s="23">
        <f t="shared" si="1556"/>
        <v>2</v>
      </c>
      <c r="M795" s="33">
        <f t="shared" si="1557"/>
        <v>0.125</v>
      </c>
      <c r="N795" s="25">
        <f t="shared" si="1643"/>
        <v>15</v>
      </c>
      <c r="O795" s="23">
        <f t="shared" ref="O795" si="1682">ABS(N795-$J795)</f>
        <v>1</v>
      </c>
      <c r="P795" s="26">
        <f t="shared" ref="P795" si="1683">O795/$J795</f>
        <v>6.25E-2</v>
      </c>
    </row>
    <row r="796" spans="1:16" x14ac:dyDescent="0.2">
      <c r="A796" s="48">
        <v>40966</v>
      </c>
      <c r="B796" s="49">
        <f>VLOOKUP(A796,'Method 1 Moving Averages'!A790:B2126,2,0)</f>
        <v>746</v>
      </c>
      <c r="C796" s="45">
        <f>VLOOKUP(A796,'Method 1 Moving Averages'!A789:C2126,3,0)</f>
        <v>1872</v>
      </c>
      <c r="D796" s="23">
        <f t="shared" si="1554"/>
        <v>1126</v>
      </c>
      <c r="E796" s="33">
        <f t="shared" si="1555"/>
        <v>1.5093833780160857</v>
      </c>
      <c r="F796" s="25">
        <f>VLOOKUP(A796,'Method 2 OLS Regression'!H788:J2125,3)</f>
        <v>1198.6472100000001</v>
      </c>
      <c r="G796" s="23">
        <f t="shared" si="1646"/>
        <v>452.64721000000009</v>
      </c>
      <c r="H796" s="26">
        <f t="shared" si="1647"/>
        <v>0.60676569705093841</v>
      </c>
      <c r="I796" s="43"/>
      <c r="J796" s="61">
        <f t="shared" si="1642"/>
        <v>9</v>
      </c>
      <c r="K796" s="25">
        <f t="shared" si="1551"/>
        <v>20</v>
      </c>
      <c r="L796" s="23">
        <f t="shared" si="1556"/>
        <v>11</v>
      </c>
      <c r="M796" s="33">
        <f t="shared" si="1557"/>
        <v>1.2222222222222223</v>
      </c>
      <c r="N796" s="25">
        <f t="shared" si="1643"/>
        <v>12</v>
      </c>
      <c r="O796" s="23">
        <f t="shared" ref="O796" si="1684">ABS(N796-$J796)</f>
        <v>3</v>
      </c>
      <c r="P796" s="26">
        <f t="shared" ref="P796" si="1685">O796/$J796</f>
        <v>0.33333333333333331</v>
      </c>
    </row>
    <row r="797" spans="1:16" x14ac:dyDescent="0.2">
      <c r="A797" s="48">
        <v>40967</v>
      </c>
      <c r="B797" s="49">
        <f>VLOOKUP(A797,'Method 1 Moving Averages'!A791:B2127,2,0)</f>
        <v>437</v>
      </c>
      <c r="C797" s="45">
        <f>VLOOKUP(A797,'Method 1 Moving Averages'!A790:C2127,3,0)</f>
        <v>1032.3333333333333</v>
      </c>
      <c r="D797" s="23">
        <f t="shared" si="1554"/>
        <v>595.33333333333326</v>
      </c>
      <c r="E797" s="33">
        <f t="shared" si="1555"/>
        <v>1.36231884057971</v>
      </c>
      <c r="F797" s="25">
        <f>VLOOKUP(A797,'Method 2 OLS Regression'!H789:J2126,3)</f>
        <v>1025.3063299999999</v>
      </c>
      <c r="G797" s="23">
        <f t="shared" si="1646"/>
        <v>588.30632999999989</v>
      </c>
      <c r="H797" s="26">
        <f t="shared" si="1647"/>
        <v>1.346238741418764</v>
      </c>
      <c r="I797" s="43"/>
      <c r="J797" s="61">
        <f t="shared" si="1642"/>
        <v>9</v>
      </c>
      <c r="K797" s="25">
        <f t="shared" si="1551"/>
        <v>11</v>
      </c>
      <c r="L797" s="23">
        <f t="shared" si="1556"/>
        <v>2</v>
      </c>
      <c r="M797" s="33">
        <f t="shared" si="1557"/>
        <v>0.22222222222222221</v>
      </c>
      <c r="N797" s="25">
        <f t="shared" si="1643"/>
        <v>11</v>
      </c>
      <c r="O797" s="23">
        <f t="shared" ref="O797" si="1686">ABS(N797-$J797)</f>
        <v>2</v>
      </c>
      <c r="P797" s="26">
        <f t="shared" ref="P797" si="1687">O797/$J797</f>
        <v>0.22222222222222221</v>
      </c>
    </row>
    <row r="798" spans="1:16" x14ac:dyDescent="0.2">
      <c r="A798" s="48">
        <v>40968</v>
      </c>
      <c r="B798" s="49">
        <f>VLOOKUP(A798,'Method 1 Moving Averages'!A792:B2128,2,0)</f>
        <v>1322</v>
      </c>
      <c r="C798" s="45">
        <f>VLOOKUP(A798,'Method 1 Moving Averages'!A791:C2128,3,0)</f>
        <v>1226.6666666666667</v>
      </c>
      <c r="D798" s="23">
        <f t="shared" si="1554"/>
        <v>95.333333333333258</v>
      </c>
      <c r="E798" s="33">
        <f t="shared" si="1555"/>
        <v>7.21129601613716E-2</v>
      </c>
      <c r="F798" s="25">
        <f>VLOOKUP(A798,'Method 2 OLS Regression'!H790:J2127,3)</f>
        <v>1016.6451</v>
      </c>
      <c r="G798" s="23">
        <f t="shared" si="1646"/>
        <v>305.35490000000004</v>
      </c>
      <c r="H798" s="26">
        <f t="shared" si="1647"/>
        <v>0.23097950075642967</v>
      </c>
      <c r="I798" s="43"/>
      <c r="J798" s="61">
        <f t="shared" si="1642"/>
        <v>14</v>
      </c>
      <c r="K798" s="25">
        <f t="shared" ref="K798:K861" si="1688">MAX(ROUND(C798/12/8,0),9)</f>
        <v>13</v>
      </c>
      <c r="L798" s="23">
        <f t="shared" si="1556"/>
        <v>1</v>
      </c>
      <c r="M798" s="33">
        <f t="shared" si="1557"/>
        <v>7.1428571428571425E-2</v>
      </c>
      <c r="N798" s="25">
        <f t="shared" si="1643"/>
        <v>11</v>
      </c>
      <c r="O798" s="23">
        <f t="shared" ref="O798" si="1689">ABS(N798-$J798)</f>
        <v>3</v>
      </c>
      <c r="P798" s="26">
        <f t="shared" ref="P798" si="1690">O798/$J798</f>
        <v>0.21428571428571427</v>
      </c>
    </row>
    <row r="799" spans="1:16" x14ac:dyDescent="0.2">
      <c r="A799" s="48">
        <v>40969</v>
      </c>
      <c r="B799" s="49">
        <f>VLOOKUP(A799,'Method 1 Moving Averages'!A793:B2129,2,0)</f>
        <v>1637</v>
      </c>
      <c r="C799" s="45">
        <f>VLOOKUP(A799,'Method 1 Moving Averages'!A792:C2129,3,0)</f>
        <v>1348.3333333333333</v>
      </c>
      <c r="D799" s="23">
        <f t="shared" ref="D799:D862" si="1691">ABS(C799-B799)</f>
        <v>288.66666666666674</v>
      </c>
      <c r="E799" s="33">
        <f t="shared" ref="E799:E862" si="1692">D799/B799</f>
        <v>0.17633883119527596</v>
      </c>
      <c r="F799" s="25">
        <f>VLOOKUP(A799,'Method 2 OLS Regression'!H791:J2128,3)</f>
        <v>1290.2346500000001</v>
      </c>
      <c r="G799" s="23">
        <f t="shared" si="1646"/>
        <v>346.7653499999999</v>
      </c>
      <c r="H799" s="26">
        <f t="shared" si="1647"/>
        <v>0.21182978008552222</v>
      </c>
      <c r="I799" s="43"/>
      <c r="J799" s="61">
        <f t="shared" si="1642"/>
        <v>17</v>
      </c>
      <c r="K799" s="25">
        <f t="shared" si="1688"/>
        <v>14</v>
      </c>
      <c r="L799" s="23">
        <f t="shared" ref="L799:L862" si="1693">ABS(K799-$J799)</f>
        <v>3</v>
      </c>
      <c r="M799" s="33">
        <f t="shared" ref="M799:M862" si="1694">L799/$J799</f>
        <v>0.17647058823529413</v>
      </c>
      <c r="N799" s="25">
        <f t="shared" si="1643"/>
        <v>13</v>
      </c>
      <c r="O799" s="23">
        <f t="shared" ref="O799" si="1695">ABS(N799-$J799)</f>
        <v>4</v>
      </c>
      <c r="P799" s="26">
        <f t="shared" ref="P799" si="1696">O799/$J799</f>
        <v>0.23529411764705882</v>
      </c>
    </row>
    <row r="800" spans="1:16" x14ac:dyDescent="0.2">
      <c r="A800" s="48">
        <v>40970</v>
      </c>
      <c r="B800" s="49">
        <f>VLOOKUP(A800,'Method 1 Moving Averages'!A794:B2130,2,0)</f>
        <v>1151</v>
      </c>
      <c r="C800" s="45">
        <f>VLOOKUP(A800,'Method 1 Moving Averages'!A793:C2130,3,0)</f>
        <v>1544.3333333333333</v>
      </c>
      <c r="D800" s="23">
        <f t="shared" si="1691"/>
        <v>393.33333333333326</v>
      </c>
      <c r="E800" s="33">
        <f t="shared" si="1692"/>
        <v>0.34173182739646679</v>
      </c>
      <c r="F800" s="25">
        <f>VLOOKUP(A800,'Method 2 OLS Regression'!H792:J2129,3)</f>
        <v>1589.72361</v>
      </c>
      <c r="G800" s="23">
        <f t="shared" si="1646"/>
        <v>438.72361000000001</v>
      </c>
      <c r="H800" s="26">
        <f t="shared" si="1647"/>
        <v>0.38116734144222414</v>
      </c>
      <c r="I800" s="43"/>
      <c r="J800" s="61">
        <f t="shared" si="1642"/>
        <v>12</v>
      </c>
      <c r="K800" s="25">
        <f t="shared" si="1688"/>
        <v>16</v>
      </c>
      <c r="L800" s="23">
        <f t="shared" si="1693"/>
        <v>4</v>
      </c>
      <c r="M800" s="33">
        <f t="shared" si="1694"/>
        <v>0.33333333333333331</v>
      </c>
      <c r="N800" s="25">
        <f t="shared" si="1643"/>
        <v>17</v>
      </c>
      <c r="O800" s="23">
        <f t="shared" ref="O800" si="1697">ABS(N800-$J800)</f>
        <v>5</v>
      </c>
      <c r="P800" s="26">
        <f t="shared" ref="P800" si="1698">O800/$J800</f>
        <v>0.41666666666666669</v>
      </c>
    </row>
    <row r="801" spans="1:16" x14ac:dyDescent="0.2">
      <c r="A801" s="48">
        <v>40971</v>
      </c>
      <c r="B801" s="49">
        <f>VLOOKUP(A801,'Method 1 Moving Averages'!A795:B2131,2,0)</f>
        <v>588</v>
      </c>
      <c r="C801" s="45">
        <f>VLOOKUP(A801,'Method 1 Moving Averages'!A794:C2131,3,0)</f>
        <v>1498.3333333333333</v>
      </c>
      <c r="D801" s="23">
        <f t="shared" si="1691"/>
        <v>910.33333333333326</v>
      </c>
      <c r="E801" s="33">
        <f t="shared" si="1692"/>
        <v>1.5481859410430838</v>
      </c>
      <c r="F801" s="25">
        <f>VLOOKUP(A801,'Method 2 OLS Regression'!H793:J2130,3)</f>
        <v>1003.77666</v>
      </c>
      <c r="G801" s="23">
        <f t="shared" si="1646"/>
        <v>415.77665999999999</v>
      </c>
      <c r="H801" s="26">
        <f t="shared" si="1647"/>
        <v>0.70710316326530609</v>
      </c>
      <c r="I801" s="43"/>
      <c r="J801" s="61">
        <f t="shared" si="1642"/>
        <v>9</v>
      </c>
      <c r="K801" s="25">
        <f t="shared" si="1688"/>
        <v>16</v>
      </c>
      <c r="L801" s="23">
        <f t="shared" si="1693"/>
        <v>7</v>
      </c>
      <c r="M801" s="33">
        <f t="shared" si="1694"/>
        <v>0.77777777777777779</v>
      </c>
      <c r="N801" s="25">
        <f t="shared" si="1643"/>
        <v>10</v>
      </c>
      <c r="O801" s="23">
        <f t="shared" ref="O801" si="1699">ABS(N801-$J801)</f>
        <v>1</v>
      </c>
      <c r="P801" s="26">
        <f t="shared" ref="P801" si="1700">O801/$J801</f>
        <v>0.1111111111111111</v>
      </c>
    </row>
    <row r="802" spans="1:16" x14ac:dyDescent="0.2">
      <c r="A802" s="48">
        <v>40972</v>
      </c>
      <c r="B802" s="49">
        <f>VLOOKUP(A802,'Method 1 Moving Averages'!A796:B2132,2,0)</f>
        <v>1335</v>
      </c>
      <c r="C802" s="45">
        <f>VLOOKUP(A802,'Method 1 Moving Averages'!A795:C2132,3,0)</f>
        <v>1620</v>
      </c>
      <c r="D802" s="23">
        <f t="shared" si="1691"/>
        <v>285</v>
      </c>
      <c r="E802" s="33">
        <f t="shared" si="1692"/>
        <v>0.21348314606741572</v>
      </c>
      <c r="F802" s="25">
        <f>VLOOKUP(A802,'Method 2 OLS Regression'!H794:J2131,3)</f>
        <v>1510.96036</v>
      </c>
      <c r="G802" s="23">
        <f t="shared" si="1646"/>
        <v>175.96036000000004</v>
      </c>
      <c r="H802" s="26">
        <f t="shared" si="1647"/>
        <v>0.13180551310861427</v>
      </c>
      <c r="I802" s="43"/>
      <c r="J802" s="61">
        <f t="shared" si="1642"/>
        <v>14</v>
      </c>
      <c r="K802" s="25">
        <f t="shared" si="1688"/>
        <v>17</v>
      </c>
      <c r="L802" s="23">
        <f t="shared" si="1693"/>
        <v>3</v>
      </c>
      <c r="M802" s="33">
        <f t="shared" si="1694"/>
        <v>0.21428571428571427</v>
      </c>
      <c r="N802" s="25">
        <f t="shared" si="1643"/>
        <v>16</v>
      </c>
      <c r="O802" s="23">
        <f t="shared" ref="O802" si="1701">ABS(N802-$J802)</f>
        <v>2</v>
      </c>
      <c r="P802" s="26">
        <f t="shared" ref="P802" si="1702">O802/$J802</f>
        <v>0.14285714285714285</v>
      </c>
    </row>
    <row r="803" spans="1:16" x14ac:dyDescent="0.2">
      <c r="A803" s="48">
        <v>40973</v>
      </c>
      <c r="B803" s="49">
        <f>VLOOKUP(A803,'Method 1 Moving Averages'!A797:B2133,2,0)</f>
        <v>1299</v>
      </c>
      <c r="C803" s="45">
        <f>VLOOKUP(A803,'Method 1 Moving Averages'!A796:C2133,3,0)</f>
        <v>1640.3333333333333</v>
      </c>
      <c r="D803" s="23">
        <f t="shared" si="1691"/>
        <v>341.33333333333326</v>
      </c>
      <c r="E803" s="33">
        <f t="shared" si="1692"/>
        <v>0.26276623043366687</v>
      </c>
      <c r="F803" s="25">
        <f>VLOOKUP(A803,'Method 2 OLS Regression'!H795:J2132,3)</f>
        <v>1297.8444400000001</v>
      </c>
      <c r="G803" s="23">
        <f t="shared" si="1646"/>
        <v>1.1555599999999231</v>
      </c>
      <c r="H803" s="26">
        <f t="shared" si="1647"/>
        <v>8.8957659738254284E-4</v>
      </c>
      <c r="I803" s="43"/>
      <c r="J803" s="61">
        <f t="shared" si="1642"/>
        <v>14</v>
      </c>
      <c r="K803" s="25">
        <f t="shared" si="1688"/>
        <v>17</v>
      </c>
      <c r="L803" s="23">
        <f t="shared" si="1693"/>
        <v>3</v>
      </c>
      <c r="M803" s="33">
        <f t="shared" si="1694"/>
        <v>0.21428571428571427</v>
      </c>
      <c r="N803" s="25">
        <f t="shared" si="1643"/>
        <v>14</v>
      </c>
      <c r="O803" s="23">
        <f t="shared" ref="O803" si="1703">ABS(N803-$J803)</f>
        <v>0</v>
      </c>
      <c r="P803" s="26">
        <f t="shared" ref="P803" si="1704">O803/$J803</f>
        <v>0</v>
      </c>
    </row>
    <row r="804" spans="1:16" x14ac:dyDescent="0.2">
      <c r="A804" s="48">
        <v>40974</v>
      </c>
      <c r="B804" s="49">
        <f>VLOOKUP(A804,'Method 1 Moving Averages'!A798:B2134,2,0)</f>
        <v>1026</v>
      </c>
      <c r="C804" s="45">
        <f>VLOOKUP(A804,'Method 1 Moving Averages'!A797:C2134,3,0)</f>
        <v>632</v>
      </c>
      <c r="D804" s="23">
        <f t="shared" si="1691"/>
        <v>394</v>
      </c>
      <c r="E804" s="33">
        <f t="shared" si="1692"/>
        <v>0.38401559454191031</v>
      </c>
      <c r="F804" s="25">
        <f>VLOOKUP(A804,'Method 2 OLS Regression'!H796:J2133,3)</f>
        <v>1075.4100000000001</v>
      </c>
      <c r="G804" s="23">
        <f t="shared" si="1646"/>
        <v>49.410000000000082</v>
      </c>
      <c r="H804" s="26">
        <f t="shared" si="1647"/>
        <v>4.8157894736842184E-2</v>
      </c>
      <c r="I804" s="43"/>
      <c r="J804" s="61">
        <f t="shared" si="1642"/>
        <v>11</v>
      </c>
      <c r="K804" s="25">
        <f t="shared" si="1688"/>
        <v>9</v>
      </c>
      <c r="L804" s="23">
        <f t="shared" si="1693"/>
        <v>2</v>
      </c>
      <c r="M804" s="33">
        <f t="shared" si="1694"/>
        <v>0.18181818181818182</v>
      </c>
      <c r="N804" s="25">
        <f t="shared" si="1643"/>
        <v>11</v>
      </c>
      <c r="O804" s="23">
        <f t="shared" ref="O804" si="1705">ABS(N804-$J804)</f>
        <v>0</v>
      </c>
      <c r="P804" s="26">
        <f t="shared" ref="P804" si="1706">O804/$J804</f>
        <v>0</v>
      </c>
    </row>
    <row r="805" spans="1:16" x14ac:dyDescent="0.2">
      <c r="A805" s="48">
        <v>40975</v>
      </c>
      <c r="B805" s="49">
        <f>VLOOKUP(A805,'Method 1 Moving Averages'!A799:B2135,2,0)</f>
        <v>1018</v>
      </c>
      <c r="C805" s="45">
        <f>VLOOKUP(A805,'Method 1 Moving Averages'!A798:C2135,3,0)</f>
        <v>1325</v>
      </c>
      <c r="D805" s="23">
        <f t="shared" si="1691"/>
        <v>307</v>
      </c>
      <c r="E805" s="33">
        <f t="shared" si="1692"/>
        <v>0.30157170923379173</v>
      </c>
      <c r="F805" s="25">
        <f>VLOOKUP(A805,'Method 2 OLS Regression'!H797:J2134,3)</f>
        <v>1124.8907099999999</v>
      </c>
      <c r="G805" s="23">
        <f t="shared" si="1646"/>
        <v>106.8907099999999</v>
      </c>
      <c r="H805" s="26">
        <f t="shared" si="1647"/>
        <v>0.1050006974459724</v>
      </c>
      <c r="I805" s="43"/>
      <c r="J805" s="61">
        <f t="shared" si="1642"/>
        <v>11</v>
      </c>
      <c r="K805" s="25">
        <f t="shared" si="1688"/>
        <v>14</v>
      </c>
      <c r="L805" s="23">
        <f t="shared" si="1693"/>
        <v>3</v>
      </c>
      <c r="M805" s="33">
        <f t="shared" si="1694"/>
        <v>0.27272727272727271</v>
      </c>
      <c r="N805" s="25">
        <f t="shared" si="1643"/>
        <v>12</v>
      </c>
      <c r="O805" s="23">
        <f t="shared" ref="O805" si="1707">ABS(N805-$J805)</f>
        <v>1</v>
      </c>
      <c r="P805" s="26">
        <f t="shared" ref="P805" si="1708">O805/$J805</f>
        <v>9.0909090909090912E-2</v>
      </c>
    </row>
    <row r="806" spans="1:16" x14ac:dyDescent="0.2">
      <c r="A806" s="48">
        <v>40976</v>
      </c>
      <c r="B806" s="49">
        <f>VLOOKUP(A806,'Method 1 Moving Averages'!A800:B2136,2,0)</f>
        <v>1024</v>
      </c>
      <c r="C806" s="45">
        <f>VLOOKUP(A806,'Method 1 Moving Averages'!A799:C2136,3,0)</f>
        <v>1408.6666666666667</v>
      </c>
      <c r="D806" s="23">
        <f t="shared" si="1691"/>
        <v>384.66666666666674</v>
      </c>
      <c r="E806" s="33">
        <f t="shared" si="1692"/>
        <v>0.37565104166666674</v>
      </c>
      <c r="F806" s="25">
        <f>VLOOKUP(A806,'Method 2 OLS Regression'!H798:J2135,3)</f>
        <v>1181.5648100000001</v>
      </c>
      <c r="G806" s="23">
        <f t="shared" si="1646"/>
        <v>157.56481000000008</v>
      </c>
      <c r="H806" s="26">
        <f t="shared" si="1647"/>
        <v>0.15387188476562508</v>
      </c>
      <c r="I806" s="43"/>
      <c r="J806" s="61">
        <f t="shared" si="1642"/>
        <v>11</v>
      </c>
      <c r="K806" s="25">
        <f t="shared" si="1688"/>
        <v>15</v>
      </c>
      <c r="L806" s="23">
        <f t="shared" si="1693"/>
        <v>4</v>
      </c>
      <c r="M806" s="33">
        <f t="shared" si="1694"/>
        <v>0.36363636363636365</v>
      </c>
      <c r="N806" s="25">
        <f t="shared" si="1643"/>
        <v>12</v>
      </c>
      <c r="O806" s="23">
        <f t="shared" ref="O806" si="1709">ABS(N806-$J806)</f>
        <v>1</v>
      </c>
      <c r="P806" s="26">
        <f t="shared" ref="P806" si="1710">O806/$J806</f>
        <v>9.0909090909090912E-2</v>
      </c>
    </row>
    <row r="807" spans="1:16" x14ac:dyDescent="0.2">
      <c r="A807" s="48">
        <v>40977</v>
      </c>
      <c r="B807" s="49">
        <f>VLOOKUP(A807,'Method 1 Moving Averages'!A801:B2137,2,0)</f>
        <v>1605</v>
      </c>
      <c r="C807" s="45">
        <f>VLOOKUP(A807,'Method 1 Moving Averages'!A800:C2137,3,0)</f>
        <v>1403.3333333333333</v>
      </c>
      <c r="D807" s="23">
        <f t="shared" si="1691"/>
        <v>201.66666666666674</v>
      </c>
      <c r="E807" s="33">
        <f t="shared" si="1692"/>
        <v>0.12564901349948085</v>
      </c>
      <c r="F807" s="25">
        <f>VLOOKUP(A807,'Method 2 OLS Regression'!H799:J2136,3)</f>
        <v>1618.16425</v>
      </c>
      <c r="G807" s="23">
        <f t="shared" si="1646"/>
        <v>13.164250000000038</v>
      </c>
      <c r="H807" s="26">
        <f t="shared" si="1647"/>
        <v>8.2020249221184047E-3</v>
      </c>
      <c r="I807" s="43"/>
      <c r="J807" s="61">
        <f t="shared" si="1642"/>
        <v>17</v>
      </c>
      <c r="K807" s="25">
        <f t="shared" si="1688"/>
        <v>15</v>
      </c>
      <c r="L807" s="23">
        <f t="shared" si="1693"/>
        <v>2</v>
      </c>
      <c r="M807" s="33">
        <f t="shared" si="1694"/>
        <v>0.11764705882352941</v>
      </c>
      <c r="N807" s="25">
        <f t="shared" si="1643"/>
        <v>17</v>
      </c>
      <c r="O807" s="23">
        <f t="shared" ref="O807" si="1711">ABS(N807-$J807)</f>
        <v>0</v>
      </c>
      <c r="P807" s="26">
        <f t="shared" ref="P807" si="1712">O807/$J807</f>
        <v>0</v>
      </c>
    </row>
    <row r="808" spans="1:16" x14ac:dyDescent="0.2">
      <c r="A808" s="48">
        <v>40978</v>
      </c>
      <c r="B808" s="49">
        <f>VLOOKUP(A808,'Method 1 Moving Averages'!A802:B2138,2,0)</f>
        <v>1268</v>
      </c>
      <c r="C808" s="45">
        <f>VLOOKUP(A808,'Method 1 Moving Averages'!A801:C2138,3,0)</f>
        <v>1354.3333333333333</v>
      </c>
      <c r="D808" s="23">
        <f t="shared" si="1691"/>
        <v>86.333333333333258</v>
      </c>
      <c r="E808" s="33">
        <f t="shared" si="1692"/>
        <v>6.8086225026288055E-2</v>
      </c>
      <c r="F808" s="25">
        <f>VLOOKUP(A808,'Method 2 OLS Regression'!H800:J2137,3)</f>
        <v>1144.4167299999999</v>
      </c>
      <c r="G808" s="23">
        <f t="shared" si="1646"/>
        <v>123.58327000000008</v>
      </c>
      <c r="H808" s="26">
        <f t="shared" si="1647"/>
        <v>9.7463146687697233E-2</v>
      </c>
      <c r="I808" s="43"/>
      <c r="J808" s="61">
        <f t="shared" si="1642"/>
        <v>13</v>
      </c>
      <c r="K808" s="25">
        <f t="shared" si="1688"/>
        <v>14</v>
      </c>
      <c r="L808" s="23">
        <f t="shared" si="1693"/>
        <v>1</v>
      </c>
      <c r="M808" s="33">
        <f t="shared" si="1694"/>
        <v>7.6923076923076927E-2</v>
      </c>
      <c r="N808" s="25">
        <f t="shared" si="1643"/>
        <v>12</v>
      </c>
      <c r="O808" s="23">
        <f t="shared" ref="O808" si="1713">ABS(N808-$J808)</f>
        <v>1</v>
      </c>
      <c r="P808" s="26">
        <f t="shared" ref="P808" si="1714">O808/$J808</f>
        <v>7.6923076923076927E-2</v>
      </c>
    </row>
    <row r="809" spans="1:16" x14ac:dyDescent="0.2">
      <c r="A809" s="48">
        <v>40979</v>
      </c>
      <c r="B809" s="49">
        <f>VLOOKUP(A809,'Method 1 Moving Averages'!A803:B2139,2,0)</f>
        <v>1513</v>
      </c>
      <c r="C809" s="45">
        <f>VLOOKUP(A809,'Method 1 Moving Averages'!A802:C2139,3,0)</f>
        <v>1444</v>
      </c>
      <c r="D809" s="23">
        <f t="shared" si="1691"/>
        <v>69</v>
      </c>
      <c r="E809" s="33">
        <f t="shared" si="1692"/>
        <v>4.5604758757435561E-2</v>
      </c>
      <c r="F809" s="25">
        <f>VLOOKUP(A809,'Method 2 OLS Regression'!H801:J2138,3)</f>
        <v>1668.2092600000001</v>
      </c>
      <c r="G809" s="23">
        <f t="shared" si="1646"/>
        <v>155.20926000000009</v>
      </c>
      <c r="H809" s="26">
        <f t="shared" si="1647"/>
        <v>0.1025837805684072</v>
      </c>
      <c r="I809" s="43"/>
      <c r="J809" s="61">
        <f t="shared" si="1642"/>
        <v>16</v>
      </c>
      <c r="K809" s="25">
        <f t="shared" si="1688"/>
        <v>15</v>
      </c>
      <c r="L809" s="23">
        <f t="shared" si="1693"/>
        <v>1</v>
      </c>
      <c r="M809" s="33">
        <f t="shared" si="1694"/>
        <v>6.25E-2</v>
      </c>
      <c r="N809" s="25">
        <f t="shared" si="1643"/>
        <v>17</v>
      </c>
      <c r="O809" s="23">
        <f t="shared" ref="O809" si="1715">ABS(N809-$J809)</f>
        <v>1</v>
      </c>
      <c r="P809" s="26">
        <f t="shared" ref="P809" si="1716">O809/$J809</f>
        <v>6.25E-2</v>
      </c>
    </row>
    <row r="810" spans="1:16" x14ac:dyDescent="0.2">
      <c r="A810" s="48">
        <v>40980</v>
      </c>
      <c r="B810" s="49">
        <f>VLOOKUP(A810,'Method 1 Moving Averages'!A804:B2140,2,0)</f>
        <v>1482</v>
      </c>
      <c r="C810" s="45">
        <f>VLOOKUP(A810,'Method 1 Moving Averages'!A803:C2140,3,0)</f>
        <v>1662.3333333333333</v>
      </c>
      <c r="D810" s="23">
        <f t="shared" si="1691"/>
        <v>180.33333333333326</v>
      </c>
      <c r="E810" s="33">
        <f t="shared" si="1692"/>
        <v>0.12168241115609532</v>
      </c>
      <c r="F810" s="25">
        <f>VLOOKUP(A810,'Method 2 OLS Regression'!H802:J2139,3)</f>
        <v>1383.4955399999999</v>
      </c>
      <c r="G810" s="23">
        <f t="shared" si="1646"/>
        <v>98.504460000000108</v>
      </c>
      <c r="H810" s="26">
        <f t="shared" si="1647"/>
        <v>6.646724696356282E-2</v>
      </c>
      <c r="I810" s="43"/>
      <c r="J810" s="61">
        <f t="shared" si="1642"/>
        <v>15</v>
      </c>
      <c r="K810" s="25">
        <f t="shared" si="1688"/>
        <v>17</v>
      </c>
      <c r="L810" s="23">
        <f t="shared" si="1693"/>
        <v>2</v>
      </c>
      <c r="M810" s="33">
        <f t="shared" si="1694"/>
        <v>0.13333333333333333</v>
      </c>
      <c r="N810" s="25">
        <f t="shared" si="1643"/>
        <v>14</v>
      </c>
      <c r="O810" s="23">
        <f t="shared" ref="O810" si="1717">ABS(N810-$J810)</f>
        <v>1</v>
      </c>
      <c r="P810" s="26">
        <f t="shared" ref="P810" si="1718">O810/$J810</f>
        <v>6.6666666666666666E-2</v>
      </c>
    </row>
    <row r="811" spans="1:16" x14ac:dyDescent="0.2">
      <c r="A811" s="48">
        <v>40981</v>
      </c>
      <c r="B811" s="49">
        <f>VLOOKUP(A811,'Method 1 Moving Averages'!A805:B2141,2,0)</f>
        <v>1276</v>
      </c>
      <c r="C811" s="45">
        <f>VLOOKUP(A811,'Method 1 Moving Averages'!A804:C2141,3,0)</f>
        <v>716.66666666666663</v>
      </c>
      <c r="D811" s="23">
        <f t="shared" si="1691"/>
        <v>559.33333333333337</v>
      </c>
      <c r="E811" s="33">
        <f t="shared" si="1692"/>
        <v>0.43834900731452459</v>
      </c>
      <c r="F811" s="25">
        <f>VLOOKUP(A811,'Method 2 OLS Regression'!H803:J2140,3)</f>
        <v>1208.66905</v>
      </c>
      <c r="G811" s="23">
        <f t="shared" si="1646"/>
        <v>67.33095000000003</v>
      </c>
      <c r="H811" s="26">
        <f t="shared" si="1647"/>
        <v>5.276720219435739E-2</v>
      </c>
      <c r="I811" s="43"/>
      <c r="J811" s="61">
        <f t="shared" si="1642"/>
        <v>13</v>
      </c>
      <c r="K811" s="25">
        <f t="shared" si="1688"/>
        <v>9</v>
      </c>
      <c r="L811" s="23">
        <f t="shared" si="1693"/>
        <v>4</v>
      </c>
      <c r="M811" s="33">
        <f t="shared" si="1694"/>
        <v>0.30769230769230771</v>
      </c>
      <c r="N811" s="25">
        <f t="shared" si="1643"/>
        <v>13</v>
      </c>
      <c r="O811" s="23">
        <f t="shared" ref="O811" si="1719">ABS(N811-$J811)</f>
        <v>0</v>
      </c>
      <c r="P811" s="26">
        <f t="shared" ref="P811" si="1720">O811/$J811</f>
        <v>0</v>
      </c>
    </row>
    <row r="812" spans="1:16" x14ac:dyDescent="0.2">
      <c r="A812" s="48">
        <v>40982</v>
      </c>
      <c r="B812" s="49">
        <f>VLOOKUP(A812,'Method 1 Moving Averages'!A806:B2142,2,0)</f>
        <v>1449</v>
      </c>
      <c r="C812" s="45">
        <f>VLOOKUP(A812,'Method 1 Moving Averages'!A805:C2142,3,0)</f>
        <v>1281.3333333333333</v>
      </c>
      <c r="D812" s="23">
        <f t="shared" si="1691"/>
        <v>167.66666666666674</v>
      </c>
      <c r="E812" s="33">
        <f t="shared" si="1692"/>
        <v>0.11571198527720272</v>
      </c>
      <c r="F812" s="25">
        <f>VLOOKUP(A812,'Method 2 OLS Regression'!H804:J2141,3)</f>
        <v>1204.79241</v>
      </c>
      <c r="G812" s="23">
        <f t="shared" si="1646"/>
        <v>244.20758999999998</v>
      </c>
      <c r="H812" s="26">
        <f t="shared" si="1647"/>
        <v>0.16853525879917183</v>
      </c>
      <c r="I812" s="43"/>
      <c r="J812" s="61">
        <f t="shared" si="1642"/>
        <v>15</v>
      </c>
      <c r="K812" s="25">
        <f t="shared" si="1688"/>
        <v>13</v>
      </c>
      <c r="L812" s="23">
        <f t="shared" si="1693"/>
        <v>2</v>
      </c>
      <c r="M812" s="33">
        <f t="shared" si="1694"/>
        <v>0.13333333333333333</v>
      </c>
      <c r="N812" s="25">
        <f t="shared" si="1643"/>
        <v>13</v>
      </c>
      <c r="O812" s="23">
        <f t="shared" ref="O812" si="1721">ABS(N812-$J812)</f>
        <v>2</v>
      </c>
      <c r="P812" s="26">
        <f t="shared" ref="P812" si="1722">O812/$J812</f>
        <v>0.13333333333333333</v>
      </c>
    </row>
    <row r="813" spans="1:16" x14ac:dyDescent="0.2">
      <c r="A813" s="48">
        <v>40983</v>
      </c>
      <c r="B813" s="49">
        <f>VLOOKUP(A813,'Method 1 Moving Averages'!A807:B2143,2,0)</f>
        <v>1322</v>
      </c>
      <c r="C813" s="45">
        <f>VLOOKUP(A813,'Method 1 Moving Averages'!A806:C2143,3,0)</f>
        <v>1333.3333333333333</v>
      </c>
      <c r="D813" s="23">
        <f t="shared" si="1691"/>
        <v>11.333333333333258</v>
      </c>
      <c r="E813" s="33">
        <f t="shared" si="1692"/>
        <v>8.5728693898133573E-3</v>
      </c>
      <c r="F813" s="25">
        <f>VLOOKUP(A813,'Method 2 OLS Regression'!H805:J2142,3)</f>
        <v>1507.9247399999999</v>
      </c>
      <c r="G813" s="23">
        <f t="shared" si="1646"/>
        <v>185.92473999999993</v>
      </c>
      <c r="H813" s="26">
        <f t="shared" si="1647"/>
        <v>0.1406389863842662</v>
      </c>
      <c r="I813" s="43"/>
      <c r="J813" s="61">
        <f t="shared" si="1642"/>
        <v>14</v>
      </c>
      <c r="K813" s="25">
        <f t="shared" si="1688"/>
        <v>14</v>
      </c>
      <c r="L813" s="23">
        <f t="shared" si="1693"/>
        <v>0</v>
      </c>
      <c r="M813" s="33">
        <f t="shared" si="1694"/>
        <v>0</v>
      </c>
      <c r="N813" s="25">
        <f t="shared" si="1643"/>
        <v>16</v>
      </c>
      <c r="O813" s="23">
        <f t="shared" ref="O813" si="1723">ABS(N813-$J813)</f>
        <v>2</v>
      </c>
      <c r="P813" s="26">
        <f t="shared" ref="P813" si="1724">O813/$J813</f>
        <v>0.14285714285714285</v>
      </c>
    </row>
    <row r="814" spans="1:16" x14ac:dyDescent="0.2">
      <c r="A814" s="48">
        <v>40984</v>
      </c>
      <c r="B814" s="49">
        <f>VLOOKUP(A814,'Method 1 Moving Averages'!A808:B2144,2,0)</f>
        <v>1289</v>
      </c>
      <c r="C814" s="45">
        <f>VLOOKUP(A814,'Method 1 Moving Averages'!A807:C2144,3,0)</f>
        <v>1455.3333333333333</v>
      </c>
      <c r="D814" s="23">
        <f t="shared" si="1691"/>
        <v>166.33333333333326</v>
      </c>
      <c r="E814" s="33">
        <f t="shared" si="1692"/>
        <v>0.12904059994828027</v>
      </c>
      <c r="F814" s="25">
        <f>VLOOKUP(A814,'Method 2 OLS Regression'!H806:J2143,3)</f>
        <v>1679.8545999999999</v>
      </c>
      <c r="G814" s="23">
        <f t="shared" si="1646"/>
        <v>390.85459999999989</v>
      </c>
      <c r="H814" s="26">
        <f t="shared" si="1647"/>
        <v>0.30322311869666402</v>
      </c>
      <c r="I814" s="43"/>
      <c r="J814" s="61">
        <f t="shared" si="1642"/>
        <v>13</v>
      </c>
      <c r="K814" s="25">
        <f t="shared" si="1688"/>
        <v>15</v>
      </c>
      <c r="L814" s="23">
        <f t="shared" si="1693"/>
        <v>2</v>
      </c>
      <c r="M814" s="33">
        <f t="shared" si="1694"/>
        <v>0.15384615384615385</v>
      </c>
      <c r="N814" s="25">
        <f t="shared" si="1643"/>
        <v>17</v>
      </c>
      <c r="O814" s="23">
        <f t="shared" ref="O814" si="1725">ABS(N814-$J814)</f>
        <v>4</v>
      </c>
      <c r="P814" s="26">
        <f t="shared" ref="P814" si="1726">O814/$J814</f>
        <v>0.30769230769230771</v>
      </c>
    </row>
    <row r="815" spans="1:16" x14ac:dyDescent="0.2">
      <c r="A815" s="48">
        <v>40985</v>
      </c>
      <c r="B815" s="49">
        <f>VLOOKUP(A815,'Method 1 Moving Averages'!A809:B2145,2,0)</f>
        <v>931</v>
      </c>
      <c r="C815" s="45">
        <f>VLOOKUP(A815,'Method 1 Moving Averages'!A808:C2145,3,0)</f>
        <v>1409</v>
      </c>
      <c r="D815" s="23">
        <f t="shared" si="1691"/>
        <v>478</v>
      </c>
      <c r="E815" s="33">
        <f t="shared" si="1692"/>
        <v>0.51342642320085929</v>
      </c>
      <c r="F815" s="25">
        <f>VLOOKUP(A815,'Method 2 OLS Regression'!H807:J2144,3)</f>
        <v>1014.17656</v>
      </c>
      <c r="G815" s="23">
        <f t="shared" si="1646"/>
        <v>83.176559999999995</v>
      </c>
      <c r="H815" s="26">
        <f t="shared" si="1647"/>
        <v>8.934109559613318E-2</v>
      </c>
      <c r="I815" s="43"/>
      <c r="J815" s="61">
        <f t="shared" si="1642"/>
        <v>10</v>
      </c>
      <c r="K815" s="25">
        <f t="shared" si="1688"/>
        <v>15</v>
      </c>
      <c r="L815" s="23">
        <f t="shared" si="1693"/>
        <v>5</v>
      </c>
      <c r="M815" s="33">
        <f t="shared" si="1694"/>
        <v>0.5</v>
      </c>
      <c r="N815" s="25">
        <f t="shared" si="1643"/>
        <v>11</v>
      </c>
      <c r="O815" s="23">
        <f t="shared" ref="O815" si="1727">ABS(N815-$J815)</f>
        <v>1</v>
      </c>
      <c r="P815" s="26">
        <f t="shared" ref="P815" si="1728">O815/$J815</f>
        <v>0.1</v>
      </c>
    </row>
    <row r="816" spans="1:16" x14ac:dyDescent="0.2">
      <c r="A816" s="48">
        <v>40986</v>
      </c>
      <c r="B816" s="49">
        <f>VLOOKUP(A816,'Method 1 Moving Averages'!A810:B2146,2,0)</f>
        <v>1406</v>
      </c>
      <c r="C816" s="45">
        <f>VLOOKUP(A816,'Method 1 Moving Averages'!A809:C2146,3,0)</f>
        <v>1470.6666666666667</v>
      </c>
      <c r="D816" s="23">
        <f t="shared" si="1691"/>
        <v>64.666666666666742</v>
      </c>
      <c r="E816" s="33">
        <f t="shared" si="1692"/>
        <v>4.5993361782835522E-2</v>
      </c>
      <c r="F816" s="25">
        <f>VLOOKUP(A816,'Method 2 OLS Regression'!H808:J2145,3)</f>
        <v>1530.6165800000001</v>
      </c>
      <c r="G816" s="23">
        <f t="shared" si="1646"/>
        <v>124.61658000000011</v>
      </c>
      <c r="H816" s="26">
        <f t="shared" si="1647"/>
        <v>8.863199146514944E-2</v>
      </c>
      <c r="I816" s="43"/>
      <c r="J816" s="61">
        <f t="shared" si="1642"/>
        <v>15</v>
      </c>
      <c r="K816" s="25">
        <f t="shared" si="1688"/>
        <v>15</v>
      </c>
      <c r="L816" s="23">
        <f t="shared" si="1693"/>
        <v>0</v>
      </c>
      <c r="M816" s="33">
        <f t="shared" si="1694"/>
        <v>0</v>
      </c>
      <c r="N816" s="25">
        <f t="shared" si="1643"/>
        <v>16</v>
      </c>
      <c r="O816" s="23">
        <f t="shared" ref="O816" si="1729">ABS(N816-$J816)</f>
        <v>1</v>
      </c>
      <c r="P816" s="26">
        <f t="shared" ref="P816" si="1730">O816/$J816</f>
        <v>6.6666666666666666E-2</v>
      </c>
    </row>
    <row r="817" spans="1:16" x14ac:dyDescent="0.2">
      <c r="A817" s="48">
        <v>40987</v>
      </c>
      <c r="B817" s="49">
        <f>VLOOKUP(A817,'Method 1 Moving Averages'!A811:B2147,2,0)</f>
        <v>766</v>
      </c>
      <c r="C817" s="45">
        <f>VLOOKUP(A817,'Method 1 Moving Averages'!A810:C2147,3,0)</f>
        <v>1175.6666666666667</v>
      </c>
      <c r="D817" s="23">
        <f t="shared" si="1691"/>
        <v>409.66666666666674</v>
      </c>
      <c r="E817" s="33">
        <f t="shared" si="1692"/>
        <v>0.53481288076588351</v>
      </c>
      <c r="F817" s="25">
        <f>VLOOKUP(A817,'Method 2 OLS Regression'!H809:J2146,3)</f>
        <v>1130.6792</v>
      </c>
      <c r="G817" s="23">
        <f t="shared" si="1646"/>
        <v>364.67920000000004</v>
      </c>
      <c r="H817" s="26">
        <f t="shared" si="1647"/>
        <v>0.47608250652741518</v>
      </c>
      <c r="I817" s="43"/>
      <c r="J817" s="61">
        <f t="shared" si="1642"/>
        <v>9</v>
      </c>
      <c r="K817" s="25">
        <f t="shared" si="1688"/>
        <v>12</v>
      </c>
      <c r="L817" s="23">
        <f t="shared" si="1693"/>
        <v>3</v>
      </c>
      <c r="M817" s="33">
        <f t="shared" si="1694"/>
        <v>0.33333333333333331</v>
      </c>
      <c r="N817" s="25">
        <f t="shared" si="1643"/>
        <v>12</v>
      </c>
      <c r="O817" s="23">
        <f t="shared" ref="O817" si="1731">ABS(N817-$J817)</f>
        <v>3</v>
      </c>
      <c r="P817" s="26">
        <f t="shared" ref="P817" si="1732">O817/$J817</f>
        <v>0.33333333333333331</v>
      </c>
    </row>
    <row r="818" spans="1:16" x14ac:dyDescent="0.2">
      <c r="A818" s="48">
        <v>40988</v>
      </c>
      <c r="B818" s="49">
        <f>VLOOKUP(A818,'Method 1 Moving Averages'!A812:B2148,2,0)</f>
        <v>1026</v>
      </c>
      <c r="C818" s="45">
        <f>VLOOKUP(A818,'Method 1 Moving Averages'!A811:C2148,3,0)</f>
        <v>913</v>
      </c>
      <c r="D818" s="23">
        <f t="shared" si="1691"/>
        <v>113</v>
      </c>
      <c r="E818" s="33">
        <f t="shared" si="1692"/>
        <v>0.11013645224171539</v>
      </c>
      <c r="F818" s="25">
        <f>VLOOKUP(A818,'Method 2 OLS Regression'!H810:J2147,3)</f>
        <v>882.989777</v>
      </c>
      <c r="G818" s="23">
        <f t="shared" si="1646"/>
        <v>143.010223</v>
      </c>
      <c r="H818" s="26">
        <f t="shared" si="1647"/>
        <v>0.13938618226120858</v>
      </c>
      <c r="I818" s="43"/>
      <c r="J818" s="61">
        <f t="shared" si="1642"/>
        <v>11</v>
      </c>
      <c r="K818" s="25">
        <f t="shared" si="1688"/>
        <v>10</v>
      </c>
      <c r="L818" s="23">
        <f t="shared" si="1693"/>
        <v>1</v>
      </c>
      <c r="M818" s="33">
        <f t="shared" si="1694"/>
        <v>9.0909090909090912E-2</v>
      </c>
      <c r="N818" s="25">
        <f t="shared" si="1643"/>
        <v>9</v>
      </c>
      <c r="O818" s="23">
        <f t="shared" ref="O818" si="1733">ABS(N818-$J818)</f>
        <v>2</v>
      </c>
      <c r="P818" s="26">
        <f t="shared" ref="P818" si="1734">O818/$J818</f>
        <v>0.18181818181818182</v>
      </c>
    </row>
    <row r="819" spans="1:16" x14ac:dyDescent="0.2">
      <c r="A819" s="48">
        <v>40989</v>
      </c>
      <c r="B819" s="49">
        <f>VLOOKUP(A819,'Method 1 Moving Averages'!A813:B2149,2,0)</f>
        <v>1812</v>
      </c>
      <c r="C819" s="45">
        <f>VLOOKUP(A819,'Method 1 Moving Averages'!A812:C2149,3,0)</f>
        <v>1263</v>
      </c>
      <c r="D819" s="23">
        <f t="shared" si="1691"/>
        <v>549</v>
      </c>
      <c r="E819" s="33">
        <f t="shared" si="1692"/>
        <v>0.30298013245033112</v>
      </c>
      <c r="F819" s="25">
        <f>VLOOKUP(A819,'Method 2 OLS Regression'!H811:J2148,3)</f>
        <v>1027.6254200000001</v>
      </c>
      <c r="G819" s="23">
        <f t="shared" si="1646"/>
        <v>784.37457999999992</v>
      </c>
      <c r="H819" s="26">
        <f t="shared" si="1647"/>
        <v>0.43287780353200878</v>
      </c>
      <c r="I819" s="43"/>
      <c r="J819" s="61">
        <f t="shared" si="1642"/>
        <v>19</v>
      </c>
      <c r="K819" s="25">
        <f t="shared" si="1688"/>
        <v>13</v>
      </c>
      <c r="L819" s="23">
        <f t="shared" si="1693"/>
        <v>6</v>
      </c>
      <c r="M819" s="33">
        <f t="shared" si="1694"/>
        <v>0.31578947368421051</v>
      </c>
      <c r="N819" s="25">
        <f t="shared" si="1643"/>
        <v>11</v>
      </c>
      <c r="O819" s="23">
        <f t="shared" ref="O819" si="1735">ABS(N819-$J819)</f>
        <v>8</v>
      </c>
      <c r="P819" s="26">
        <f t="shared" ref="P819" si="1736">O819/$J819</f>
        <v>0.42105263157894735</v>
      </c>
    </row>
    <row r="820" spans="1:16" x14ac:dyDescent="0.2">
      <c r="A820" s="48">
        <v>40990</v>
      </c>
      <c r="B820" s="49">
        <f>VLOOKUP(A820,'Method 1 Moving Averages'!A814:B2150,2,0)</f>
        <v>1434</v>
      </c>
      <c r="C820" s="45">
        <f>VLOOKUP(A820,'Method 1 Moving Averages'!A813:C2150,3,0)</f>
        <v>1327.6666666666667</v>
      </c>
      <c r="D820" s="23">
        <f t="shared" si="1691"/>
        <v>106.33333333333326</v>
      </c>
      <c r="E820" s="33">
        <f t="shared" si="1692"/>
        <v>7.4151557415155694E-2</v>
      </c>
      <c r="F820" s="25">
        <f>VLOOKUP(A820,'Method 2 OLS Regression'!H812:J2149,3)</f>
        <v>1162.6260600000001</v>
      </c>
      <c r="G820" s="23">
        <f t="shared" si="1646"/>
        <v>271.37393999999995</v>
      </c>
      <c r="H820" s="26">
        <f t="shared" si="1647"/>
        <v>0.18924263598326357</v>
      </c>
      <c r="I820" s="43"/>
      <c r="J820" s="61">
        <f t="shared" si="1642"/>
        <v>15</v>
      </c>
      <c r="K820" s="25">
        <f t="shared" si="1688"/>
        <v>14</v>
      </c>
      <c r="L820" s="23">
        <f t="shared" si="1693"/>
        <v>1</v>
      </c>
      <c r="M820" s="33">
        <f t="shared" si="1694"/>
        <v>6.6666666666666666E-2</v>
      </c>
      <c r="N820" s="25">
        <f t="shared" si="1643"/>
        <v>12</v>
      </c>
      <c r="O820" s="23">
        <f t="shared" ref="O820" si="1737">ABS(N820-$J820)</f>
        <v>3</v>
      </c>
      <c r="P820" s="26">
        <f t="shared" ref="P820" si="1738">O820/$J820</f>
        <v>0.2</v>
      </c>
    </row>
    <row r="821" spans="1:16" x14ac:dyDescent="0.2">
      <c r="A821" s="48">
        <v>40991</v>
      </c>
      <c r="B821" s="49">
        <f>VLOOKUP(A821,'Method 1 Moving Averages'!A815:B2151,2,0)</f>
        <v>1563</v>
      </c>
      <c r="C821" s="45">
        <f>VLOOKUP(A821,'Method 1 Moving Averages'!A814:C2151,3,0)</f>
        <v>1348.3333333333333</v>
      </c>
      <c r="D821" s="23">
        <f t="shared" si="1691"/>
        <v>214.66666666666674</v>
      </c>
      <c r="E821" s="33">
        <f t="shared" si="1692"/>
        <v>0.13734271699722761</v>
      </c>
      <c r="F821" s="25">
        <f>VLOOKUP(A821,'Method 2 OLS Regression'!H813:J2150,3)</f>
        <v>1613.3875</v>
      </c>
      <c r="G821" s="23">
        <f t="shared" si="1646"/>
        <v>50.387500000000045</v>
      </c>
      <c r="H821" s="26">
        <f t="shared" si="1647"/>
        <v>3.2237683941138864E-2</v>
      </c>
      <c r="I821" s="43"/>
      <c r="J821" s="61">
        <f t="shared" si="1642"/>
        <v>16</v>
      </c>
      <c r="K821" s="25">
        <f t="shared" si="1688"/>
        <v>14</v>
      </c>
      <c r="L821" s="23">
        <f t="shared" si="1693"/>
        <v>2</v>
      </c>
      <c r="M821" s="33">
        <f t="shared" si="1694"/>
        <v>0.125</v>
      </c>
      <c r="N821" s="25">
        <f t="shared" si="1643"/>
        <v>17</v>
      </c>
      <c r="O821" s="23">
        <f t="shared" ref="O821" si="1739">ABS(N821-$J821)</f>
        <v>1</v>
      </c>
      <c r="P821" s="26">
        <f t="shared" ref="P821" si="1740">O821/$J821</f>
        <v>6.25E-2</v>
      </c>
    </row>
    <row r="822" spans="1:16" x14ac:dyDescent="0.2">
      <c r="A822" s="48">
        <v>40992</v>
      </c>
      <c r="B822" s="49">
        <f>VLOOKUP(A822,'Method 1 Moving Averages'!A816:B2152,2,0)</f>
        <v>1082</v>
      </c>
      <c r="C822" s="45">
        <f>VLOOKUP(A822,'Method 1 Moving Averages'!A815:C2152,3,0)</f>
        <v>929</v>
      </c>
      <c r="D822" s="23">
        <f t="shared" si="1691"/>
        <v>153</v>
      </c>
      <c r="E822" s="33">
        <f t="shared" si="1692"/>
        <v>0.14140480591497229</v>
      </c>
      <c r="F822" s="25">
        <f>VLOOKUP(A822,'Method 2 OLS Regression'!H814:J2151,3)</f>
        <v>1062.1404500000001</v>
      </c>
      <c r="G822" s="23">
        <f t="shared" si="1646"/>
        <v>19.859549999999899</v>
      </c>
      <c r="H822" s="26">
        <f t="shared" si="1647"/>
        <v>1.8354482439925969E-2</v>
      </c>
      <c r="I822" s="43"/>
      <c r="J822" s="61">
        <f t="shared" si="1642"/>
        <v>11</v>
      </c>
      <c r="K822" s="25">
        <f t="shared" si="1688"/>
        <v>10</v>
      </c>
      <c r="L822" s="23">
        <f t="shared" si="1693"/>
        <v>1</v>
      </c>
      <c r="M822" s="33">
        <f t="shared" si="1694"/>
        <v>9.0909090909090912E-2</v>
      </c>
      <c r="N822" s="25">
        <f t="shared" si="1643"/>
        <v>11</v>
      </c>
      <c r="O822" s="23">
        <f t="shared" ref="O822" si="1741">ABS(N822-$J822)</f>
        <v>0</v>
      </c>
      <c r="P822" s="26">
        <f t="shared" ref="P822" si="1742">O822/$J822</f>
        <v>0</v>
      </c>
    </row>
    <row r="823" spans="1:16" x14ac:dyDescent="0.2">
      <c r="A823" s="48">
        <v>40993</v>
      </c>
      <c r="B823" s="49">
        <f>VLOOKUP(A823,'Method 1 Moving Averages'!A817:B2153,2,0)</f>
        <v>1665</v>
      </c>
      <c r="C823" s="45">
        <f>VLOOKUP(A823,'Method 1 Moving Averages'!A816:C2153,3,0)</f>
        <v>1418</v>
      </c>
      <c r="D823" s="23">
        <f t="shared" si="1691"/>
        <v>247</v>
      </c>
      <c r="E823" s="33">
        <f t="shared" si="1692"/>
        <v>0.14834834834834834</v>
      </c>
      <c r="F823" s="25">
        <f>VLOOKUP(A823,'Method 2 OLS Regression'!H815:J2152,3)</f>
        <v>1617.34863</v>
      </c>
      <c r="G823" s="23">
        <f t="shared" si="1646"/>
        <v>47.651370000000043</v>
      </c>
      <c r="H823" s="26">
        <f t="shared" si="1647"/>
        <v>2.8619441441441466E-2</v>
      </c>
      <c r="I823" s="43"/>
      <c r="J823" s="61">
        <f t="shared" si="1642"/>
        <v>17</v>
      </c>
      <c r="K823" s="25">
        <f t="shared" si="1688"/>
        <v>15</v>
      </c>
      <c r="L823" s="23">
        <f t="shared" si="1693"/>
        <v>2</v>
      </c>
      <c r="M823" s="33">
        <f t="shared" si="1694"/>
        <v>0.11764705882352941</v>
      </c>
      <c r="N823" s="25">
        <f t="shared" si="1643"/>
        <v>17</v>
      </c>
      <c r="O823" s="23">
        <f t="shared" ref="O823" si="1743">ABS(N823-$J823)</f>
        <v>0</v>
      </c>
      <c r="P823" s="26">
        <f t="shared" ref="P823" si="1744">O823/$J823</f>
        <v>0</v>
      </c>
    </row>
    <row r="824" spans="1:16" x14ac:dyDescent="0.2">
      <c r="A824" s="48">
        <v>40994</v>
      </c>
      <c r="B824" s="49">
        <f>VLOOKUP(A824,'Method 1 Moving Averages'!A818:B2154,2,0)</f>
        <v>1223</v>
      </c>
      <c r="C824" s="45">
        <f>VLOOKUP(A824,'Method 1 Moving Averages'!A817:C2154,3,0)</f>
        <v>1182.3333333333333</v>
      </c>
      <c r="D824" s="23">
        <f t="shared" si="1691"/>
        <v>40.666666666666742</v>
      </c>
      <c r="E824" s="33">
        <f t="shared" si="1692"/>
        <v>3.3251567184519007E-2</v>
      </c>
      <c r="F824" s="25">
        <f>VLOOKUP(A824,'Method 2 OLS Regression'!H816:J2153,3)</f>
        <v>1306.1625100000001</v>
      </c>
      <c r="G824" s="23">
        <f t="shared" si="1646"/>
        <v>83.162510000000111</v>
      </c>
      <c r="H824" s="26">
        <f t="shared" si="1647"/>
        <v>6.7998781684382753E-2</v>
      </c>
      <c r="I824" s="43"/>
      <c r="J824" s="61">
        <f t="shared" si="1642"/>
        <v>13</v>
      </c>
      <c r="K824" s="25">
        <f t="shared" si="1688"/>
        <v>12</v>
      </c>
      <c r="L824" s="23">
        <f t="shared" si="1693"/>
        <v>1</v>
      </c>
      <c r="M824" s="33">
        <f t="shared" si="1694"/>
        <v>7.6923076923076927E-2</v>
      </c>
      <c r="N824" s="25">
        <f t="shared" si="1643"/>
        <v>14</v>
      </c>
      <c r="O824" s="23">
        <f t="shared" ref="O824" si="1745">ABS(N824-$J824)</f>
        <v>1</v>
      </c>
      <c r="P824" s="26">
        <f t="shared" ref="P824" si="1746">O824/$J824</f>
        <v>7.6923076923076927E-2</v>
      </c>
    </row>
    <row r="825" spans="1:16" x14ac:dyDescent="0.2">
      <c r="A825" s="48">
        <v>40995</v>
      </c>
      <c r="B825" s="49">
        <f>VLOOKUP(A825,'Method 1 Moving Averages'!A819:B2155,2,0)</f>
        <v>862</v>
      </c>
      <c r="C825" s="45">
        <f>VLOOKUP(A825,'Method 1 Moving Averages'!A818:C2155,3,0)</f>
        <v>1109.3333333333333</v>
      </c>
      <c r="D825" s="23">
        <f t="shared" si="1691"/>
        <v>247.33333333333326</v>
      </c>
      <c r="E825" s="33">
        <f t="shared" si="1692"/>
        <v>0.2869296210363495</v>
      </c>
      <c r="F825" s="25">
        <f>VLOOKUP(A825,'Method 2 OLS Regression'!H817:J2154,3)</f>
        <v>1099.91606</v>
      </c>
      <c r="G825" s="23">
        <f t="shared" si="1646"/>
        <v>237.91606000000002</v>
      </c>
      <c r="H825" s="26">
        <f t="shared" si="1647"/>
        <v>0.27600470997679816</v>
      </c>
      <c r="I825" s="43"/>
      <c r="J825" s="61">
        <f t="shared" si="1642"/>
        <v>9</v>
      </c>
      <c r="K825" s="25">
        <f t="shared" si="1688"/>
        <v>12</v>
      </c>
      <c r="L825" s="23">
        <f t="shared" si="1693"/>
        <v>3</v>
      </c>
      <c r="M825" s="33">
        <f t="shared" si="1694"/>
        <v>0.33333333333333331</v>
      </c>
      <c r="N825" s="25">
        <f t="shared" si="1643"/>
        <v>11</v>
      </c>
      <c r="O825" s="23">
        <f t="shared" ref="O825" si="1747">ABS(N825-$J825)</f>
        <v>2</v>
      </c>
      <c r="P825" s="26">
        <f t="shared" ref="P825" si="1748">O825/$J825</f>
        <v>0.22222222222222221</v>
      </c>
    </row>
    <row r="826" spans="1:16" x14ac:dyDescent="0.2">
      <c r="A826" s="48">
        <v>40996</v>
      </c>
      <c r="B826" s="49">
        <f>VLOOKUP(A826,'Method 1 Moving Averages'!A820:B2156,2,0)</f>
        <v>958</v>
      </c>
      <c r="C826" s="45">
        <f>VLOOKUP(A826,'Method 1 Moving Averages'!A819:C2156,3,0)</f>
        <v>1426.3333333333333</v>
      </c>
      <c r="D826" s="23">
        <f t="shared" si="1691"/>
        <v>468.33333333333326</v>
      </c>
      <c r="E826" s="33">
        <f t="shared" si="1692"/>
        <v>0.48886569241475286</v>
      </c>
      <c r="F826" s="25">
        <f>VLOOKUP(A826,'Method 2 OLS Regression'!H818:J2155,3)</f>
        <v>1179.31654</v>
      </c>
      <c r="G826" s="23">
        <f t="shared" si="1646"/>
        <v>221.31654000000003</v>
      </c>
      <c r="H826" s="26">
        <f t="shared" si="1647"/>
        <v>0.23101935281837163</v>
      </c>
      <c r="I826" s="43"/>
      <c r="J826" s="61">
        <f t="shared" si="1642"/>
        <v>10</v>
      </c>
      <c r="K826" s="25">
        <f t="shared" si="1688"/>
        <v>15</v>
      </c>
      <c r="L826" s="23">
        <f t="shared" si="1693"/>
        <v>5</v>
      </c>
      <c r="M826" s="33">
        <f t="shared" si="1694"/>
        <v>0.5</v>
      </c>
      <c r="N826" s="25">
        <f t="shared" si="1643"/>
        <v>12</v>
      </c>
      <c r="O826" s="23">
        <f t="shared" ref="O826" si="1749">ABS(N826-$J826)</f>
        <v>2</v>
      </c>
      <c r="P826" s="26">
        <f t="shared" ref="P826" si="1750">O826/$J826</f>
        <v>0.2</v>
      </c>
    </row>
    <row r="827" spans="1:16" x14ac:dyDescent="0.2">
      <c r="A827" s="48">
        <v>40997</v>
      </c>
      <c r="B827" s="49">
        <f>VLOOKUP(A827,'Method 1 Moving Averages'!A821:B2157,2,0)</f>
        <v>1596</v>
      </c>
      <c r="C827" s="45">
        <f>VLOOKUP(A827,'Method 1 Moving Averages'!A820:C2157,3,0)</f>
        <v>1260</v>
      </c>
      <c r="D827" s="23">
        <f t="shared" si="1691"/>
        <v>336</v>
      </c>
      <c r="E827" s="33">
        <f t="shared" si="1692"/>
        <v>0.21052631578947367</v>
      </c>
      <c r="F827" s="25">
        <f>VLOOKUP(A827,'Method 2 OLS Regression'!H819:J2156,3)</f>
        <v>1309.0834199999999</v>
      </c>
      <c r="G827" s="23">
        <f t="shared" si="1646"/>
        <v>286.91658000000007</v>
      </c>
      <c r="H827" s="26">
        <f t="shared" si="1647"/>
        <v>0.17977229323308275</v>
      </c>
      <c r="I827" s="43"/>
      <c r="J827" s="61">
        <f t="shared" si="1642"/>
        <v>17</v>
      </c>
      <c r="K827" s="25">
        <f t="shared" si="1688"/>
        <v>13</v>
      </c>
      <c r="L827" s="23">
        <f t="shared" si="1693"/>
        <v>4</v>
      </c>
      <c r="M827" s="33">
        <f t="shared" si="1694"/>
        <v>0.23529411764705882</v>
      </c>
      <c r="N827" s="25">
        <f t="shared" si="1643"/>
        <v>14</v>
      </c>
      <c r="O827" s="23">
        <f t="shared" ref="O827" si="1751">ABS(N827-$J827)</f>
        <v>3</v>
      </c>
      <c r="P827" s="26">
        <f t="shared" ref="P827" si="1752">O827/$J827</f>
        <v>0.17647058823529413</v>
      </c>
    </row>
    <row r="828" spans="1:16" x14ac:dyDescent="0.2">
      <c r="A828" s="48">
        <v>40998</v>
      </c>
      <c r="B828" s="49">
        <f>VLOOKUP(A828,'Method 1 Moving Averages'!A822:B2158,2,0)</f>
        <v>1617</v>
      </c>
      <c r="C828" s="45">
        <f>VLOOKUP(A828,'Method 1 Moving Averages'!A821:C2158,3,0)</f>
        <v>1485.6666666666667</v>
      </c>
      <c r="D828" s="23">
        <f t="shared" si="1691"/>
        <v>131.33333333333326</v>
      </c>
      <c r="E828" s="33">
        <f t="shared" si="1692"/>
        <v>8.1220366934652607E-2</v>
      </c>
      <c r="F828" s="25">
        <f>VLOOKUP(A828,'Method 2 OLS Regression'!H820:J2157,3)</f>
        <v>1777.53927</v>
      </c>
      <c r="G828" s="23">
        <f t="shared" si="1646"/>
        <v>160.53926999999999</v>
      </c>
      <c r="H828" s="26">
        <f t="shared" si="1647"/>
        <v>9.9282170686456395E-2</v>
      </c>
      <c r="I828" s="43"/>
      <c r="J828" s="61">
        <f t="shared" si="1642"/>
        <v>17</v>
      </c>
      <c r="K828" s="25">
        <f t="shared" si="1688"/>
        <v>15</v>
      </c>
      <c r="L828" s="23">
        <f t="shared" si="1693"/>
        <v>2</v>
      </c>
      <c r="M828" s="33">
        <f t="shared" si="1694"/>
        <v>0.11764705882352941</v>
      </c>
      <c r="N828" s="25">
        <f t="shared" si="1643"/>
        <v>19</v>
      </c>
      <c r="O828" s="23">
        <f t="shared" ref="O828" si="1753">ABS(N828-$J828)</f>
        <v>2</v>
      </c>
      <c r="P828" s="26">
        <f t="shared" ref="P828" si="1754">O828/$J828</f>
        <v>0.11764705882352941</v>
      </c>
    </row>
    <row r="829" spans="1:16" x14ac:dyDescent="0.2">
      <c r="A829" s="48">
        <v>40999</v>
      </c>
      <c r="B829" s="49">
        <f>VLOOKUP(A829,'Method 1 Moving Averages'!A823:B2159,2,0)</f>
        <v>848</v>
      </c>
      <c r="C829" s="45">
        <f>VLOOKUP(A829,'Method 1 Moving Averages'!A822:C2159,3,0)</f>
        <v>1093.6666666666667</v>
      </c>
      <c r="D829" s="23">
        <f t="shared" si="1691"/>
        <v>245.66666666666674</v>
      </c>
      <c r="E829" s="33">
        <f t="shared" si="1692"/>
        <v>0.28970125786163531</v>
      </c>
      <c r="F829" s="25">
        <f>VLOOKUP(A829,'Method 2 OLS Regression'!H821:J2158,3)</f>
        <v>1170.69766</v>
      </c>
      <c r="G829" s="23">
        <f t="shared" si="1646"/>
        <v>322.69766000000004</v>
      </c>
      <c r="H829" s="26">
        <f t="shared" si="1647"/>
        <v>0.38053969339622645</v>
      </c>
      <c r="I829" s="43"/>
      <c r="J829" s="61">
        <f t="shared" si="1642"/>
        <v>9</v>
      </c>
      <c r="K829" s="25">
        <f t="shared" si="1688"/>
        <v>11</v>
      </c>
      <c r="L829" s="23">
        <f t="shared" si="1693"/>
        <v>2</v>
      </c>
      <c r="M829" s="33">
        <f t="shared" si="1694"/>
        <v>0.22222222222222221</v>
      </c>
      <c r="N829" s="25">
        <f t="shared" si="1643"/>
        <v>12</v>
      </c>
      <c r="O829" s="23">
        <f t="shared" ref="O829" si="1755">ABS(N829-$J829)</f>
        <v>3</v>
      </c>
      <c r="P829" s="26">
        <f t="shared" ref="P829" si="1756">O829/$J829</f>
        <v>0.33333333333333331</v>
      </c>
    </row>
    <row r="830" spans="1:16" x14ac:dyDescent="0.2">
      <c r="A830" s="48">
        <v>41000</v>
      </c>
      <c r="B830" s="49">
        <f>VLOOKUP(A830,'Method 1 Moving Averages'!A824:B2160,2,0)</f>
        <v>1853</v>
      </c>
      <c r="C830" s="45">
        <f>VLOOKUP(A830,'Method 1 Moving Averages'!A823:C2160,3,0)</f>
        <v>1528</v>
      </c>
      <c r="D830" s="23">
        <f t="shared" si="1691"/>
        <v>325</v>
      </c>
      <c r="E830" s="33">
        <f t="shared" si="1692"/>
        <v>0.17539125742039935</v>
      </c>
      <c r="F830" s="25">
        <f>VLOOKUP(A830,'Method 2 OLS Regression'!H822:J2159,3)</f>
        <v>1846.87095</v>
      </c>
      <c r="G830" s="23">
        <f t="shared" si="1646"/>
        <v>6.1290500000000065</v>
      </c>
      <c r="H830" s="26">
        <f t="shared" si="1647"/>
        <v>3.3076362655153841E-3</v>
      </c>
      <c r="I830" s="43"/>
      <c r="J830" s="61">
        <f t="shared" si="1642"/>
        <v>19</v>
      </c>
      <c r="K830" s="25">
        <f t="shared" si="1688"/>
        <v>16</v>
      </c>
      <c r="L830" s="23">
        <f t="shared" si="1693"/>
        <v>3</v>
      </c>
      <c r="M830" s="33">
        <f t="shared" si="1694"/>
        <v>0.15789473684210525</v>
      </c>
      <c r="N830" s="25">
        <f t="shared" si="1643"/>
        <v>19</v>
      </c>
      <c r="O830" s="23">
        <f t="shared" ref="O830" si="1757">ABS(N830-$J830)</f>
        <v>0</v>
      </c>
      <c r="P830" s="26">
        <f t="shared" ref="P830" si="1758">O830/$J830</f>
        <v>0</v>
      </c>
    </row>
    <row r="831" spans="1:16" x14ac:dyDescent="0.2">
      <c r="A831" s="48">
        <v>41001</v>
      </c>
      <c r="B831" s="49">
        <f>VLOOKUP(A831,'Method 1 Moving Averages'!A825:B2161,2,0)</f>
        <v>1749</v>
      </c>
      <c r="C831" s="45">
        <f>VLOOKUP(A831,'Method 1 Moving Averages'!A824:C2161,3,0)</f>
        <v>1157</v>
      </c>
      <c r="D831" s="23">
        <f t="shared" si="1691"/>
        <v>592</v>
      </c>
      <c r="E831" s="33">
        <f t="shared" si="1692"/>
        <v>0.33847913093196114</v>
      </c>
      <c r="F831" s="25">
        <f>VLOOKUP(A831,'Method 2 OLS Regression'!H823:J2160,3)</f>
        <v>1402.23371</v>
      </c>
      <c r="G831" s="23">
        <f t="shared" si="1646"/>
        <v>346.76629000000003</v>
      </c>
      <c r="H831" s="26">
        <f t="shared" si="1647"/>
        <v>0.19826546026300745</v>
      </c>
      <c r="I831" s="43"/>
      <c r="J831" s="61">
        <f t="shared" si="1642"/>
        <v>18</v>
      </c>
      <c r="K831" s="25">
        <f t="shared" si="1688"/>
        <v>12</v>
      </c>
      <c r="L831" s="23">
        <f t="shared" si="1693"/>
        <v>6</v>
      </c>
      <c r="M831" s="33">
        <f t="shared" si="1694"/>
        <v>0.33333333333333331</v>
      </c>
      <c r="N831" s="25">
        <f t="shared" si="1643"/>
        <v>15</v>
      </c>
      <c r="O831" s="23">
        <f t="shared" ref="O831" si="1759">ABS(N831-$J831)</f>
        <v>3</v>
      </c>
      <c r="P831" s="26">
        <f t="shared" ref="P831" si="1760">O831/$J831</f>
        <v>0.16666666666666666</v>
      </c>
    </row>
    <row r="832" spans="1:16" x14ac:dyDescent="0.2">
      <c r="A832" s="48">
        <v>41002</v>
      </c>
      <c r="B832" s="49">
        <f>VLOOKUP(A832,'Method 1 Moving Averages'!A826:B2162,2,0)</f>
        <v>981</v>
      </c>
      <c r="C832" s="45">
        <f>VLOOKUP(A832,'Method 1 Moving Averages'!A825:C2162,3,0)</f>
        <v>1054.6666666666667</v>
      </c>
      <c r="D832" s="23">
        <f t="shared" si="1691"/>
        <v>73.666666666666742</v>
      </c>
      <c r="E832" s="33">
        <f t="shared" si="1692"/>
        <v>7.5093442065919211E-2</v>
      </c>
      <c r="F832" s="25">
        <f>VLOOKUP(A832,'Method 2 OLS Regression'!H824:J2161,3)</f>
        <v>1183.87835</v>
      </c>
      <c r="G832" s="23">
        <f t="shared" si="1646"/>
        <v>202.87834999999995</v>
      </c>
      <c r="H832" s="26">
        <f t="shared" si="1647"/>
        <v>0.20680769622833839</v>
      </c>
      <c r="I832" s="43"/>
      <c r="J832" s="61">
        <f t="shared" si="1642"/>
        <v>10</v>
      </c>
      <c r="K832" s="25">
        <f t="shared" si="1688"/>
        <v>11</v>
      </c>
      <c r="L832" s="23">
        <f t="shared" si="1693"/>
        <v>1</v>
      </c>
      <c r="M832" s="33">
        <f t="shared" si="1694"/>
        <v>0.1</v>
      </c>
      <c r="N832" s="25">
        <f t="shared" si="1643"/>
        <v>12</v>
      </c>
      <c r="O832" s="23">
        <f t="shared" ref="O832" si="1761">ABS(N832-$J832)</f>
        <v>2</v>
      </c>
      <c r="P832" s="26">
        <f t="shared" ref="P832" si="1762">O832/$J832</f>
        <v>0.2</v>
      </c>
    </row>
    <row r="833" spans="1:16" x14ac:dyDescent="0.2">
      <c r="A833" s="48">
        <v>41003</v>
      </c>
      <c r="B833" s="49">
        <f>VLOOKUP(A833,'Method 1 Moving Averages'!A827:B2163,2,0)</f>
        <v>1074</v>
      </c>
      <c r="C833" s="45">
        <f>VLOOKUP(A833,'Method 1 Moving Averages'!A826:C2163,3,0)</f>
        <v>1406.3333333333333</v>
      </c>
      <c r="D833" s="23">
        <f t="shared" si="1691"/>
        <v>332.33333333333326</v>
      </c>
      <c r="E833" s="33">
        <f t="shared" si="1692"/>
        <v>0.30943513345747975</v>
      </c>
      <c r="F833" s="25">
        <f>VLOOKUP(A833,'Method 2 OLS Regression'!H825:J2162,3)</f>
        <v>1198.6247900000001</v>
      </c>
      <c r="G833" s="23">
        <f t="shared" si="1646"/>
        <v>124.62479000000008</v>
      </c>
      <c r="H833" s="26">
        <f t="shared" si="1647"/>
        <v>0.11603797951582875</v>
      </c>
      <c r="I833" s="43"/>
      <c r="J833" s="61">
        <f t="shared" si="1642"/>
        <v>11</v>
      </c>
      <c r="K833" s="25">
        <f t="shared" si="1688"/>
        <v>15</v>
      </c>
      <c r="L833" s="23">
        <f t="shared" si="1693"/>
        <v>4</v>
      </c>
      <c r="M833" s="33">
        <f t="shared" si="1694"/>
        <v>0.36363636363636365</v>
      </c>
      <c r="N833" s="25">
        <f t="shared" si="1643"/>
        <v>12</v>
      </c>
      <c r="O833" s="23">
        <f t="shared" ref="O833" si="1763">ABS(N833-$J833)</f>
        <v>1</v>
      </c>
      <c r="P833" s="26">
        <f t="shared" ref="P833" si="1764">O833/$J833</f>
        <v>9.0909090909090912E-2</v>
      </c>
    </row>
    <row r="834" spans="1:16" x14ac:dyDescent="0.2">
      <c r="A834" s="48">
        <v>41004</v>
      </c>
      <c r="B834" s="49">
        <f>VLOOKUP(A834,'Method 1 Moving Averages'!A828:B2164,2,0)</f>
        <v>1590</v>
      </c>
      <c r="C834" s="45">
        <f>VLOOKUP(A834,'Method 1 Moving Averages'!A827:C2164,3,0)</f>
        <v>1450.6666666666667</v>
      </c>
      <c r="D834" s="23">
        <f t="shared" si="1691"/>
        <v>139.33333333333326</v>
      </c>
      <c r="E834" s="33">
        <f t="shared" si="1692"/>
        <v>8.7631027253668711E-2</v>
      </c>
      <c r="F834" s="25">
        <f>VLOOKUP(A834,'Method 2 OLS Regression'!H826:J2163,3)</f>
        <v>1343.20949</v>
      </c>
      <c r="G834" s="23">
        <f t="shared" si="1646"/>
        <v>246.79051000000004</v>
      </c>
      <c r="H834" s="26">
        <f t="shared" si="1647"/>
        <v>0.15521415723270443</v>
      </c>
      <c r="I834" s="43"/>
      <c r="J834" s="61">
        <f t="shared" si="1642"/>
        <v>17</v>
      </c>
      <c r="K834" s="25">
        <f t="shared" si="1688"/>
        <v>15</v>
      </c>
      <c r="L834" s="23">
        <f t="shared" si="1693"/>
        <v>2</v>
      </c>
      <c r="M834" s="33">
        <f t="shared" si="1694"/>
        <v>0.11764705882352941</v>
      </c>
      <c r="N834" s="25">
        <f t="shared" si="1643"/>
        <v>14</v>
      </c>
      <c r="O834" s="23">
        <f t="shared" ref="O834" si="1765">ABS(N834-$J834)</f>
        <v>3</v>
      </c>
      <c r="P834" s="26">
        <f t="shared" ref="P834" si="1766">O834/$J834</f>
        <v>0.17647058823529413</v>
      </c>
    </row>
    <row r="835" spans="1:16" x14ac:dyDescent="0.2">
      <c r="A835" s="48">
        <v>41005</v>
      </c>
      <c r="B835" s="49">
        <f>VLOOKUP(A835,'Method 1 Moving Averages'!A829:B2165,2,0)</f>
        <v>1716</v>
      </c>
      <c r="C835" s="45">
        <f>VLOOKUP(A835,'Method 1 Moving Averages'!A828:C2165,3,0)</f>
        <v>1489.6666666666667</v>
      </c>
      <c r="D835" s="23">
        <f t="shared" si="1691"/>
        <v>226.33333333333326</v>
      </c>
      <c r="E835" s="33">
        <f t="shared" si="1692"/>
        <v>0.13189588189588186</v>
      </c>
      <c r="F835" s="25">
        <f>VLOOKUP(A835,'Method 2 OLS Regression'!H827:J2164,3)</f>
        <v>1789.2070900000001</v>
      </c>
      <c r="G835" s="23">
        <f t="shared" si="1646"/>
        <v>73.207090000000107</v>
      </c>
      <c r="H835" s="26">
        <f t="shared" si="1647"/>
        <v>4.2661474358974424E-2</v>
      </c>
      <c r="I835" s="43"/>
      <c r="J835" s="61">
        <f t="shared" si="1642"/>
        <v>18</v>
      </c>
      <c r="K835" s="25">
        <f t="shared" si="1688"/>
        <v>16</v>
      </c>
      <c r="L835" s="23">
        <f t="shared" si="1693"/>
        <v>2</v>
      </c>
      <c r="M835" s="33">
        <f t="shared" si="1694"/>
        <v>0.1111111111111111</v>
      </c>
      <c r="N835" s="25">
        <f t="shared" si="1643"/>
        <v>19</v>
      </c>
      <c r="O835" s="23">
        <f t="shared" ref="O835" si="1767">ABS(N835-$J835)</f>
        <v>1</v>
      </c>
      <c r="P835" s="26">
        <f t="shared" ref="P835" si="1768">O835/$J835</f>
        <v>5.5555555555555552E-2</v>
      </c>
    </row>
    <row r="836" spans="1:16" x14ac:dyDescent="0.2">
      <c r="A836" s="48">
        <v>41006</v>
      </c>
      <c r="B836" s="49">
        <f>VLOOKUP(A836,'Method 1 Moving Averages'!A830:B2166,2,0)</f>
        <v>871</v>
      </c>
      <c r="C836" s="45">
        <f>VLOOKUP(A836,'Method 1 Moving Averages'!A829:C2166,3,0)</f>
        <v>953.66666666666663</v>
      </c>
      <c r="D836" s="23">
        <f t="shared" si="1691"/>
        <v>82.666666666666629</v>
      </c>
      <c r="E836" s="33">
        <f t="shared" si="1692"/>
        <v>9.4910065059318746E-2</v>
      </c>
      <c r="F836" s="25">
        <f>VLOOKUP(A836,'Method 2 OLS Regression'!H828:J2165,3)</f>
        <v>1041.7218499999999</v>
      </c>
      <c r="G836" s="23">
        <f t="shared" si="1646"/>
        <v>170.7218499999999</v>
      </c>
      <c r="H836" s="26">
        <f t="shared" si="1647"/>
        <v>0.19600671641791034</v>
      </c>
      <c r="I836" s="43"/>
      <c r="J836" s="61">
        <f t="shared" si="1642"/>
        <v>9</v>
      </c>
      <c r="K836" s="25">
        <f t="shared" si="1688"/>
        <v>10</v>
      </c>
      <c r="L836" s="23">
        <f t="shared" si="1693"/>
        <v>1</v>
      </c>
      <c r="M836" s="33">
        <f t="shared" si="1694"/>
        <v>0.1111111111111111</v>
      </c>
      <c r="N836" s="25">
        <f t="shared" si="1643"/>
        <v>11</v>
      </c>
      <c r="O836" s="23">
        <f t="shared" ref="O836" si="1769">ABS(N836-$J836)</f>
        <v>2</v>
      </c>
      <c r="P836" s="26">
        <f t="shared" ref="P836" si="1770">O836/$J836</f>
        <v>0.22222222222222221</v>
      </c>
    </row>
    <row r="837" spans="1:16" x14ac:dyDescent="0.2">
      <c r="A837" s="48">
        <v>41007</v>
      </c>
      <c r="B837" s="49">
        <f>VLOOKUP(A837,'Method 1 Moving Averages'!A831:B2167,2,0)</f>
        <v>1238</v>
      </c>
      <c r="C837" s="45">
        <f>VLOOKUP(A837,'Method 1 Moving Averages'!A830:C2167,3,0)</f>
        <v>1641.3333333333333</v>
      </c>
      <c r="D837" s="23">
        <f t="shared" si="1691"/>
        <v>403.33333333333326</v>
      </c>
      <c r="E837" s="33">
        <f t="shared" si="1692"/>
        <v>0.3257942918686052</v>
      </c>
      <c r="F837" s="25">
        <f>VLOOKUP(A837,'Method 2 OLS Regression'!H829:J2166,3)</f>
        <v>1373.0307600000001</v>
      </c>
      <c r="G837" s="23">
        <f t="shared" si="1646"/>
        <v>135.0307600000001</v>
      </c>
      <c r="H837" s="26">
        <f t="shared" si="1647"/>
        <v>0.10907169628432964</v>
      </c>
      <c r="I837" s="43"/>
      <c r="J837" s="61">
        <f t="shared" si="1642"/>
        <v>13</v>
      </c>
      <c r="K837" s="25">
        <f t="shared" si="1688"/>
        <v>17</v>
      </c>
      <c r="L837" s="23">
        <f t="shared" si="1693"/>
        <v>4</v>
      </c>
      <c r="M837" s="33">
        <f t="shared" si="1694"/>
        <v>0.30769230769230771</v>
      </c>
      <c r="N837" s="25">
        <f t="shared" si="1643"/>
        <v>14</v>
      </c>
      <c r="O837" s="23">
        <f t="shared" ref="O837" si="1771">ABS(N837-$J837)</f>
        <v>1</v>
      </c>
      <c r="P837" s="26">
        <f t="shared" ref="P837" si="1772">O837/$J837</f>
        <v>7.6923076923076927E-2</v>
      </c>
    </row>
    <row r="838" spans="1:16" x14ac:dyDescent="0.2">
      <c r="A838" s="48">
        <v>41008</v>
      </c>
      <c r="B838" s="49">
        <f>VLOOKUP(A838,'Method 1 Moving Averages'!A832:B2168,2,0)</f>
        <v>1218</v>
      </c>
      <c r="C838" s="45">
        <f>VLOOKUP(A838,'Method 1 Moving Averages'!A831:C2168,3,0)</f>
        <v>1246</v>
      </c>
      <c r="D838" s="23">
        <f t="shared" si="1691"/>
        <v>28</v>
      </c>
      <c r="E838" s="33">
        <f t="shared" si="1692"/>
        <v>2.2988505747126436E-2</v>
      </c>
      <c r="F838" s="25">
        <f>VLOOKUP(A838,'Method 2 OLS Regression'!H830:J2167,3)</f>
        <v>1164.5205900000001</v>
      </c>
      <c r="G838" s="23">
        <f t="shared" si="1646"/>
        <v>53.479409999999916</v>
      </c>
      <c r="H838" s="26">
        <f t="shared" si="1647"/>
        <v>4.3907561576354608E-2</v>
      </c>
      <c r="I838" s="43"/>
      <c r="J838" s="61">
        <f t="shared" si="1642"/>
        <v>13</v>
      </c>
      <c r="K838" s="25">
        <f t="shared" si="1688"/>
        <v>13</v>
      </c>
      <c r="L838" s="23">
        <f t="shared" si="1693"/>
        <v>0</v>
      </c>
      <c r="M838" s="33">
        <f t="shared" si="1694"/>
        <v>0</v>
      </c>
      <c r="N838" s="25">
        <f t="shared" si="1643"/>
        <v>12</v>
      </c>
      <c r="O838" s="23">
        <f t="shared" ref="O838" si="1773">ABS(N838-$J838)</f>
        <v>1</v>
      </c>
      <c r="P838" s="26">
        <f t="shared" ref="P838" si="1774">O838/$J838</f>
        <v>7.6923076923076927E-2</v>
      </c>
    </row>
    <row r="839" spans="1:16" x14ac:dyDescent="0.2">
      <c r="A839" s="48">
        <v>41009</v>
      </c>
      <c r="B839" s="49">
        <f>VLOOKUP(A839,'Method 1 Moving Averages'!A833:B2169,2,0)</f>
        <v>1615</v>
      </c>
      <c r="C839" s="45">
        <f>VLOOKUP(A839,'Method 1 Moving Averages'!A832:C2169,3,0)</f>
        <v>956.33333333333337</v>
      </c>
      <c r="D839" s="23">
        <f t="shared" si="1691"/>
        <v>658.66666666666663</v>
      </c>
      <c r="E839" s="33">
        <f t="shared" si="1692"/>
        <v>0.40784313725490196</v>
      </c>
      <c r="F839" s="25">
        <f>VLOOKUP(A839,'Method 2 OLS Regression'!H831:J2168,3)</f>
        <v>1104.51108</v>
      </c>
      <c r="G839" s="23">
        <f t="shared" si="1646"/>
        <v>510.48892000000001</v>
      </c>
      <c r="H839" s="26">
        <f t="shared" si="1647"/>
        <v>0.31609221052631581</v>
      </c>
      <c r="I839" s="43"/>
      <c r="J839" s="61">
        <f t="shared" si="1642"/>
        <v>17</v>
      </c>
      <c r="K839" s="25">
        <f t="shared" si="1688"/>
        <v>10</v>
      </c>
      <c r="L839" s="23">
        <f t="shared" si="1693"/>
        <v>7</v>
      </c>
      <c r="M839" s="33">
        <f t="shared" si="1694"/>
        <v>0.41176470588235292</v>
      </c>
      <c r="N839" s="25">
        <f t="shared" si="1643"/>
        <v>12</v>
      </c>
      <c r="O839" s="23">
        <f t="shared" ref="O839" si="1775">ABS(N839-$J839)</f>
        <v>5</v>
      </c>
      <c r="P839" s="26">
        <f t="shared" ref="P839" si="1776">O839/$J839</f>
        <v>0.29411764705882354</v>
      </c>
    </row>
    <row r="840" spans="1:16" x14ac:dyDescent="0.2">
      <c r="A840" s="48">
        <v>41010</v>
      </c>
      <c r="B840" s="49">
        <f>VLOOKUP(A840,'Method 1 Moving Averages'!A834:B2170,2,0)</f>
        <v>564</v>
      </c>
      <c r="C840" s="45">
        <f>VLOOKUP(A840,'Method 1 Moving Averages'!A833:C2170,3,0)</f>
        <v>1281.3333333333333</v>
      </c>
      <c r="D840" s="23">
        <f t="shared" si="1691"/>
        <v>717.33333333333326</v>
      </c>
      <c r="E840" s="33">
        <f t="shared" si="1692"/>
        <v>1.271867612293144</v>
      </c>
      <c r="F840" s="25">
        <f>VLOOKUP(A840,'Method 2 OLS Regression'!H832:J2169,3)</f>
        <v>1186.7038700000001</v>
      </c>
      <c r="G840" s="23">
        <f t="shared" si="1646"/>
        <v>622.70387000000005</v>
      </c>
      <c r="H840" s="26">
        <f t="shared" si="1647"/>
        <v>1.1040848758865249</v>
      </c>
      <c r="I840" s="43"/>
      <c r="J840" s="61">
        <f t="shared" si="1642"/>
        <v>9</v>
      </c>
      <c r="K840" s="25">
        <f t="shared" si="1688"/>
        <v>13</v>
      </c>
      <c r="L840" s="23">
        <f t="shared" si="1693"/>
        <v>4</v>
      </c>
      <c r="M840" s="33">
        <f t="shared" si="1694"/>
        <v>0.44444444444444442</v>
      </c>
      <c r="N840" s="25">
        <f t="shared" si="1643"/>
        <v>12</v>
      </c>
      <c r="O840" s="23">
        <f t="shared" ref="O840" si="1777">ABS(N840-$J840)</f>
        <v>3</v>
      </c>
      <c r="P840" s="26">
        <f t="shared" ref="P840" si="1778">O840/$J840</f>
        <v>0.33333333333333331</v>
      </c>
    </row>
    <row r="841" spans="1:16" x14ac:dyDescent="0.2">
      <c r="A841" s="48">
        <v>41011</v>
      </c>
      <c r="B841" s="49">
        <f>VLOOKUP(A841,'Method 1 Moving Averages'!A835:B2171,2,0)</f>
        <v>1506</v>
      </c>
      <c r="C841" s="45">
        <f>VLOOKUP(A841,'Method 1 Moving Averages'!A834:C2171,3,0)</f>
        <v>1540</v>
      </c>
      <c r="D841" s="23">
        <f t="shared" si="1691"/>
        <v>34</v>
      </c>
      <c r="E841" s="33">
        <f t="shared" si="1692"/>
        <v>2.2576361221779549E-2</v>
      </c>
      <c r="F841" s="25">
        <f>VLOOKUP(A841,'Method 2 OLS Regression'!H833:J2170,3)</f>
        <v>1368.7054499999999</v>
      </c>
      <c r="G841" s="23">
        <f t="shared" si="1646"/>
        <v>137.29455000000007</v>
      </c>
      <c r="H841" s="26">
        <f t="shared" si="1647"/>
        <v>9.1165039840637493E-2</v>
      </c>
      <c r="I841" s="43"/>
      <c r="J841" s="61">
        <f t="shared" ref="J841:J904" si="1779">MAX(ROUND(B841/12/8,0),9)</f>
        <v>16</v>
      </c>
      <c r="K841" s="25">
        <f t="shared" si="1688"/>
        <v>16</v>
      </c>
      <c r="L841" s="23">
        <f t="shared" si="1693"/>
        <v>0</v>
      </c>
      <c r="M841" s="33">
        <f t="shared" si="1694"/>
        <v>0</v>
      </c>
      <c r="N841" s="25">
        <f t="shared" ref="N841:N904" si="1780">MAX(ROUND(F841/12/8,0),9)</f>
        <v>14</v>
      </c>
      <c r="O841" s="23">
        <f t="shared" ref="O841" si="1781">ABS(N841-$J841)</f>
        <v>2</v>
      </c>
      <c r="P841" s="26">
        <f t="shared" ref="P841" si="1782">O841/$J841</f>
        <v>0.125</v>
      </c>
    </row>
    <row r="842" spans="1:16" x14ac:dyDescent="0.2">
      <c r="A842" s="48">
        <v>41012</v>
      </c>
      <c r="B842" s="49">
        <f>VLOOKUP(A842,'Method 1 Moving Averages'!A836:B2172,2,0)</f>
        <v>1780</v>
      </c>
      <c r="C842" s="45">
        <f>VLOOKUP(A842,'Method 1 Moving Averages'!A835:C2172,3,0)</f>
        <v>1632</v>
      </c>
      <c r="D842" s="23">
        <f t="shared" si="1691"/>
        <v>148</v>
      </c>
      <c r="E842" s="33">
        <f t="shared" si="1692"/>
        <v>8.3146067415730343E-2</v>
      </c>
      <c r="F842" s="25">
        <f>VLOOKUP(A842,'Method 2 OLS Regression'!H834:J2171,3)</f>
        <v>1798.4856199999999</v>
      </c>
      <c r="G842" s="23">
        <f t="shared" ref="G842:G905" si="1783">ABS(F842-B842)</f>
        <v>18.485619999999926</v>
      </c>
      <c r="H842" s="26">
        <f t="shared" ref="H842:H905" si="1784">G842/B842</f>
        <v>1.0385179775280858E-2</v>
      </c>
      <c r="I842" s="43"/>
      <c r="J842" s="61">
        <f t="shared" si="1779"/>
        <v>19</v>
      </c>
      <c r="K842" s="25">
        <f t="shared" si="1688"/>
        <v>17</v>
      </c>
      <c r="L842" s="23">
        <f t="shared" si="1693"/>
        <v>2</v>
      </c>
      <c r="M842" s="33">
        <f t="shared" si="1694"/>
        <v>0.10526315789473684</v>
      </c>
      <c r="N842" s="25">
        <f t="shared" si="1780"/>
        <v>19</v>
      </c>
      <c r="O842" s="23">
        <f t="shared" ref="O842" si="1785">ABS(N842-$J842)</f>
        <v>0</v>
      </c>
      <c r="P842" s="26">
        <f t="shared" ref="P842" si="1786">O842/$J842</f>
        <v>0</v>
      </c>
    </row>
    <row r="843" spans="1:16" x14ac:dyDescent="0.2">
      <c r="A843" s="48">
        <v>41013</v>
      </c>
      <c r="B843" s="49">
        <f>VLOOKUP(A843,'Method 1 Moving Averages'!A837:B2173,2,0)</f>
        <v>1027</v>
      </c>
      <c r="C843" s="45">
        <f>VLOOKUP(A843,'Method 1 Moving Averages'!A836:C2173,3,0)</f>
        <v>933.66666666666663</v>
      </c>
      <c r="D843" s="23">
        <f t="shared" si="1691"/>
        <v>93.333333333333371</v>
      </c>
      <c r="E843" s="33">
        <f t="shared" si="1692"/>
        <v>9.0879584550470668E-2</v>
      </c>
      <c r="F843" s="25">
        <f>VLOOKUP(A843,'Method 2 OLS Regression'!H835:J2172,3)</f>
        <v>1184.34636</v>
      </c>
      <c r="G843" s="23">
        <f t="shared" si="1783"/>
        <v>157.34636</v>
      </c>
      <c r="H843" s="26">
        <f t="shared" si="1784"/>
        <v>0.15320969814995131</v>
      </c>
      <c r="I843" s="43"/>
      <c r="J843" s="61">
        <f t="shared" si="1779"/>
        <v>11</v>
      </c>
      <c r="K843" s="25">
        <f t="shared" si="1688"/>
        <v>10</v>
      </c>
      <c r="L843" s="23">
        <f t="shared" si="1693"/>
        <v>1</v>
      </c>
      <c r="M843" s="33">
        <f t="shared" si="1694"/>
        <v>9.0909090909090912E-2</v>
      </c>
      <c r="N843" s="25">
        <f t="shared" si="1780"/>
        <v>12</v>
      </c>
      <c r="O843" s="23">
        <f t="shared" ref="O843" si="1787">ABS(N843-$J843)</f>
        <v>1</v>
      </c>
      <c r="P843" s="26">
        <f t="shared" ref="P843" si="1788">O843/$J843</f>
        <v>9.0909090909090912E-2</v>
      </c>
    </row>
    <row r="844" spans="1:16" x14ac:dyDescent="0.2">
      <c r="A844" s="48">
        <v>41014</v>
      </c>
      <c r="B844" s="49">
        <f>VLOOKUP(A844,'Method 1 Moving Averages'!A838:B2174,2,0)</f>
        <v>1749</v>
      </c>
      <c r="C844" s="45">
        <f>VLOOKUP(A844,'Method 1 Moving Averages'!A837:C2174,3,0)</f>
        <v>1585.3333333333333</v>
      </c>
      <c r="D844" s="23">
        <f t="shared" si="1691"/>
        <v>163.66666666666674</v>
      </c>
      <c r="E844" s="33">
        <f t="shared" si="1692"/>
        <v>9.3577282256527589E-2</v>
      </c>
      <c r="F844" s="25">
        <f>VLOOKUP(A844,'Method 2 OLS Regression'!H836:J2173,3)</f>
        <v>1556.33754</v>
      </c>
      <c r="G844" s="23">
        <f t="shared" si="1783"/>
        <v>192.66246000000001</v>
      </c>
      <c r="H844" s="26">
        <f t="shared" si="1784"/>
        <v>0.11015578044596913</v>
      </c>
      <c r="I844" s="43"/>
      <c r="J844" s="61">
        <f t="shared" si="1779"/>
        <v>18</v>
      </c>
      <c r="K844" s="25">
        <f t="shared" si="1688"/>
        <v>17</v>
      </c>
      <c r="L844" s="23">
        <f t="shared" si="1693"/>
        <v>1</v>
      </c>
      <c r="M844" s="33">
        <f t="shared" si="1694"/>
        <v>5.5555555555555552E-2</v>
      </c>
      <c r="N844" s="25">
        <f t="shared" si="1780"/>
        <v>16</v>
      </c>
      <c r="O844" s="23">
        <f t="shared" ref="O844" si="1789">ABS(N844-$J844)</f>
        <v>2</v>
      </c>
      <c r="P844" s="26">
        <f t="shared" ref="P844" si="1790">O844/$J844</f>
        <v>0.1111111111111111</v>
      </c>
    </row>
    <row r="845" spans="1:16" x14ac:dyDescent="0.2">
      <c r="A845" s="48">
        <v>41015</v>
      </c>
      <c r="B845" s="49">
        <f>VLOOKUP(A845,'Method 1 Moving Averages'!A839:B2175,2,0)</f>
        <v>1161</v>
      </c>
      <c r="C845" s="45">
        <f>VLOOKUP(A845,'Method 1 Moving Averages'!A838:C2175,3,0)</f>
        <v>1396.6666666666667</v>
      </c>
      <c r="D845" s="23">
        <f t="shared" si="1691"/>
        <v>235.66666666666674</v>
      </c>
      <c r="E845" s="33">
        <f t="shared" si="1692"/>
        <v>0.20298593166810228</v>
      </c>
      <c r="F845" s="25">
        <f>VLOOKUP(A845,'Method 2 OLS Regression'!H837:J2174,3)</f>
        <v>1231.8197700000001</v>
      </c>
      <c r="G845" s="23">
        <f t="shared" si="1783"/>
        <v>70.819770000000062</v>
      </c>
      <c r="H845" s="26">
        <f t="shared" si="1784"/>
        <v>6.0998940568475504E-2</v>
      </c>
      <c r="I845" s="43"/>
      <c r="J845" s="61">
        <f t="shared" si="1779"/>
        <v>12</v>
      </c>
      <c r="K845" s="25">
        <f t="shared" si="1688"/>
        <v>15</v>
      </c>
      <c r="L845" s="23">
        <f t="shared" si="1693"/>
        <v>3</v>
      </c>
      <c r="M845" s="33">
        <f t="shared" si="1694"/>
        <v>0.25</v>
      </c>
      <c r="N845" s="25">
        <f t="shared" si="1780"/>
        <v>13</v>
      </c>
      <c r="O845" s="23">
        <f t="shared" ref="O845" si="1791">ABS(N845-$J845)</f>
        <v>1</v>
      </c>
      <c r="P845" s="26">
        <f t="shared" ref="P845" si="1792">O845/$J845</f>
        <v>8.3333333333333329E-2</v>
      </c>
    </row>
    <row r="846" spans="1:16" x14ac:dyDescent="0.2">
      <c r="A846" s="48">
        <v>41016</v>
      </c>
      <c r="B846" s="49">
        <f>VLOOKUP(A846,'Method 1 Moving Averages'!A840:B2176,2,0)</f>
        <v>843</v>
      </c>
      <c r="C846" s="45">
        <f>VLOOKUP(A846,'Method 1 Moving Averages'!A839:C2176,3,0)</f>
        <v>1152.6666666666667</v>
      </c>
      <c r="D846" s="23">
        <f t="shared" si="1691"/>
        <v>309.66666666666674</v>
      </c>
      <c r="E846" s="33">
        <f t="shared" si="1692"/>
        <v>0.36733886911822866</v>
      </c>
      <c r="F846" s="25">
        <f>VLOOKUP(A846,'Method 2 OLS Regression'!H838:J2175,3)</f>
        <v>1118.7337199999999</v>
      </c>
      <c r="G846" s="23">
        <f t="shared" si="1783"/>
        <v>275.73371999999995</v>
      </c>
      <c r="H846" s="26">
        <f t="shared" si="1784"/>
        <v>0.32708626334519569</v>
      </c>
      <c r="I846" s="43"/>
      <c r="J846" s="61">
        <f t="shared" si="1779"/>
        <v>9</v>
      </c>
      <c r="K846" s="25">
        <f t="shared" si="1688"/>
        <v>12</v>
      </c>
      <c r="L846" s="23">
        <f t="shared" si="1693"/>
        <v>3</v>
      </c>
      <c r="M846" s="33">
        <f t="shared" si="1694"/>
        <v>0.33333333333333331</v>
      </c>
      <c r="N846" s="25">
        <f t="shared" si="1780"/>
        <v>12</v>
      </c>
      <c r="O846" s="23">
        <f t="shared" ref="O846" si="1793">ABS(N846-$J846)</f>
        <v>3</v>
      </c>
      <c r="P846" s="26">
        <f t="shared" ref="P846" si="1794">O846/$J846</f>
        <v>0.33333333333333331</v>
      </c>
    </row>
    <row r="847" spans="1:16" x14ac:dyDescent="0.2">
      <c r="A847" s="48">
        <v>41017</v>
      </c>
      <c r="B847" s="49">
        <f>VLOOKUP(A847,'Method 1 Moving Averages'!A841:B2177,2,0)</f>
        <v>1668</v>
      </c>
      <c r="C847" s="45">
        <f>VLOOKUP(A847,'Method 1 Moving Averages'!A840:C2177,3,0)</f>
        <v>865.33333333333337</v>
      </c>
      <c r="D847" s="23">
        <f t="shared" si="1691"/>
        <v>802.66666666666663</v>
      </c>
      <c r="E847" s="33">
        <f t="shared" si="1692"/>
        <v>0.48121502797761789</v>
      </c>
      <c r="F847" s="25">
        <f>VLOOKUP(A847,'Method 2 OLS Regression'!H839:J2176,3)</f>
        <v>1264.9411399999999</v>
      </c>
      <c r="G847" s="23">
        <f t="shared" si="1783"/>
        <v>403.0588600000001</v>
      </c>
      <c r="H847" s="26">
        <f t="shared" si="1784"/>
        <v>0.24164200239808159</v>
      </c>
      <c r="I847" s="43"/>
      <c r="J847" s="61">
        <f t="shared" si="1779"/>
        <v>17</v>
      </c>
      <c r="K847" s="25">
        <f t="shared" si="1688"/>
        <v>9</v>
      </c>
      <c r="L847" s="23">
        <f t="shared" si="1693"/>
        <v>8</v>
      </c>
      <c r="M847" s="33">
        <f t="shared" si="1694"/>
        <v>0.47058823529411764</v>
      </c>
      <c r="N847" s="25">
        <f t="shared" si="1780"/>
        <v>13</v>
      </c>
      <c r="O847" s="23">
        <f t="shared" ref="O847" si="1795">ABS(N847-$J847)</f>
        <v>4</v>
      </c>
      <c r="P847" s="26">
        <f t="shared" ref="P847" si="1796">O847/$J847</f>
        <v>0.23529411764705882</v>
      </c>
    </row>
    <row r="848" spans="1:16" x14ac:dyDescent="0.2">
      <c r="A848" s="48">
        <v>41018</v>
      </c>
      <c r="B848" s="49">
        <f>VLOOKUP(A848,'Method 1 Moving Averages'!A842:B2178,2,0)</f>
        <v>1878</v>
      </c>
      <c r="C848" s="45">
        <f>VLOOKUP(A848,'Method 1 Moving Averages'!A841:C2178,3,0)</f>
        <v>1564</v>
      </c>
      <c r="D848" s="23">
        <f t="shared" si="1691"/>
        <v>314</v>
      </c>
      <c r="E848" s="33">
        <f t="shared" si="1692"/>
        <v>0.16719914802981894</v>
      </c>
      <c r="F848" s="25">
        <f>VLOOKUP(A848,'Method 2 OLS Regression'!H840:J2177,3)</f>
        <v>1436.74459</v>
      </c>
      <c r="G848" s="23">
        <f t="shared" si="1783"/>
        <v>441.25540999999998</v>
      </c>
      <c r="H848" s="26">
        <f t="shared" si="1784"/>
        <v>0.23496028221512247</v>
      </c>
      <c r="I848" s="43"/>
      <c r="J848" s="61">
        <f t="shared" si="1779"/>
        <v>20</v>
      </c>
      <c r="K848" s="25">
        <f t="shared" si="1688"/>
        <v>16</v>
      </c>
      <c r="L848" s="23">
        <f t="shared" si="1693"/>
        <v>4</v>
      </c>
      <c r="M848" s="33">
        <f t="shared" si="1694"/>
        <v>0.2</v>
      </c>
      <c r="N848" s="25">
        <f t="shared" si="1780"/>
        <v>15</v>
      </c>
      <c r="O848" s="23">
        <f t="shared" ref="O848" si="1797">ABS(N848-$J848)</f>
        <v>5</v>
      </c>
      <c r="P848" s="26">
        <f t="shared" ref="P848" si="1798">O848/$J848</f>
        <v>0.25</v>
      </c>
    </row>
    <row r="849" spans="1:16" x14ac:dyDescent="0.2">
      <c r="A849" s="48">
        <v>41019</v>
      </c>
      <c r="B849" s="49">
        <f>VLOOKUP(A849,'Method 1 Moving Averages'!A843:B2179,2,0)</f>
        <v>1867</v>
      </c>
      <c r="C849" s="45">
        <f>VLOOKUP(A849,'Method 1 Moving Averages'!A842:C2179,3,0)</f>
        <v>1704.3333333333333</v>
      </c>
      <c r="D849" s="23">
        <f t="shared" si="1691"/>
        <v>162.66666666666674</v>
      </c>
      <c r="E849" s="33">
        <f t="shared" si="1692"/>
        <v>8.7127298696661346E-2</v>
      </c>
      <c r="F849" s="25">
        <f>VLOOKUP(A849,'Method 2 OLS Regression'!H841:J2178,3)</f>
        <v>1774.3599200000001</v>
      </c>
      <c r="G849" s="23">
        <f t="shared" si="1783"/>
        <v>92.640079999999898</v>
      </c>
      <c r="H849" s="26">
        <f t="shared" si="1784"/>
        <v>4.9619753615425762E-2</v>
      </c>
      <c r="I849" s="43"/>
      <c r="J849" s="61">
        <f t="shared" si="1779"/>
        <v>19</v>
      </c>
      <c r="K849" s="25">
        <f t="shared" si="1688"/>
        <v>18</v>
      </c>
      <c r="L849" s="23">
        <f t="shared" si="1693"/>
        <v>1</v>
      </c>
      <c r="M849" s="33">
        <f t="shared" si="1694"/>
        <v>5.2631578947368418E-2</v>
      </c>
      <c r="N849" s="25">
        <f t="shared" si="1780"/>
        <v>18</v>
      </c>
      <c r="O849" s="23">
        <f t="shared" ref="O849" si="1799">ABS(N849-$J849)</f>
        <v>1</v>
      </c>
      <c r="P849" s="26">
        <f t="shared" ref="P849" si="1800">O849/$J849</f>
        <v>5.2631578947368418E-2</v>
      </c>
    </row>
    <row r="850" spans="1:16" x14ac:dyDescent="0.2">
      <c r="A850" s="48">
        <v>41020</v>
      </c>
      <c r="B850" s="49">
        <f>VLOOKUP(A850,'Method 1 Moving Averages'!A844:B2180,2,0)</f>
        <v>1034</v>
      </c>
      <c r="C850" s="45">
        <f>VLOOKUP(A850,'Method 1 Moving Averages'!A843:C2180,3,0)</f>
        <v>915.33333333333337</v>
      </c>
      <c r="D850" s="23">
        <f t="shared" si="1691"/>
        <v>118.66666666666663</v>
      </c>
      <c r="E850" s="33">
        <f t="shared" si="1692"/>
        <v>0.11476466795615728</v>
      </c>
      <c r="F850" s="25">
        <f>VLOOKUP(A850,'Method 2 OLS Regression'!H842:J2179,3)</f>
        <v>1252.5799099999999</v>
      </c>
      <c r="G850" s="23">
        <f t="shared" si="1783"/>
        <v>218.57990999999993</v>
      </c>
      <c r="H850" s="26">
        <f t="shared" si="1784"/>
        <v>0.21139256286266916</v>
      </c>
      <c r="I850" s="43"/>
      <c r="J850" s="61">
        <f t="shared" si="1779"/>
        <v>11</v>
      </c>
      <c r="K850" s="25">
        <f t="shared" si="1688"/>
        <v>10</v>
      </c>
      <c r="L850" s="23">
        <f t="shared" si="1693"/>
        <v>1</v>
      </c>
      <c r="M850" s="33">
        <f t="shared" si="1694"/>
        <v>9.0909090909090912E-2</v>
      </c>
      <c r="N850" s="25">
        <f t="shared" si="1780"/>
        <v>13</v>
      </c>
      <c r="O850" s="23">
        <f t="shared" ref="O850" si="1801">ABS(N850-$J850)</f>
        <v>2</v>
      </c>
      <c r="P850" s="26">
        <f t="shared" ref="P850" si="1802">O850/$J850</f>
        <v>0.18181818181818182</v>
      </c>
    </row>
    <row r="851" spans="1:16" x14ac:dyDescent="0.2">
      <c r="A851" s="48">
        <v>41021</v>
      </c>
      <c r="B851" s="49">
        <f>VLOOKUP(A851,'Method 1 Moving Averages'!A845:B2181,2,0)</f>
        <v>1499</v>
      </c>
      <c r="C851" s="45">
        <f>VLOOKUP(A851,'Method 1 Moving Averages'!A844:C2181,3,0)</f>
        <v>1613.3333333333333</v>
      </c>
      <c r="D851" s="23">
        <f t="shared" si="1691"/>
        <v>114.33333333333326</v>
      </c>
      <c r="E851" s="33">
        <f t="shared" si="1692"/>
        <v>7.6273070936179618E-2</v>
      </c>
      <c r="F851" s="25">
        <f>VLOOKUP(A851,'Method 2 OLS Regression'!H843:J2180,3)</f>
        <v>1569.71201</v>
      </c>
      <c r="G851" s="23">
        <f t="shared" si="1783"/>
        <v>70.712009999999964</v>
      </c>
      <c r="H851" s="26">
        <f t="shared" si="1784"/>
        <v>4.7172788525683768E-2</v>
      </c>
      <c r="I851" s="43"/>
      <c r="J851" s="61">
        <f t="shared" si="1779"/>
        <v>16</v>
      </c>
      <c r="K851" s="25">
        <f t="shared" si="1688"/>
        <v>17</v>
      </c>
      <c r="L851" s="23">
        <f t="shared" si="1693"/>
        <v>1</v>
      </c>
      <c r="M851" s="33">
        <f t="shared" si="1694"/>
        <v>6.25E-2</v>
      </c>
      <c r="N851" s="25">
        <f t="shared" si="1780"/>
        <v>16</v>
      </c>
      <c r="O851" s="23">
        <f t="shared" ref="O851" si="1803">ABS(N851-$J851)</f>
        <v>0</v>
      </c>
      <c r="P851" s="26">
        <f t="shared" ref="P851" si="1804">O851/$J851</f>
        <v>0</v>
      </c>
    </row>
    <row r="852" spans="1:16" x14ac:dyDescent="0.2">
      <c r="A852" s="48">
        <v>41022</v>
      </c>
      <c r="B852" s="49">
        <f>VLOOKUP(A852,'Method 1 Moving Averages'!A846:B2182,2,0)</f>
        <v>1404</v>
      </c>
      <c r="C852" s="45">
        <f>VLOOKUP(A852,'Method 1 Moving Averages'!A845:C2182,3,0)</f>
        <v>1376</v>
      </c>
      <c r="D852" s="23">
        <f t="shared" si="1691"/>
        <v>28</v>
      </c>
      <c r="E852" s="33">
        <f t="shared" si="1692"/>
        <v>1.9943019943019943E-2</v>
      </c>
      <c r="F852" s="25">
        <f>VLOOKUP(A852,'Method 2 OLS Regression'!H844:J2181,3)</f>
        <v>1124.7088900000001</v>
      </c>
      <c r="G852" s="23">
        <f t="shared" si="1783"/>
        <v>279.29110999999989</v>
      </c>
      <c r="H852" s="26">
        <f t="shared" si="1784"/>
        <v>0.19892529202279194</v>
      </c>
      <c r="I852" s="43"/>
      <c r="J852" s="61">
        <f t="shared" si="1779"/>
        <v>15</v>
      </c>
      <c r="K852" s="25">
        <f t="shared" si="1688"/>
        <v>14</v>
      </c>
      <c r="L852" s="23">
        <f t="shared" si="1693"/>
        <v>1</v>
      </c>
      <c r="M852" s="33">
        <f t="shared" si="1694"/>
        <v>6.6666666666666666E-2</v>
      </c>
      <c r="N852" s="25">
        <f t="shared" si="1780"/>
        <v>12</v>
      </c>
      <c r="O852" s="23">
        <f t="shared" ref="O852" si="1805">ABS(N852-$J852)</f>
        <v>3</v>
      </c>
      <c r="P852" s="26">
        <f t="shared" ref="P852" si="1806">O852/$J852</f>
        <v>0.2</v>
      </c>
    </row>
    <row r="853" spans="1:16" x14ac:dyDescent="0.2">
      <c r="A853" s="48">
        <v>41023</v>
      </c>
      <c r="B853" s="49">
        <f>VLOOKUP(A853,'Method 1 Moving Averages'!A847:B2183,2,0)</f>
        <v>626</v>
      </c>
      <c r="C853" s="45">
        <f>VLOOKUP(A853,'Method 1 Moving Averages'!A846:C2183,3,0)</f>
        <v>1146.3333333333333</v>
      </c>
      <c r="D853" s="23">
        <f t="shared" si="1691"/>
        <v>520.33333333333326</v>
      </c>
      <c r="E853" s="33">
        <f t="shared" si="1692"/>
        <v>0.831203407880724</v>
      </c>
      <c r="F853" s="25">
        <f>VLOOKUP(A853,'Method 2 OLS Regression'!H845:J2182,3)</f>
        <v>987.44153100000005</v>
      </c>
      <c r="G853" s="23">
        <f t="shared" si="1783"/>
        <v>361.44153100000005</v>
      </c>
      <c r="H853" s="26">
        <f t="shared" si="1784"/>
        <v>0.5773826373801918</v>
      </c>
      <c r="I853" s="43"/>
      <c r="J853" s="61">
        <f t="shared" si="1779"/>
        <v>9</v>
      </c>
      <c r="K853" s="25">
        <f t="shared" si="1688"/>
        <v>12</v>
      </c>
      <c r="L853" s="23">
        <f t="shared" si="1693"/>
        <v>3</v>
      </c>
      <c r="M853" s="33">
        <f t="shared" si="1694"/>
        <v>0.33333333333333331</v>
      </c>
      <c r="N853" s="25">
        <f t="shared" si="1780"/>
        <v>10</v>
      </c>
      <c r="O853" s="23">
        <f t="shared" ref="O853" si="1807">ABS(N853-$J853)</f>
        <v>1</v>
      </c>
      <c r="P853" s="26">
        <f t="shared" ref="P853" si="1808">O853/$J853</f>
        <v>0.1111111111111111</v>
      </c>
    </row>
    <row r="854" spans="1:16" x14ac:dyDescent="0.2">
      <c r="A854" s="48">
        <v>41024</v>
      </c>
      <c r="B854" s="49">
        <f>VLOOKUP(A854,'Method 1 Moving Averages'!A848:B2184,2,0)</f>
        <v>735</v>
      </c>
      <c r="C854" s="45">
        <f>VLOOKUP(A854,'Method 1 Moving Averages'!A847:C2184,3,0)</f>
        <v>1102</v>
      </c>
      <c r="D854" s="23">
        <f t="shared" si="1691"/>
        <v>367</v>
      </c>
      <c r="E854" s="33">
        <f t="shared" si="1692"/>
        <v>0.49931972789115647</v>
      </c>
      <c r="F854" s="25">
        <f>VLOOKUP(A854,'Method 2 OLS Regression'!H846:J2183,3)</f>
        <v>1084.3732399999999</v>
      </c>
      <c r="G854" s="23">
        <f t="shared" si="1783"/>
        <v>349.3732399999999</v>
      </c>
      <c r="H854" s="26">
        <f t="shared" si="1784"/>
        <v>0.47533774149659852</v>
      </c>
      <c r="I854" s="43"/>
      <c r="J854" s="61">
        <f t="shared" si="1779"/>
        <v>9</v>
      </c>
      <c r="K854" s="25">
        <f t="shared" si="1688"/>
        <v>11</v>
      </c>
      <c r="L854" s="23">
        <f t="shared" si="1693"/>
        <v>2</v>
      </c>
      <c r="M854" s="33">
        <f t="shared" si="1694"/>
        <v>0.22222222222222221</v>
      </c>
      <c r="N854" s="25">
        <f t="shared" si="1780"/>
        <v>11</v>
      </c>
      <c r="O854" s="23">
        <f t="shared" ref="O854" si="1809">ABS(N854-$J854)</f>
        <v>2</v>
      </c>
      <c r="P854" s="26">
        <f t="shared" ref="P854" si="1810">O854/$J854</f>
        <v>0.22222222222222221</v>
      </c>
    </row>
    <row r="855" spans="1:16" x14ac:dyDescent="0.2">
      <c r="A855" s="48">
        <v>41025</v>
      </c>
      <c r="B855" s="49">
        <f>VLOOKUP(A855,'Method 1 Moving Averages'!A849:B2185,2,0)</f>
        <v>1201</v>
      </c>
      <c r="C855" s="45">
        <f>VLOOKUP(A855,'Method 1 Moving Averages'!A848:C2185,3,0)</f>
        <v>1658</v>
      </c>
      <c r="D855" s="23">
        <f t="shared" si="1691"/>
        <v>457</v>
      </c>
      <c r="E855" s="33">
        <f t="shared" si="1692"/>
        <v>0.38051623646960864</v>
      </c>
      <c r="F855" s="25">
        <f>VLOOKUP(A855,'Method 2 OLS Regression'!H847:J2184,3)</f>
        <v>1261.60744</v>
      </c>
      <c r="G855" s="23">
        <f t="shared" si="1783"/>
        <v>60.607439999999997</v>
      </c>
      <c r="H855" s="26">
        <f t="shared" si="1784"/>
        <v>5.0464146544546208E-2</v>
      </c>
      <c r="I855" s="43"/>
      <c r="J855" s="61">
        <f t="shared" si="1779"/>
        <v>13</v>
      </c>
      <c r="K855" s="25">
        <f t="shared" si="1688"/>
        <v>17</v>
      </c>
      <c r="L855" s="23">
        <f t="shared" si="1693"/>
        <v>4</v>
      </c>
      <c r="M855" s="33">
        <f t="shared" si="1694"/>
        <v>0.30769230769230771</v>
      </c>
      <c r="N855" s="25">
        <f t="shared" si="1780"/>
        <v>13</v>
      </c>
      <c r="O855" s="23">
        <f t="shared" ref="O855" si="1811">ABS(N855-$J855)</f>
        <v>0</v>
      </c>
      <c r="P855" s="26">
        <f t="shared" ref="P855" si="1812">O855/$J855</f>
        <v>0</v>
      </c>
    </row>
    <row r="856" spans="1:16" x14ac:dyDescent="0.2">
      <c r="A856" s="48">
        <v>41026</v>
      </c>
      <c r="B856" s="49">
        <f>VLOOKUP(A856,'Method 1 Moving Averages'!A850:B2186,2,0)</f>
        <v>2548</v>
      </c>
      <c r="C856" s="45">
        <f>VLOOKUP(A856,'Method 1 Moving Averages'!A849:C2186,3,0)</f>
        <v>1787.6666666666667</v>
      </c>
      <c r="D856" s="23">
        <f t="shared" si="1691"/>
        <v>760.33333333333326</v>
      </c>
      <c r="E856" s="33">
        <f t="shared" si="1692"/>
        <v>0.29840397697540549</v>
      </c>
      <c r="F856" s="25">
        <f>VLOOKUP(A856,'Method 2 OLS Regression'!H848:J2185,3)</f>
        <v>1767.5319500000001</v>
      </c>
      <c r="G856" s="23">
        <f t="shared" si="1783"/>
        <v>780.46804999999995</v>
      </c>
      <c r="H856" s="26">
        <f t="shared" si="1784"/>
        <v>0.30630614207221346</v>
      </c>
      <c r="I856" s="43"/>
      <c r="J856" s="61">
        <f t="shared" si="1779"/>
        <v>27</v>
      </c>
      <c r="K856" s="25">
        <f t="shared" si="1688"/>
        <v>19</v>
      </c>
      <c r="L856" s="23">
        <f t="shared" si="1693"/>
        <v>8</v>
      </c>
      <c r="M856" s="33">
        <f t="shared" si="1694"/>
        <v>0.29629629629629628</v>
      </c>
      <c r="N856" s="25">
        <f t="shared" si="1780"/>
        <v>18</v>
      </c>
      <c r="O856" s="23">
        <f t="shared" ref="O856" si="1813">ABS(N856-$J856)</f>
        <v>9</v>
      </c>
      <c r="P856" s="26">
        <f t="shared" ref="P856" si="1814">O856/$J856</f>
        <v>0.33333333333333331</v>
      </c>
    </row>
    <row r="857" spans="1:16" x14ac:dyDescent="0.2">
      <c r="A857" s="48">
        <v>41027</v>
      </c>
      <c r="B857" s="49">
        <f>VLOOKUP(A857,'Method 1 Moving Averages'!A851:B2187,2,0)</f>
        <v>1494</v>
      </c>
      <c r="C857" s="45">
        <f>VLOOKUP(A857,'Method 1 Moving Averages'!A850:C2187,3,0)</f>
        <v>977.33333333333337</v>
      </c>
      <c r="D857" s="23">
        <f t="shared" si="1691"/>
        <v>516.66666666666663</v>
      </c>
      <c r="E857" s="33">
        <f t="shared" si="1692"/>
        <v>0.34582775546630967</v>
      </c>
      <c r="F857" s="25">
        <f>VLOOKUP(A857,'Method 2 OLS Regression'!H849:J2186,3)</f>
        <v>1007.46641</v>
      </c>
      <c r="G857" s="23">
        <f t="shared" si="1783"/>
        <v>486.53359</v>
      </c>
      <c r="H857" s="26">
        <f t="shared" si="1784"/>
        <v>0.32565836010709504</v>
      </c>
      <c r="I857" s="43"/>
      <c r="J857" s="61">
        <f t="shared" si="1779"/>
        <v>16</v>
      </c>
      <c r="K857" s="25">
        <f t="shared" si="1688"/>
        <v>10</v>
      </c>
      <c r="L857" s="23">
        <f t="shared" si="1693"/>
        <v>6</v>
      </c>
      <c r="M857" s="33">
        <f t="shared" si="1694"/>
        <v>0.375</v>
      </c>
      <c r="N857" s="25">
        <f t="shared" si="1780"/>
        <v>10</v>
      </c>
      <c r="O857" s="23">
        <f t="shared" ref="O857" si="1815">ABS(N857-$J857)</f>
        <v>6</v>
      </c>
      <c r="P857" s="26">
        <f t="shared" ref="P857" si="1816">O857/$J857</f>
        <v>0.375</v>
      </c>
    </row>
    <row r="858" spans="1:16" x14ac:dyDescent="0.2">
      <c r="A858" s="48">
        <v>41028</v>
      </c>
      <c r="B858" s="49">
        <f>VLOOKUP(A858,'Method 1 Moving Averages'!A852:B2188,2,0)</f>
        <v>1417</v>
      </c>
      <c r="C858" s="45">
        <f>VLOOKUP(A858,'Method 1 Moving Averages'!A851:C2188,3,0)</f>
        <v>1495.3333333333333</v>
      </c>
      <c r="D858" s="23">
        <f t="shared" si="1691"/>
        <v>78.333333333333258</v>
      </c>
      <c r="E858" s="33">
        <f t="shared" si="1692"/>
        <v>5.5281110326981832E-2</v>
      </c>
      <c r="F858" s="25">
        <f>VLOOKUP(A858,'Method 2 OLS Regression'!H850:J2187,3)</f>
        <v>1558.7646199999999</v>
      </c>
      <c r="G858" s="23">
        <f t="shared" si="1783"/>
        <v>141.76461999999992</v>
      </c>
      <c r="H858" s="26">
        <f t="shared" si="1784"/>
        <v>0.10004560338743819</v>
      </c>
      <c r="I858" s="43"/>
      <c r="J858" s="61">
        <f t="shared" si="1779"/>
        <v>15</v>
      </c>
      <c r="K858" s="25">
        <f t="shared" si="1688"/>
        <v>16</v>
      </c>
      <c r="L858" s="23">
        <f t="shared" si="1693"/>
        <v>1</v>
      </c>
      <c r="M858" s="33">
        <f t="shared" si="1694"/>
        <v>6.6666666666666666E-2</v>
      </c>
      <c r="N858" s="25">
        <f t="shared" si="1780"/>
        <v>16</v>
      </c>
      <c r="O858" s="23">
        <f t="shared" ref="O858" si="1817">ABS(N858-$J858)</f>
        <v>1</v>
      </c>
      <c r="P858" s="26">
        <f t="shared" ref="P858" si="1818">O858/$J858</f>
        <v>6.6666666666666666E-2</v>
      </c>
    </row>
    <row r="859" spans="1:16" x14ac:dyDescent="0.2">
      <c r="A859" s="48">
        <v>41029</v>
      </c>
      <c r="B859" s="49">
        <f>VLOOKUP(A859,'Method 1 Moving Averages'!A853:B2189,2,0)</f>
        <v>910</v>
      </c>
      <c r="C859" s="45">
        <f>VLOOKUP(A859,'Method 1 Moving Averages'!A852:C2189,3,0)</f>
        <v>1261</v>
      </c>
      <c r="D859" s="23">
        <f t="shared" si="1691"/>
        <v>351</v>
      </c>
      <c r="E859" s="33">
        <f t="shared" si="1692"/>
        <v>0.38571428571428573</v>
      </c>
      <c r="F859" s="25">
        <f>VLOOKUP(A859,'Method 2 OLS Regression'!H851:J2188,3)</f>
        <v>1291.3955800000001</v>
      </c>
      <c r="G859" s="23">
        <f t="shared" si="1783"/>
        <v>381.39558000000011</v>
      </c>
      <c r="H859" s="26">
        <f t="shared" si="1784"/>
        <v>0.41911602197802211</v>
      </c>
      <c r="I859" s="43"/>
      <c r="J859" s="61">
        <f t="shared" si="1779"/>
        <v>9</v>
      </c>
      <c r="K859" s="25">
        <f t="shared" si="1688"/>
        <v>13</v>
      </c>
      <c r="L859" s="23">
        <f t="shared" si="1693"/>
        <v>4</v>
      </c>
      <c r="M859" s="33">
        <f t="shared" si="1694"/>
        <v>0.44444444444444442</v>
      </c>
      <c r="N859" s="25">
        <f t="shared" si="1780"/>
        <v>13</v>
      </c>
      <c r="O859" s="23">
        <f t="shared" ref="O859" si="1819">ABS(N859-$J859)</f>
        <v>4</v>
      </c>
      <c r="P859" s="26">
        <f t="shared" ref="P859" si="1820">O859/$J859</f>
        <v>0.44444444444444442</v>
      </c>
    </row>
    <row r="860" spans="1:16" x14ac:dyDescent="0.2">
      <c r="A860" s="48">
        <v>41030</v>
      </c>
      <c r="B860" s="49">
        <f>VLOOKUP(A860,'Method 1 Moving Averages'!A854:B2190,2,0)</f>
        <v>1036</v>
      </c>
      <c r="C860" s="45">
        <f>VLOOKUP(A860,'Method 1 Moving Averages'!A853:C2190,3,0)</f>
        <v>1028</v>
      </c>
      <c r="D860" s="23">
        <f t="shared" si="1691"/>
        <v>8</v>
      </c>
      <c r="E860" s="33">
        <f t="shared" si="1692"/>
        <v>7.7220077220077222E-3</v>
      </c>
      <c r="F860" s="25">
        <f>VLOOKUP(A860,'Method 2 OLS Regression'!H852:J2189,3)</f>
        <v>1109.4977200000001</v>
      </c>
      <c r="G860" s="23">
        <f t="shared" si="1783"/>
        <v>73.497720000000072</v>
      </c>
      <c r="H860" s="26">
        <f t="shared" si="1784"/>
        <v>7.0943745173745243E-2</v>
      </c>
      <c r="I860" s="43"/>
      <c r="J860" s="61">
        <f t="shared" si="1779"/>
        <v>11</v>
      </c>
      <c r="K860" s="25">
        <f t="shared" si="1688"/>
        <v>11</v>
      </c>
      <c r="L860" s="23">
        <f t="shared" si="1693"/>
        <v>0</v>
      </c>
      <c r="M860" s="33">
        <f t="shared" si="1694"/>
        <v>0</v>
      </c>
      <c r="N860" s="25">
        <f t="shared" si="1780"/>
        <v>12</v>
      </c>
      <c r="O860" s="23">
        <f t="shared" ref="O860" si="1821">ABS(N860-$J860)</f>
        <v>1</v>
      </c>
      <c r="P860" s="26">
        <f t="shared" ref="P860" si="1822">O860/$J860</f>
        <v>9.0909090909090912E-2</v>
      </c>
    </row>
    <row r="861" spans="1:16" x14ac:dyDescent="0.2">
      <c r="A861" s="48">
        <v>41031</v>
      </c>
      <c r="B861" s="49">
        <f>VLOOKUP(A861,'Method 1 Moving Averages'!A855:B2191,2,0)</f>
        <v>1704</v>
      </c>
      <c r="C861" s="45">
        <f>VLOOKUP(A861,'Method 1 Moving Averages'!A854:C2191,3,0)</f>
        <v>989</v>
      </c>
      <c r="D861" s="23">
        <f t="shared" si="1691"/>
        <v>715</v>
      </c>
      <c r="E861" s="33">
        <f t="shared" si="1692"/>
        <v>0.41960093896713613</v>
      </c>
      <c r="F861" s="25">
        <f>VLOOKUP(A861,'Method 2 OLS Regression'!H853:J2190,3)</f>
        <v>1064.6824799999999</v>
      </c>
      <c r="G861" s="23">
        <f t="shared" si="1783"/>
        <v>639.31752000000006</v>
      </c>
      <c r="H861" s="26">
        <f t="shared" si="1784"/>
        <v>0.37518633802816903</v>
      </c>
      <c r="I861" s="43"/>
      <c r="J861" s="61">
        <f t="shared" si="1779"/>
        <v>18</v>
      </c>
      <c r="K861" s="25">
        <f t="shared" si="1688"/>
        <v>10</v>
      </c>
      <c r="L861" s="23">
        <f t="shared" si="1693"/>
        <v>8</v>
      </c>
      <c r="M861" s="33">
        <f t="shared" si="1694"/>
        <v>0.44444444444444442</v>
      </c>
      <c r="N861" s="25">
        <f t="shared" si="1780"/>
        <v>11</v>
      </c>
      <c r="O861" s="23">
        <f t="shared" ref="O861" si="1823">ABS(N861-$J861)</f>
        <v>7</v>
      </c>
      <c r="P861" s="26">
        <f t="shared" ref="P861" si="1824">O861/$J861</f>
        <v>0.3888888888888889</v>
      </c>
    </row>
    <row r="862" spans="1:16" x14ac:dyDescent="0.2">
      <c r="A862" s="48">
        <v>41032</v>
      </c>
      <c r="B862" s="49">
        <f>VLOOKUP(A862,'Method 1 Moving Averages'!A856:B2192,2,0)</f>
        <v>1442</v>
      </c>
      <c r="C862" s="45">
        <f>VLOOKUP(A862,'Method 1 Moving Averages'!A855:C2192,3,0)</f>
        <v>1528.3333333333333</v>
      </c>
      <c r="D862" s="23">
        <f t="shared" si="1691"/>
        <v>86.333333333333258</v>
      </c>
      <c r="E862" s="33">
        <f t="shared" si="1692"/>
        <v>5.9870550161812246E-2</v>
      </c>
      <c r="F862" s="25">
        <f>VLOOKUP(A862,'Method 2 OLS Regression'!H854:J2191,3)</f>
        <v>1224.4367999999999</v>
      </c>
      <c r="G862" s="23">
        <f t="shared" si="1783"/>
        <v>217.56320000000005</v>
      </c>
      <c r="H862" s="26">
        <f t="shared" si="1784"/>
        <v>0.15087600554785024</v>
      </c>
      <c r="I862" s="43"/>
      <c r="J862" s="61">
        <f t="shared" si="1779"/>
        <v>15</v>
      </c>
      <c r="K862" s="25">
        <f t="shared" ref="K862:K925" si="1825">MAX(ROUND(C862/12/8,0),9)</f>
        <v>16</v>
      </c>
      <c r="L862" s="23">
        <f t="shared" si="1693"/>
        <v>1</v>
      </c>
      <c r="M862" s="33">
        <f t="shared" si="1694"/>
        <v>6.6666666666666666E-2</v>
      </c>
      <c r="N862" s="25">
        <f t="shared" si="1780"/>
        <v>13</v>
      </c>
      <c r="O862" s="23">
        <f t="shared" ref="O862" si="1826">ABS(N862-$J862)</f>
        <v>2</v>
      </c>
      <c r="P862" s="26">
        <f t="shared" ref="P862" si="1827">O862/$J862</f>
        <v>0.13333333333333333</v>
      </c>
    </row>
    <row r="863" spans="1:16" x14ac:dyDescent="0.2">
      <c r="A863" s="48">
        <v>41033</v>
      </c>
      <c r="B863" s="49">
        <f>VLOOKUP(A863,'Method 1 Moving Averages'!A857:B2193,2,0)</f>
        <v>1213</v>
      </c>
      <c r="C863" s="45">
        <f>VLOOKUP(A863,'Method 1 Moving Averages'!A856:C2193,3,0)</f>
        <v>2065</v>
      </c>
      <c r="D863" s="23">
        <f t="shared" ref="D863:D926" si="1828">ABS(C863-B863)</f>
        <v>852</v>
      </c>
      <c r="E863" s="33">
        <f t="shared" ref="E863:E926" si="1829">D863/B863</f>
        <v>0.7023907666941468</v>
      </c>
      <c r="F863" s="25">
        <f>VLOOKUP(A863,'Method 2 OLS Regression'!H855:J2192,3)</f>
        <v>1447.3742</v>
      </c>
      <c r="G863" s="23">
        <f t="shared" si="1783"/>
        <v>234.37419999999997</v>
      </c>
      <c r="H863" s="26">
        <f t="shared" si="1784"/>
        <v>0.19321863149216817</v>
      </c>
      <c r="I863" s="43"/>
      <c r="J863" s="61">
        <f t="shared" si="1779"/>
        <v>13</v>
      </c>
      <c r="K863" s="25">
        <f t="shared" si="1825"/>
        <v>22</v>
      </c>
      <c r="L863" s="23">
        <f t="shared" ref="L863:L926" si="1830">ABS(K863-$J863)</f>
        <v>9</v>
      </c>
      <c r="M863" s="33">
        <f t="shared" ref="M863:M926" si="1831">L863/$J863</f>
        <v>0.69230769230769229</v>
      </c>
      <c r="N863" s="25">
        <f t="shared" si="1780"/>
        <v>15</v>
      </c>
      <c r="O863" s="23">
        <f t="shared" ref="O863" si="1832">ABS(N863-$J863)</f>
        <v>2</v>
      </c>
      <c r="P863" s="26">
        <f t="shared" ref="P863" si="1833">O863/$J863</f>
        <v>0.15384615384615385</v>
      </c>
    </row>
    <row r="864" spans="1:16" x14ac:dyDescent="0.2">
      <c r="A864" s="48">
        <v>41034</v>
      </c>
      <c r="B864" s="49">
        <f>VLOOKUP(A864,'Method 1 Moving Averages'!A858:B2194,2,0)</f>
        <v>1052</v>
      </c>
      <c r="C864" s="45">
        <f>VLOOKUP(A864,'Method 1 Moving Averages'!A857:C2194,3,0)</f>
        <v>1185</v>
      </c>
      <c r="D864" s="23">
        <f t="shared" si="1828"/>
        <v>133</v>
      </c>
      <c r="E864" s="33">
        <f t="shared" si="1829"/>
        <v>0.12642585551330798</v>
      </c>
      <c r="F864" s="25">
        <f>VLOOKUP(A864,'Method 2 OLS Regression'!H856:J2193,3)</f>
        <v>918.056377</v>
      </c>
      <c r="G864" s="23">
        <f t="shared" si="1783"/>
        <v>133.943623</v>
      </c>
      <c r="H864" s="26">
        <f t="shared" si="1784"/>
        <v>0.12732283555133081</v>
      </c>
      <c r="I864" s="43"/>
      <c r="J864" s="61">
        <f t="shared" si="1779"/>
        <v>11</v>
      </c>
      <c r="K864" s="25">
        <f t="shared" si="1825"/>
        <v>12</v>
      </c>
      <c r="L864" s="23">
        <f t="shared" si="1830"/>
        <v>1</v>
      </c>
      <c r="M864" s="33">
        <f t="shared" si="1831"/>
        <v>9.0909090909090912E-2</v>
      </c>
      <c r="N864" s="25">
        <f t="shared" si="1780"/>
        <v>10</v>
      </c>
      <c r="O864" s="23">
        <f t="shared" ref="O864" si="1834">ABS(N864-$J864)</f>
        <v>1</v>
      </c>
      <c r="P864" s="26">
        <f t="shared" ref="P864" si="1835">O864/$J864</f>
        <v>9.0909090909090912E-2</v>
      </c>
    </row>
    <row r="865" spans="1:16" x14ac:dyDescent="0.2">
      <c r="A865" s="48">
        <v>41035</v>
      </c>
      <c r="B865" s="49">
        <f>VLOOKUP(A865,'Method 1 Moving Averages'!A859:B2195,2,0)</f>
        <v>2024</v>
      </c>
      <c r="C865" s="45">
        <f>VLOOKUP(A865,'Method 1 Moving Averages'!A858:C2195,3,0)</f>
        <v>1555</v>
      </c>
      <c r="D865" s="23">
        <f t="shared" si="1828"/>
        <v>469</v>
      </c>
      <c r="E865" s="33">
        <f t="shared" si="1829"/>
        <v>0.2317193675889328</v>
      </c>
      <c r="F865" s="25">
        <f>VLOOKUP(A865,'Method 2 OLS Regression'!H857:J2194,3)</f>
        <v>1405.02649</v>
      </c>
      <c r="G865" s="23">
        <f t="shared" si="1783"/>
        <v>618.97351000000003</v>
      </c>
      <c r="H865" s="26">
        <f t="shared" si="1784"/>
        <v>0.30581695158102767</v>
      </c>
      <c r="I865" s="43"/>
      <c r="J865" s="61">
        <f t="shared" si="1779"/>
        <v>21</v>
      </c>
      <c r="K865" s="25">
        <f t="shared" si="1825"/>
        <v>16</v>
      </c>
      <c r="L865" s="23">
        <f t="shared" si="1830"/>
        <v>5</v>
      </c>
      <c r="M865" s="33">
        <f t="shared" si="1831"/>
        <v>0.23809523809523808</v>
      </c>
      <c r="N865" s="25">
        <f t="shared" si="1780"/>
        <v>15</v>
      </c>
      <c r="O865" s="23">
        <f t="shared" ref="O865" si="1836">ABS(N865-$J865)</f>
        <v>6</v>
      </c>
      <c r="P865" s="26">
        <f t="shared" ref="P865" si="1837">O865/$J865</f>
        <v>0.2857142857142857</v>
      </c>
    </row>
    <row r="866" spans="1:16" x14ac:dyDescent="0.2">
      <c r="A866" s="48">
        <v>41036</v>
      </c>
      <c r="B866" s="49">
        <f>VLOOKUP(A866,'Method 1 Moving Averages'!A860:B2196,2,0)</f>
        <v>562</v>
      </c>
      <c r="C866" s="45">
        <f>VLOOKUP(A866,'Method 1 Moving Averages'!A859:C2196,3,0)</f>
        <v>1158.3333333333333</v>
      </c>
      <c r="D866" s="23">
        <f t="shared" si="1828"/>
        <v>596.33333333333326</v>
      </c>
      <c r="E866" s="33">
        <f t="shared" si="1829"/>
        <v>1.0610913404507709</v>
      </c>
      <c r="F866" s="25">
        <f>VLOOKUP(A866,'Method 2 OLS Regression'!H858:J2195,3)</f>
        <v>1160.69912</v>
      </c>
      <c r="G866" s="23">
        <f t="shared" si="1783"/>
        <v>598.69911999999999</v>
      </c>
      <c r="H866" s="26">
        <f t="shared" si="1784"/>
        <v>1.0653009252669039</v>
      </c>
      <c r="I866" s="43"/>
      <c r="J866" s="61">
        <f t="shared" si="1779"/>
        <v>9</v>
      </c>
      <c r="K866" s="25">
        <f t="shared" si="1825"/>
        <v>12</v>
      </c>
      <c r="L866" s="23">
        <f t="shared" si="1830"/>
        <v>3</v>
      </c>
      <c r="M866" s="33">
        <f t="shared" si="1831"/>
        <v>0.33333333333333331</v>
      </c>
      <c r="N866" s="25">
        <f t="shared" si="1780"/>
        <v>12</v>
      </c>
      <c r="O866" s="23">
        <f t="shared" ref="O866" si="1838">ABS(N866-$J866)</f>
        <v>3</v>
      </c>
      <c r="P866" s="26">
        <f t="shared" ref="P866" si="1839">O866/$J866</f>
        <v>0.33333333333333331</v>
      </c>
    </row>
    <row r="867" spans="1:16" x14ac:dyDescent="0.2">
      <c r="A867" s="48">
        <v>41037</v>
      </c>
      <c r="B867" s="49">
        <f>VLOOKUP(A867,'Method 1 Moving Averages'!A861:B2197,2,0)</f>
        <v>624</v>
      </c>
      <c r="C867" s="45">
        <f>VLOOKUP(A867,'Method 1 Moving Averages'!A860:C2197,3,0)</f>
        <v>835</v>
      </c>
      <c r="D867" s="23">
        <f t="shared" si="1828"/>
        <v>211</v>
      </c>
      <c r="E867" s="33">
        <f t="shared" si="1829"/>
        <v>0.33814102564102566</v>
      </c>
      <c r="F867" s="25">
        <f>VLOOKUP(A867,'Method 2 OLS Regression'!H859:J2196,3)</f>
        <v>1032.1703199999999</v>
      </c>
      <c r="G867" s="23">
        <f t="shared" si="1783"/>
        <v>408.17031999999995</v>
      </c>
      <c r="H867" s="26">
        <f t="shared" si="1784"/>
        <v>0.65411910256410244</v>
      </c>
      <c r="I867" s="43"/>
      <c r="J867" s="61">
        <f t="shared" si="1779"/>
        <v>9</v>
      </c>
      <c r="K867" s="25">
        <f t="shared" si="1825"/>
        <v>9</v>
      </c>
      <c r="L867" s="23">
        <f t="shared" si="1830"/>
        <v>0</v>
      </c>
      <c r="M867" s="33">
        <f t="shared" si="1831"/>
        <v>0</v>
      </c>
      <c r="N867" s="25">
        <f t="shared" si="1780"/>
        <v>11</v>
      </c>
      <c r="O867" s="23">
        <f t="shared" ref="O867" si="1840">ABS(N867-$J867)</f>
        <v>2</v>
      </c>
      <c r="P867" s="26">
        <f t="shared" ref="P867" si="1841">O867/$J867</f>
        <v>0.22222222222222221</v>
      </c>
    </row>
    <row r="868" spans="1:16" x14ac:dyDescent="0.2">
      <c r="A868" s="48">
        <v>41038</v>
      </c>
      <c r="B868" s="49">
        <f>VLOOKUP(A868,'Method 1 Moving Averages'!A862:B2198,2,0)</f>
        <v>1748</v>
      </c>
      <c r="C868" s="45">
        <f>VLOOKUP(A868,'Method 1 Moving Averages'!A861:C2198,3,0)</f>
        <v>1369</v>
      </c>
      <c r="D868" s="23">
        <f t="shared" si="1828"/>
        <v>379</v>
      </c>
      <c r="E868" s="33">
        <f t="shared" si="1829"/>
        <v>0.21681922196796338</v>
      </c>
      <c r="F868" s="25">
        <f>VLOOKUP(A868,'Method 2 OLS Regression'!H860:J2197,3)</f>
        <v>1201.9151199999999</v>
      </c>
      <c r="G868" s="23">
        <f t="shared" si="1783"/>
        <v>546.08488000000011</v>
      </c>
      <c r="H868" s="26">
        <f t="shared" si="1784"/>
        <v>0.31240553775743712</v>
      </c>
      <c r="I868" s="43"/>
      <c r="J868" s="61">
        <f t="shared" si="1779"/>
        <v>18</v>
      </c>
      <c r="K868" s="25">
        <f t="shared" si="1825"/>
        <v>14</v>
      </c>
      <c r="L868" s="23">
        <f t="shared" si="1830"/>
        <v>4</v>
      </c>
      <c r="M868" s="33">
        <f t="shared" si="1831"/>
        <v>0.22222222222222221</v>
      </c>
      <c r="N868" s="25">
        <f t="shared" si="1780"/>
        <v>13</v>
      </c>
      <c r="O868" s="23">
        <f t="shared" ref="O868" si="1842">ABS(N868-$J868)</f>
        <v>5</v>
      </c>
      <c r="P868" s="26">
        <f t="shared" ref="P868" si="1843">O868/$J868</f>
        <v>0.27777777777777779</v>
      </c>
    </row>
    <row r="869" spans="1:16" x14ac:dyDescent="0.2">
      <c r="A869" s="48">
        <v>41039</v>
      </c>
      <c r="B869" s="49">
        <f>VLOOKUP(A869,'Method 1 Moving Averages'!A863:B2199,2,0)</f>
        <v>1750</v>
      </c>
      <c r="C869" s="45">
        <f>VLOOKUP(A869,'Method 1 Moving Averages'!A862:C2199,3,0)</f>
        <v>1507</v>
      </c>
      <c r="D869" s="23">
        <f t="shared" si="1828"/>
        <v>243</v>
      </c>
      <c r="E869" s="33">
        <f t="shared" si="1829"/>
        <v>0.13885714285714285</v>
      </c>
      <c r="F869" s="25">
        <f>VLOOKUP(A869,'Method 2 OLS Regression'!H861:J2198,3)</f>
        <v>1421.16326</v>
      </c>
      <c r="G869" s="23">
        <f t="shared" si="1783"/>
        <v>328.83673999999996</v>
      </c>
      <c r="H869" s="26">
        <f t="shared" si="1784"/>
        <v>0.18790670857142855</v>
      </c>
      <c r="I869" s="43"/>
      <c r="J869" s="61">
        <f t="shared" si="1779"/>
        <v>18</v>
      </c>
      <c r="K869" s="25">
        <f t="shared" si="1825"/>
        <v>16</v>
      </c>
      <c r="L869" s="23">
        <f t="shared" si="1830"/>
        <v>2</v>
      </c>
      <c r="M869" s="33">
        <f t="shared" si="1831"/>
        <v>0.1111111111111111</v>
      </c>
      <c r="N869" s="25">
        <f t="shared" si="1780"/>
        <v>15</v>
      </c>
      <c r="O869" s="23">
        <f t="shared" ref="O869" si="1844">ABS(N869-$J869)</f>
        <v>3</v>
      </c>
      <c r="P869" s="26">
        <f t="shared" ref="P869" si="1845">O869/$J869</f>
        <v>0.16666666666666666</v>
      </c>
    </row>
    <row r="870" spans="1:16" x14ac:dyDescent="0.2">
      <c r="A870" s="48">
        <v>41040</v>
      </c>
      <c r="B870" s="49">
        <f>VLOOKUP(A870,'Method 1 Moving Averages'!A864:B2200,2,0)</f>
        <v>1444</v>
      </c>
      <c r="C870" s="45">
        <f>VLOOKUP(A870,'Method 1 Moving Averages'!A863:C2200,3,0)</f>
        <v>1876</v>
      </c>
      <c r="D870" s="23">
        <f t="shared" si="1828"/>
        <v>432</v>
      </c>
      <c r="E870" s="33">
        <f t="shared" si="1829"/>
        <v>0.29916897506925205</v>
      </c>
      <c r="F870" s="25">
        <f>VLOOKUP(A870,'Method 2 OLS Regression'!H862:J2199,3)</f>
        <v>1752.8720599999999</v>
      </c>
      <c r="G870" s="23">
        <f t="shared" si="1783"/>
        <v>308.87205999999992</v>
      </c>
      <c r="H870" s="26">
        <f t="shared" si="1784"/>
        <v>0.21390031855955674</v>
      </c>
      <c r="I870" s="43"/>
      <c r="J870" s="61">
        <f t="shared" si="1779"/>
        <v>15</v>
      </c>
      <c r="K870" s="25">
        <f t="shared" si="1825"/>
        <v>20</v>
      </c>
      <c r="L870" s="23">
        <f t="shared" si="1830"/>
        <v>5</v>
      </c>
      <c r="M870" s="33">
        <f t="shared" si="1831"/>
        <v>0.33333333333333331</v>
      </c>
      <c r="N870" s="25">
        <f t="shared" si="1780"/>
        <v>18</v>
      </c>
      <c r="O870" s="23">
        <f t="shared" ref="O870" si="1846">ABS(N870-$J870)</f>
        <v>3</v>
      </c>
      <c r="P870" s="26">
        <f t="shared" ref="P870" si="1847">O870/$J870</f>
        <v>0.2</v>
      </c>
    </row>
    <row r="871" spans="1:16" x14ac:dyDescent="0.2">
      <c r="A871" s="48">
        <v>41041</v>
      </c>
      <c r="B871" s="49">
        <f>VLOOKUP(A871,'Method 1 Moving Averages'!A865:B2201,2,0)</f>
        <v>1088</v>
      </c>
      <c r="C871" s="45">
        <f>VLOOKUP(A871,'Method 1 Moving Averages'!A864:C2201,3,0)</f>
        <v>1193.3333333333333</v>
      </c>
      <c r="D871" s="23">
        <f t="shared" si="1828"/>
        <v>105.33333333333326</v>
      </c>
      <c r="E871" s="33">
        <f t="shared" si="1829"/>
        <v>9.6813725490196012E-2</v>
      </c>
      <c r="F871" s="25">
        <f>VLOOKUP(A871,'Method 2 OLS Regression'!H863:J2200,3)</f>
        <v>1161.7870800000001</v>
      </c>
      <c r="G871" s="23">
        <f t="shared" si="1783"/>
        <v>73.78708000000006</v>
      </c>
      <c r="H871" s="26">
        <f t="shared" si="1784"/>
        <v>6.7819007352941232E-2</v>
      </c>
      <c r="I871" s="43"/>
      <c r="J871" s="61">
        <f t="shared" si="1779"/>
        <v>11</v>
      </c>
      <c r="K871" s="25">
        <f t="shared" si="1825"/>
        <v>12</v>
      </c>
      <c r="L871" s="23">
        <f t="shared" si="1830"/>
        <v>1</v>
      </c>
      <c r="M871" s="33">
        <f t="shared" si="1831"/>
        <v>9.0909090909090912E-2</v>
      </c>
      <c r="N871" s="25">
        <f t="shared" si="1780"/>
        <v>12</v>
      </c>
      <c r="O871" s="23">
        <f t="shared" ref="O871" si="1848">ABS(N871-$J871)</f>
        <v>1</v>
      </c>
      <c r="P871" s="26">
        <f t="shared" ref="P871" si="1849">O871/$J871</f>
        <v>9.0909090909090912E-2</v>
      </c>
    </row>
    <row r="872" spans="1:16" x14ac:dyDescent="0.2">
      <c r="A872" s="48">
        <v>41042</v>
      </c>
      <c r="B872" s="49">
        <f>VLOOKUP(A872,'Method 1 Moving Averages'!A866:B2202,2,0)</f>
        <v>1639</v>
      </c>
      <c r="C872" s="45">
        <f>VLOOKUP(A872,'Method 1 Moving Averages'!A865:C2202,3,0)</f>
        <v>1646.6666666666667</v>
      </c>
      <c r="D872" s="23">
        <f t="shared" si="1828"/>
        <v>7.6666666666667425</v>
      </c>
      <c r="E872" s="33">
        <f t="shared" si="1829"/>
        <v>4.6776489729510326E-3</v>
      </c>
      <c r="F872" s="25">
        <f>VLOOKUP(A872,'Method 2 OLS Regression'!H864:J2201,3)</f>
        <v>1580.51657</v>
      </c>
      <c r="G872" s="23">
        <f t="shared" si="1783"/>
        <v>58.483429999999998</v>
      </c>
      <c r="H872" s="26">
        <f t="shared" si="1784"/>
        <v>3.5682385600976203E-2</v>
      </c>
      <c r="I872" s="43"/>
      <c r="J872" s="61">
        <f t="shared" si="1779"/>
        <v>17</v>
      </c>
      <c r="K872" s="25">
        <f t="shared" si="1825"/>
        <v>17</v>
      </c>
      <c r="L872" s="23">
        <f t="shared" si="1830"/>
        <v>0</v>
      </c>
      <c r="M872" s="33">
        <f t="shared" si="1831"/>
        <v>0</v>
      </c>
      <c r="N872" s="25">
        <f t="shared" si="1780"/>
        <v>16</v>
      </c>
      <c r="O872" s="23">
        <f t="shared" ref="O872" si="1850">ABS(N872-$J872)</f>
        <v>1</v>
      </c>
      <c r="P872" s="26">
        <f t="shared" ref="P872" si="1851">O872/$J872</f>
        <v>5.8823529411764705E-2</v>
      </c>
    </row>
    <row r="873" spans="1:16" x14ac:dyDescent="0.2">
      <c r="A873" s="48">
        <v>41043</v>
      </c>
      <c r="B873" s="49">
        <f>VLOOKUP(A873,'Method 1 Moving Averages'!A867:B2203,2,0)</f>
        <v>1523</v>
      </c>
      <c r="C873" s="45">
        <f>VLOOKUP(A873,'Method 1 Moving Averages'!A866:C2203,3,0)</f>
        <v>958.66666666666663</v>
      </c>
      <c r="D873" s="23">
        <f t="shared" si="1828"/>
        <v>564.33333333333337</v>
      </c>
      <c r="E873" s="33">
        <f t="shared" si="1829"/>
        <v>0.37054059969358727</v>
      </c>
      <c r="F873" s="25">
        <f>VLOOKUP(A873,'Method 2 OLS Regression'!H865:J2202,3)</f>
        <v>1323.7768799999999</v>
      </c>
      <c r="G873" s="23">
        <f t="shared" si="1783"/>
        <v>199.22312000000011</v>
      </c>
      <c r="H873" s="26">
        <f t="shared" si="1784"/>
        <v>0.13080966513460282</v>
      </c>
      <c r="I873" s="43"/>
      <c r="J873" s="61">
        <f t="shared" si="1779"/>
        <v>16</v>
      </c>
      <c r="K873" s="25">
        <f t="shared" si="1825"/>
        <v>10</v>
      </c>
      <c r="L873" s="23">
        <f t="shared" si="1830"/>
        <v>6</v>
      </c>
      <c r="M873" s="33">
        <f t="shared" si="1831"/>
        <v>0.375</v>
      </c>
      <c r="N873" s="25">
        <f t="shared" si="1780"/>
        <v>14</v>
      </c>
      <c r="O873" s="23">
        <f t="shared" ref="O873" si="1852">ABS(N873-$J873)</f>
        <v>2</v>
      </c>
      <c r="P873" s="26">
        <f t="shared" ref="P873" si="1853">O873/$J873</f>
        <v>0.125</v>
      </c>
    </row>
    <row r="874" spans="1:16" x14ac:dyDescent="0.2">
      <c r="A874" s="48">
        <v>41044</v>
      </c>
      <c r="B874" s="49">
        <f>VLOOKUP(A874,'Method 1 Moving Averages'!A868:B2204,2,0)</f>
        <v>1102</v>
      </c>
      <c r="C874" s="45">
        <f>VLOOKUP(A874,'Method 1 Moving Averages'!A867:C2204,3,0)</f>
        <v>762</v>
      </c>
      <c r="D874" s="23">
        <f t="shared" si="1828"/>
        <v>340</v>
      </c>
      <c r="E874" s="33">
        <f t="shared" si="1829"/>
        <v>0.30852994555353902</v>
      </c>
      <c r="F874" s="25">
        <f>VLOOKUP(A874,'Method 2 OLS Regression'!H866:J2203,3)</f>
        <v>1153.02018</v>
      </c>
      <c r="G874" s="23">
        <f t="shared" si="1783"/>
        <v>51.020179999999982</v>
      </c>
      <c r="H874" s="26">
        <f t="shared" si="1784"/>
        <v>4.6297803992740458E-2</v>
      </c>
      <c r="I874" s="43"/>
      <c r="J874" s="61">
        <f t="shared" si="1779"/>
        <v>11</v>
      </c>
      <c r="K874" s="25">
        <f t="shared" si="1825"/>
        <v>9</v>
      </c>
      <c r="L874" s="23">
        <f t="shared" si="1830"/>
        <v>2</v>
      </c>
      <c r="M874" s="33">
        <f t="shared" si="1831"/>
        <v>0.18181818181818182</v>
      </c>
      <c r="N874" s="25">
        <f t="shared" si="1780"/>
        <v>12</v>
      </c>
      <c r="O874" s="23">
        <f t="shared" ref="O874" si="1854">ABS(N874-$J874)</f>
        <v>1</v>
      </c>
      <c r="P874" s="26">
        <f t="shared" ref="P874" si="1855">O874/$J874</f>
        <v>9.0909090909090912E-2</v>
      </c>
    </row>
    <row r="875" spans="1:16" x14ac:dyDescent="0.2">
      <c r="A875" s="48">
        <v>41045</v>
      </c>
      <c r="B875" s="49">
        <f>VLOOKUP(A875,'Method 1 Moving Averages'!A869:B2205,2,0)</f>
        <v>1232</v>
      </c>
      <c r="C875" s="45">
        <f>VLOOKUP(A875,'Method 1 Moving Averages'!A868:C2205,3,0)</f>
        <v>1395.6666666666667</v>
      </c>
      <c r="D875" s="23">
        <f t="shared" si="1828"/>
        <v>163.66666666666674</v>
      </c>
      <c r="E875" s="33">
        <f t="shared" si="1829"/>
        <v>0.13284632034632041</v>
      </c>
      <c r="F875" s="25">
        <f>VLOOKUP(A875,'Method 2 OLS Regression'!H867:J2204,3)</f>
        <v>1219.0344399999999</v>
      </c>
      <c r="G875" s="23">
        <f t="shared" si="1783"/>
        <v>12.965560000000096</v>
      </c>
      <c r="H875" s="26">
        <f t="shared" si="1784"/>
        <v>1.0523993506493584E-2</v>
      </c>
      <c r="I875" s="43"/>
      <c r="J875" s="61">
        <f t="shared" si="1779"/>
        <v>13</v>
      </c>
      <c r="K875" s="25">
        <f t="shared" si="1825"/>
        <v>15</v>
      </c>
      <c r="L875" s="23">
        <f t="shared" si="1830"/>
        <v>2</v>
      </c>
      <c r="M875" s="33">
        <f t="shared" si="1831"/>
        <v>0.15384615384615385</v>
      </c>
      <c r="N875" s="25">
        <f t="shared" si="1780"/>
        <v>13</v>
      </c>
      <c r="O875" s="23">
        <f t="shared" ref="O875" si="1856">ABS(N875-$J875)</f>
        <v>0</v>
      </c>
      <c r="P875" s="26">
        <f t="shared" ref="P875" si="1857">O875/$J875</f>
        <v>0</v>
      </c>
    </row>
    <row r="876" spans="1:16" x14ac:dyDescent="0.2">
      <c r="A876" s="48">
        <v>41046</v>
      </c>
      <c r="B876" s="49">
        <f>VLOOKUP(A876,'Method 1 Moving Averages'!A870:B2206,2,0)</f>
        <v>1395</v>
      </c>
      <c r="C876" s="45">
        <f>VLOOKUP(A876,'Method 1 Moving Averages'!A869:C2206,3,0)</f>
        <v>1464.3333333333333</v>
      </c>
      <c r="D876" s="23">
        <f t="shared" si="1828"/>
        <v>69.333333333333258</v>
      </c>
      <c r="E876" s="33">
        <f t="shared" si="1829"/>
        <v>4.9701314217443199E-2</v>
      </c>
      <c r="F876" s="25">
        <f>VLOOKUP(A876,'Method 2 OLS Regression'!H868:J2205,3)</f>
        <v>1352.3303100000001</v>
      </c>
      <c r="G876" s="23">
        <f t="shared" si="1783"/>
        <v>42.669689999999946</v>
      </c>
      <c r="H876" s="26">
        <f t="shared" si="1784"/>
        <v>3.0587591397849424E-2</v>
      </c>
      <c r="I876" s="43"/>
      <c r="J876" s="61">
        <f t="shared" si="1779"/>
        <v>15</v>
      </c>
      <c r="K876" s="25">
        <f t="shared" si="1825"/>
        <v>15</v>
      </c>
      <c r="L876" s="23">
        <f t="shared" si="1830"/>
        <v>0</v>
      </c>
      <c r="M876" s="33">
        <f t="shared" si="1831"/>
        <v>0</v>
      </c>
      <c r="N876" s="25">
        <f t="shared" si="1780"/>
        <v>14</v>
      </c>
      <c r="O876" s="23">
        <f t="shared" ref="O876" si="1858">ABS(N876-$J876)</f>
        <v>1</v>
      </c>
      <c r="P876" s="26">
        <f t="shared" ref="P876" si="1859">O876/$J876</f>
        <v>6.6666666666666666E-2</v>
      </c>
    </row>
    <row r="877" spans="1:16" x14ac:dyDescent="0.2">
      <c r="A877" s="48">
        <v>41047</v>
      </c>
      <c r="B877" s="49">
        <f>VLOOKUP(A877,'Method 1 Moving Averages'!A871:B2207,2,0)</f>
        <v>1480</v>
      </c>
      <c r="C877" s="45">
        <f>VLOOKUP(A877,'Method 1 Moving Averages'!A870:C2207,3,0)</f>
        <v>1735</v>
      </c>
      <c r="D877" s="23">
        <f t="shared" si="1828"/>
        <v>255</v>
      </c>
      <c r="E877" s="33">
        <f t="shared" si="1829"/>
        <v>0.17229729729729729</v>
      </c>
      <c r="F877" s="25">
        <f>VLOOKUP(A877,'Method 2 OLS Regression'!H869:J2206,3)</f>
        <v>1699.9913200000001</v>
      </c>
      <c r="G877" s="23">
        <f t="shared" si="1783"/>
        <v>219.99132000000009</v>
      </c>
      <c r="H877" s="26">
        <f t="shared" si="1784"/>
        <v>0.14864278378378384</v>
      </c>
      <c r="I877" s="43"/>
      <c r="J877" s="61">
        <f t="shared" si="1779"/>
        <v>15</v>
      </c>
      <c r="K877" s="25">
        <f t="shared" si="1825"/>
        <v>18</v>
      </c>
      <c r="L877" s="23">
        <f t="shared" si="1830"/>
        <v>3</v>
      </c>
      <c r="M877" s="33">
        <f t="shared" si="1831"/>
        <v>0.2</v>
      </c>
      <c r="N877" s="25">
        <f t="shared" si="1780"/>
        <v>18</v>
      </c>
      <c r="O877" s="23">
        <f t="shared" ref="O877" si="1860">ABS(N877-$J877)</f>
        <v>3</v>
      </c>
      <c r="P877" s="26">
        <f t="shared" ref="P877" si="1861">O877/$J877</f>
        <v>0.2</v>
      </c>
    </row>
    <row r="878" spans="1:16" x14ac:dyDescent="0.2">
      <c r="A878" s="48">
        <v>41048</v>
      </c>
      <c r="B878" s="49">
        <f>VLOOKUP(A878,'Method 1 Moving Averages'!A872:B2208,2,0)</f>
        <v>1276</v>
      </c>
      <c r="C878" s="45">
        <f>VLOOKUP(A878,'Method 1 Moving Averages'!A871:C2208,3,0)</f>
        <v>1211.3333333333333</v>
      </c>
      <c r="D878" s="23">
        <f t="shared" si="1828"/>
        <v>64.666666666666742</v>
      </c>
      <c r="E878" s="33">
        <f t="shared" si="1829"/>
        <v>5.0679205851619703E-2</v>
      </c>
      <c r="F878" s="25">
        <f>VLOOKUP(A878,'Method 2 OLS Regression'!H870:J2207,3)</f>
        <v>973.40229399999998</v>
      </c>
      <c r="G878" s="23">
        <f t="shared" si="1783"/>
        <v>302.59770600000002</v>
      </c>
      <c r="H878" s="26">
        <f t="shared" si="1784"/>
        <v>0.23714553761755489</v>
      </c>
      <c r="I878" s="43"/>
      <c r="J878" s="61">
        <f t="shared" si="1779"/>
        <v>13</v>
      </c>
      <c r="K878" s="25">
        <f t="shared" si="1825"/>
        <v>13</v>
      </c>
      <c r="L878" s="23">
        <f t="shared" si="1830"/>
        <v>0</v>
      </c>
      <c r="M878" s="33">
        <f t="shared" si="1831"/>
        <v>0</v>
      </c>
      <c r="N878" s="25">
        <f t="shared" si="1780"/>
        <v>10</v>
      </c>
      <c r="O878" s="23">
        <f t="shared" ref="O878" si="1862">ABS(N878-$J878)</f>
        <v>3</v>
      </c>
      <c r="P878" s="26">
        <f t="shared" ref="P878" si="1863">O878/$J878</f>
        <v>0.23076923076923078</v>
      </c>
    </row>
    <row r="879" spans="1:16" x14ac:dyDescent="0.2">
      <c r="A879" s="48">
        <v>41049</v>
      </c>
      <c r="B879" s="49">
        <f>VLOOKUP(A879,'Method 1 Moving Averages'!A873:B2209,2,0)</f>
        <v>1399</v>
      </c>
      <c r="C879" s="45">
        <f>VLOOKUP(A879,'Method 1 Moving Averages'!A872:C2209,3,0)</f>
        <v>1693.3333333333333</v>
      </c>
      <c r="D879" s="23">
        <f t="shared" si="1828"/>
        <v>294.33333333333326</v>
      </c>
      <c r="E879" s="33">
        <f t="shared" si="1829"/>
        <v>0.21038837264712884</v>
      </c>
      <c r="F879" s="25">
        <f>VLOOKUP(A879,'Method 2 OLS Regression'!H871:J2208,3)</f>
        <v>1486.64238</v>
      </c>
      <c r="G879" s="23">
        <f t="shared" si="1783"/>
        <v>87.642380000000003</v>
      </c>
      <c r="H879" s="26">
        <f t="shared" si="1784"/>
        <v>6.2646447462473193E-2</v>
      </c>
      <c r="I879" s="43"/>
      <c r="J879" s="61">
        <f t="shared" si="1779"/>
        <v>15</v>
      </c>
      <c r="K879" s="25">
        <f t="shared" si="1825"/>
        <v>18</v>
      </c>
      <c r="L879" s="23">
        <f t="shared" si="1830"/>
        <v>3</v>
      </c>
      <c r="M879" s="33">
        <f t="shared" si="1831"/>
        <v>0.2</v>
      </c>
      <c r="N879" s="25">
        <f t="shared" si="1780"/>
        <v>15</v>
      </c>
      <c r="O879" s="23">
        <f t="shared" ref="O879" si="1864">ABS(N879-$J879)</f>
        <v>0</v>
      </c>
      <c r="P879" s="26">
        <f t="shared" ref="P879" si="1865">O879/$J879</f>
        <v>0</v>
      </c>
    </row>
    <row r="880" spans="1:16" x14ac:dyDescent="0.2">
      <c r="A880" s="48">
        <v>41050</v>
      </c>
      <c r="B880" s="49">
        <f>VLOOKUP(A880,'Method 1 Moving Averages'!A874:B2210,2,0)</f>
        <v>869</v>
      </c>
      <c r="C880" s="45">
        <f>VLOOKUP(A880,'Method 1 Moving Averages'!A873:C2210,3,0)</f>
        <v>998.33333333333337</v>
      </c>
      <c r="D880" s="23">
        <f t="shared" si="1828"/>
        <v>129.33333333333337</v>
      </c>
      <c r="E880" s="33">
        <f t="shared" si="1829"/>
        <v>0.14883007288070585</v>
      </c>
      <c r="F880" s="25">
        <f>VLOOKUP(A880,'Method 2 OLS Regression'!H872:J2209,3)</f>
        <v>1219.1103000000001</v>
      </c>
      <c r="G880" s="23">
        <f t="shared" si="1783"/>
        <v>350.11030000000005</v>
      </c>
      <c r="H880" s="26">
        <f t="shared" si="1784"/>
        <v>0.40288872266973541</v>
      </c>
      <c r="I880" s="43"/>
      <c r="J880" s="61">
        <f t="shared" si="1779"/>
        <v>9</v>
      </c>
      <c r="K880" s="25">
        <f t="shared" si="1825"/>
        <v>10</v>
      </c>
      <c r="L880" s="23">
        <f t="shared" si="1830"/>
        <v>1</v>
      </c>
      <c r="M880" s="33">
        <f t="shared" si="1831"/>
        <v>0.1111111111111111</v>
      </c>
      <c r="N880" s="25">
        <f t="shared" si="1780"/>
        <v>13</v>
      </c>
      <c r="O880" s="23">
        <f t="shared" ref="O880" si="1866">ABS(N880-$J880)</f>
        <v>4</v>
      </c>
      <c r="P880" s="26">
        <f t="shared" ref="P880" si="1867">O880/$J880</f>
        <v>0.44444444444444442</v>
      </c>
    </row>
    <row r="881" spans="1:16" x14ac:dyDescent="0.2">
      <c r="A881" s="48">
        <v>41051</v>
      </c>
      <c r="B881" s="49">
        <f>VLOOKUP(A881,'Method 1 Moving Averages'!A875:B2211,2,0)</f>
        <v>920</v>
      </c>
      <c r="C881" s="45">
        <f>VLOOKUP(A881,'Method 1 Moving Averages'!A874:C2211,3,0)</f>
        <v>920.66666666666663</v>
      </c>
      <c r="D881" s="23">
        <f t="shared" si="1828"/>
        <v>0.66666666666662877</v>
      </c>
      <c r="E881" s="33">
        <f t="shared" si="1829"/>
        <v>7.246376811593791E-4</v>
      </c>
      <c r="F881" s="25">
        <f>VLOOKUP(A881,'Method 2 OLS Regression'!H873:J2210,3)</f>
        <v>1132.4496099999999</v>
      </c>
      <c r="G881" s="23">
        <f t="shared" si="1783"/>
        <v>212.44960999999989</v>
      </c>
      <c r="H881" s="26">
        <f t="shared" si="1784"/>
        <v>0.23092348913043467</v>
      </c>
      <c r="I881" s="43"/>
      <c r="J881" s="61">
        <f t="shared" si="1779"/>
        <v>10</v>
      </c>
      <c r="K881" s="25">
        <f t="shared" si="1825"/>
        <v>10</v>
      </c>
      <c r="L881" s="23">
        <f t="shared" si="1830"/>
        <v>0</v>
      </c>
      <c r="M881" s="33">
        <f t="shared" si="1831"/>
        <v>0</v>
      </c>
      <c r="N881" s="25">
        <f t="shared" si="1780"/>
        <v>12</v>
      </c>
      <c r="O881" s="23">
        <f t="shared" ref="O881" si="1868">ABS(N881-$J881)</f>
        <v>2</v>
      </c>
      <c r="P881" s="26">
        <f t="shared" ref="P881" si="1869">O881/$J881</f>
        <v>0.2</v>
      </c>
    </row>
    <row r="882" spans="1:16" x14ac:dyDescent="0.2">
      <c r="A882" s="48">
        <v>41052</v>
      </c>
      <c r="B882" s="49">
        <f>VLOOKUP(A882,'Method 1 Moving Averages'!A876:B2212,2,0)</f>
        <v>1502</v>
      </c>
      <c r="C882" s="45">
        <f>VLOOKUP(A882,'Method 1 Moving Averages'!A875:C2212,3,0)</f>
        <v>1561.3333333333333</v>
      </c>
      <c r="D882" s="23">
        <f t="shared" si="1828"/>
        <v>59.333333333333258</v>
      </c>
      <c r="E882" s="33">
        <f t="shared" si="1829"/>
        <v>3.9502885042165953E-2</v>
      </c>
      <c r="F882" s="25">
        <f>VLOOKUP(A882,'Method 2 OLS Regression'!H874:J2211,3)</f>
        <v>1192.8722399999999</v>
      </c>
      <c r="G882" s="23">
        <f t="shared" si="1783"/>
        <v>309.12776000000008</v>
      </c>
      <c r="H882" s="26">
        <f t="shared" si="1784"/>
        <v>0.20581075898801604</v>
      </c>
      <c r="I882" s="43"/>
      <c r="J882" s="61">
        <f t="shared" si="1779"/>
        <v>16</v>
      </c>
      <c r="K882" s="25">
        <f t="shared" si="1825"/>
        <v>16</v>
      </c>
      <c r="L882" s="23">
        <f t="shared" si="1830"/>
        <v>0</v>
      </c>
      <c r="M882" s="33">
        <f t="shared" si="1831"/>
        <v>0</v>
      </c>
      <c r="N882" s="25">
        <f t="shared" si="1780"/>
        <v>12</v>
      </c>
      <c r="O882" s="23">
        <f t="shared" ref="O882" si="1870">ABS(N882-$J882)</f>
        <v>4</v>
      </c>
      <c r="P882" s="26">
        <f t="shared" ref="P882" si="1871">O882/$J882</f>
        <v>0.25</v>
      </c>
    </row>
    <row r="883" spans="1:16" x14ac:dyDescent="0.2">
      <c r="A883" s="48">
        <v>41053</v>
      </c>
      <c r="B883" s="49">
        <f>VLOOKUP(A883,'Method 1 Moving Averages'!A877:B2213,2,0)</f>
        <v>1568</v>
      </c>
      <c r="C883" s="45">
        <f>VLOOKUP(A883,'Method 1 Moving Averages'!A876:C2213,3,0)</f>
        <v>1529</v>
      </c>
      <c r="D883" s="23">
        <f t="shared" si="1828"/>
        <v>39</v>
      </c>
      <c r="E883" s="33">
        <f t="shared" si="1829"/>
        <v>2.4872448979591837E-2</v>
      </c>
      <c r="F883" s="25">
        <f>VLOOKUP(A883,'Method 2 OLS Regression'!H875:J2212,3)</f>
        <v>1290.2629099999999</v>
      </c>
      <c r="G883" s="23">
        <f t="shared" si="1783"/>
        <v>277.73709000000008</v>
      </c>
      <c r="H883" s="26">
        <f t="shared" si="1784"/>
        <v>0.17712824617346945</v>
      </c>
      <c r="I883" s="43"/>
      <c r="J883" s="61">
        <f t="shared" si="1779"/>
        <v>16</v>
      </c>
      <c r="K883" s="25">
        <f t="shared" si="1825"/>
        <v>16</v>
      </c>
      <c r="L883" s="23">
        <f t="shared" si="1830"/>
        <v>0</v>
      </c>
      <c r="M883" s="33">
        <f t="shared" si="1831"/>
        <v>0</v>
      </c>
      <c r="N883" s="25">
        <f t="shared" si="1780"/>
        <v>13</v>
      </c>
      <c r="O883" s="23">
        <f t="shared" ref="O883" si="1872">ABS(N883-$J883)</f>
        <v>3</v>
      </c>
      <c r="P883" s="26">
        <f t="shared" ref="P883" si="1873">O883/$J883</f>
        <v>0.1875</v>
      </c>
    </row>
    <row r="884" spans="1:16" x14ac:dyDescent="0.2">
      <c r="A884" s="48">
        <v>41054</v>
      </c>
      <c r="B884" s="49">
        <f>VLOOKUP(A884,'Method 1 Moving Averages'!A878:B2214,2,0)</f>
        <v>1887</v>
      </c>
      <c r="C884" s="45">
        <f>VLOOKUP(A884,'Method 1 Moving Averages'!A877:C2214,3,0)</f>
        <v>1379</v>
      </c>
      <c r="D884" s="23">
        <f t="shared" si="1828"/>
        <v>508</v>
      </c>
      <c r="E884" s="33">
        <f t="shared" si="1829"/>
        <v>0.26921038685744569</v>
      </c>
      <c r="F884" s="25">
        <f>VLOOKUP(A884,'Method 2 OLS Regression'!H876:J2213,3)</f>
        <v>1677.98946</v>
      </c>
      <c r="G884" s="23">
        <f t="shared" si="1783"/>
        <v>209.01053999999999</v>
      </c>
      <c r="H884" s="26">
        <f t="shared" si="1784"/>
        <v>0.11076340222575516</v>
      </c>
      <c r="I884" s="43"/>
      <c r="J884" s="61">
        <f t="shared" si="1779"/>
        <v>20</v>
      </c>
      <c r="K884" s="25">
        <f t="shared" si="1825"/>
        <v>14</v>
      </c>
      <c r="L884" s="23">
        <f t="shared" si="1830"/>
        <v>6</v>
      </c>
      <c r="M884" s="33">
        <f t="shared" si="1831"/>
        <v>0.3</v>
      </c>
      <c r="N884" s="25">
        <f t="shared" si="1780"/>
        <v>17</v>
      </c>
      <c r="O884" s="23">
        <f t="shared" ref="O884" si="1874">ABS(N884-$J884)</f>
        <v>3</v>
      </c>
      <c r="P884" s="26">
        <f t="shared" ref="P884" si="1875">O884/$J884</f>
        <v>0.15</v>
      </c>
    </row>
    <row r="885" spans="1:16" x14ac:dyDescent="0.2">
      <c r="A885" s="48">
        <v>41055</v>
      </c>
      <c r="B885" s="49">
        <f>VLOOKUP(A885,'Method 1 Moving Averages'!A879:B2215,2,0)</f>
        <v>970</v>
      </c>
      <c r="C885" s="45">
        <f>VLOOKUP(A885,'Method 1 Moving Averages'!A878:C2215,3,0)</f>
        <v>1138.6666666666667</v>
      </c>
      <c r="D885" s="23">
        <f t="shared" si="1828"/>
        <v>168.66666666666674</v>
      </c>
      <c r="E885" s="33">
        <f t="shared" si="1829"/>
        <v>0.17388316151202757</v>
      </c>
      <c r="F885" s="25">
        <f>VLOOKUP(A885,'Method 2 OLS Regression'!H877:J2214,3)</f>
        <v>963.06883800000003</v>
      </c>
      <c r="G885" s="23">
        <f t="shared" si="1783"/>
        <v>6.9311619999999721</v>
      </c>
      <c r="H885" s="26">
        <f t="shared" si="1784"/>
        <v>7.145527835051518E-3</v>
      </c>
      <c r="I885" s="43"/>
      <c r="J885" s="61">
        <f t="shared" si="1779"/>
        <v>10</v>
      </c>
      <c r="K885" s="25">
        <f t="shared" si="1825"/>
        <v>12</v>
      </c>
      <c r="L885" s="23">
        <f t="shared" si="1830"/>
        <v>2</v>
      </c>
      <c r="M885" s="33">
        <f t="shared" si="1831"/>
        <v>0.2</v>
      </c>
      <c r="N885" s="25">
        <f t="shared" si="1780"/>
        <v>10</v>
      </c>
      <c r="O885" s="23">
        <f t="shared" ref="O885" si="1876">ABS(N885-$J885)</f>
        <v>0</v>
      </c>
      <c r="P885" s="26">
        <f t="shared" ref="P885" si="1877">O885/$J885</f>
        <v>0</v>
      </c>
    </row>
    <row r="886" spans="1:16" x14ac:dyDescent="0.2">
      <c r="A886" s="48">
        <v>41056</v>
      </c>
      <c r="B886" s="49">
        <f>VLOOKUP(A886,'Method 1 Moving Averages'!A880:B2216,2,0)</f>
        <v>1272</v>
      </c>
      <c r="C886" s="45">
        <f>VLOOKUP(A886,'Method 1 Moving Averages'!A879:C2216,3,0)</f>
        <v>1687.3333333333333</v>
      </c>
      <c r="D886" s="23">
        <f t="shared" si="1828"/>
        <v>415.33333333333326</v>
      </c>
      <c r="E886" s="33">
        <f t="shared" si="1829"/>
        <v>0.3265199161425576</v>
      </c>
      <c r="F886" s="25">
        <f>VLOOKUP(A886,'Method 2 OLS Regression'!H878:J2215,3)</f>
        <v>1507.44337</v>
      </c>
      <c r="G886" s="23">
        <f t="shared" si="1783"/>
        <v>235.44336999999996</v>
      </c>
      <c r="H886" s="26">
        <f t="shared" si="1784"/>
        <v>0.18509698899371066</v>
      </c>
      <c r="I886" s="43"/>
      <c r="J886" s="61">
        <f t="shared" si="1779"/>
        <v>13</v>
      </c>
      <c r="K886" s="25">
        <f t="shared" si="1825"/>
        <v>18</v>
      </c>
      <c r="L886" s="23">
        <f t="shared" si="1830"/>
        <v>5</v>
      </c>
      <c r="M886" s="33">
        <f t="shared" si="1831"/>
        <v>0.38461538461538464</v>
      </c>
      <c r="N886" s="25">
        <f t="shared" si="1780"/>
        <v>16</v>
      </c>
      <c r="O886" s="23">
        <f t="shared" ref="O886" si="1878">ABS(N886-$J886)</f>
        <v>3</v>
      </c>
      <c r="P886" s="26">
        <f t="shared" ref="P886" si="1879">O886/$J886</f>
        <v>0.23076923076923078</v>
      </c>
    </row>
    <row r="887" spans="1:16" x14ac:dyDescent="0.2">
      <c r="A887" s="48">
        <v>41057</v>
      </c>
      <c r="B887" s="49">
        <f>VLOOKUP(A887,'Method 1 Moving Averages'!A881:B2217,2,0)</f>
        <v>1734</v>
      </c>
      <c r="C887" s="45">
        <f>VLOOKUP(A887,'Method 1 Moving Averages'!A880:C2217,3,0)</f>
        <v>984.66666666666663</v>
      </c>
      <c r="D887" s="23">
        <f t="shared" si="1828"/>
        <v>749.33333333333337</v>
      </c>
      <c r="E887" s="33">
        <f t="shared" si="1829"/>
        <v>0.43214148404459823</v>
      </c>
      <c r="F887" s="25">
        <f>VLOOKUP(A887,'Method 2 OLS Regression'!H879:J2216,3)</f>
        <v>1497.12572</v>
      </c>
      <c r="G887" s="23">
        <f t="shared" si="1783"/>
        <v>236.87428</v>
      </c>
      <c r="H887" s="26">
        <f t="shared" si="1784"/>
        <v>0.13660569780853518</v>
      </c>
      <c r="I887" s="43"/>
      <c r="J887" s="61">
        <f t="shared" si="1779"/>
        <v>18</v>
      </c>
      <c r="K887" s="25">
        <f t="shared" si="1825"/>
        <v>10</v>
      </c>
      <c r="L887" s="23">
        <f t="shared" si="1830"/>
        <v>8</v>
      </c>
      <c r="M887" s="33">
        <f t="shared" si="1831"/>
        <v>0.44444444444444442</v>
      </c>
      <c r="N887" s="25">
        <f t="shared" si="1780"/>
        <v>16</v>
      </c>
      <c r="O887" s="23">
        <f t="shared" ref="O887" si="1880">ABS(N887-$J887)</f>
        <v>2</v>
      </c>
      <c r="P887" s="26">
        <f t="shared" ref="P887" si="1881">O887/$J887</f>
        <v>0.1111111111111111</v>
      </c>
    </row>
    <row r="888" spans="1:16" x14ac:dyDescent="0.2">
      <c r="A888" s="48">
        <v>41058</v>
      </c>
      <c r="B888" s="49">
        <f>VLOOKUP(A888,'Method 1 Moving Averages'!A882:B2218,2,0)</f>
        <v>1184</v>
      </c>
      <c r="C888" s="45">
        <f>VLOOKUP(A888,'Method 1 Moving Averages'!A881:C2218,3,0)</f>
        <v>882</v>
      </c>
      <c r="D888" s="23">
        <f t="shared" si="1828"/>
        <v>302</v>
      </c>
      <c r="E888" s="33">
        <f t="shared" si="1829"/>
        <v>0.25506756756756754</v>
      </c>
      <c r="F888" s="25">
        <f>VLOOKUP(A888,'Method 2 OLS Regression'!H880:J2217,3)</f>
        <v>1099.2893899999999</v>
      </c>
      <c r="G888" s="23">
        <f t="shared" si="1783"/>
        <v>84.710610000000088</v>
      </c>
      <c r="H888" s="26">
        <f t="shared" si="1784"/>
        <v>7.154612331081088E-2</v>
      </c>
      <c r="I888" s="43"/>
      <c r="J888" s="61">
        <f t="shared" si="1779"/>
        <v>12</v>
      </c>
      <c r="K888" s="25">
        <f t="shared" si="1825"/>
        <v>9</v>
      </c>
      <c r="L888" s="23">
        <f t="shared" si="1830"/>
        <v>3</v>
      </c>
      <c r="M888" s="33">
        <f t="shared" si="1831"/>
        <v>0.25</v>
      </c>
      <c r="N888" s="25">
        <f t="shared" si="1780"/>
        <v>11</v>
      </c>
      <c r="O888" s="23">
        <f t="shared" ref="O888" si="1882">ABS(N888-$J888)</f>
        <v>1</v>
      </c>
      <c r="P888" s="26">
        <f t="shared" ref="P888" si="1883">O888/$J888</f>
        <v>8.3333333333333329E-2</v>
      </c>
    </row>
    <row r="889" spans="1:16" x14ac:dyDescent="0.2">
      <c r="A889" s="48">
        <v>41059</v>
      </c>
      <c r="B889" s="49">
        <f>VLOOKUP(A889,'Method 1 Moving Averages'!A883:B2219,2,0)</f>
        <v>918</v>
      </c>
      <c r="C889" s="45">
        <f>VLOOKUP(A889,'Method 1 Moving Averages'!A882:C2219,3,0)</f>
        <v>1494</v>
      </c>
      <c r="D889" s="23">
        <f t="shared" si="1828"/>
        <v>576</v>
      </c>
      <c r="E889" s="33">
        <f t="shared" si="1829"/>
        <v>0.62745098039215685</v>
      </c>
      <c r="F889" s="25">
        <f>VLOOKUP(A889,'Method 2 OLS Regression'!H881:J2218,3)</f>
        <v>1129.15969</v>
      </c>
      <c r="G889" s="23">
        <f t="shared" si="1783"/>
        <v>211.15968999999996</v>
      </c>
      <c r="H889" s="26">
        <f t="shared" si="1784"/>
        <v>0.23002144880174288</v>
      </c>
      <c r="I889" s="43"/>
      <c r="J889" s="61">
        <f t="shared" si="1779"/>
        <v>10</v>
      </c>
      <c r="K889" s="25">
        <f t="shared" si="1825"/>
        <v>16</v>
      </c>
      <c r="L889" s="23">
        <f t="shared" si="1830"/>
        <v>6</v>
      </c>
      <c r="M889" s="33">
        <f t="shared" si="1831"/>
        <v>0.6</v>
      </c>
      <c r="N889" s="25">
        <f t="shared" si="1780"/>
        <v>12</v>
      </c>
      <c r="O889" s="23">
        <f t="shared" ref="O889" si="1884">ABS(N889-$J889)</f>
        <v>2</v>
      </c>
      <c r="P889" s="26">
        <f t="shared" ref="P889" si="1885">O889/$J889</f>
        <v>0.2</v>
      </c>
    </row>
    <row r="890" spans="1:16" x14ac:dyDescent="0.2">
      <c r="A890" s="48">
        <v>41060</v>
      </c>
      <c r="B890" s="49">
        <f>VLOOKUP(A890,'Method 1 Moving Averages'!A884:B2220,2,0)</f>
        <v>1355</v>
      </c>
      <c r="C890" s="45">
        <f>VLOOKUP(A890,'Method 1 Moving Averages'!A883:C2220,3,0)</f>
        <v>1571</v>
      </c>
      <c r="D890" s="23">
        <f t="shared" si="1828"/>
        <v>216</v>
      </c>
      <c r="E890" s="33">
        <f t="shared" si="1829"/>
        <v>0.15940959409594097</v>
      </c>
      <c r="F890" s="25">
        <f>VLOOKUP(A890,'Method 2 OLS Regression'!H882:J2219,3)</f>
        <v>1261.03097</v>
      </c>
      <c r="G890" s="23">
        <f t="shared" si="1783"/>
        <v>93.969029999999975</v>
      </c>
      <c r="H890" s="26">
        <f t="shared" si="1784"/>
        <v>6.9349837638376363E-2</v>
      </c>
      <c r="I890" s="43"/>
      <c r="J890" s="61">
        <f t="shared" si="1779"/>
        <v>14</v>
      </c>
      <c r="K890" s="25">
        <f t="shared" si="1825"/>
        <v>16</v>
      </c>
      <c r="L890" s="23">
        <f t="shared" si="1830"/>
        <v>2</v>
      </c>
      <c r="M890" s="33">
        <f t="shared" si="1831"/>
        <v>0.14285714285714285</v>
      </c>
      <c r="N890" s="25">
        <f t="shared" si="1780"/>
        <v>13</v>
      </c>
      <c r="O890" s="23">
        <f t="shared" ref="O890" si="1886">ABS(N890-$J890)</f>
        <v>1</v>
      </c>
      <c r="P890" s="26">
        <f t="shared" ref="P890" si="1887">O890/$J890</f>
        <v>7.1428571428571425E-2</v>
      </c>
    </row>
    <row r="891" spans="1:16" x14ac:dyDescent="0.2">
      <c r="A891" s="48">
        <v>41061</v>
      </c>
      <c r="B891" s="49">
        <f>VLOOKUP(A891,'Method 1 Moving Averages'!A885:B2221,2,0)</f>
        <v>1716</v>
      </c>
      <c r="C891" s="45">
        <f>VLOOKUP(A891,'Method 1 Moving Averages'!A884:C2221,3,0)</f>
        <v>1603.6666666666667</v>
      </c>
      <c r="D891" s="23">
        <f t="shared" si="1828"/>
        <v>112.33333333333326</v>
      </c>
      <c r="E891" s="33">
        <f t="shared" si="1829"/>
        <v>6.5462315462315415E-2</v>
      </c>
      <c r="F891" s="25">
        <f>VLOOKUP(A891,'Method 2 OLS Regression'!H883:J2220,3)</f>
        <v>1617.96928</v>
      </c>
      <c r="G891" s="23">
        <f t="shared" si="1783"/>
        <v>98.030719999999974</v>
      </c>
      <c r="H891" s="26">
        <f t="shared" si="1784"/>
        <v>5.7127459207459194E-2</v>
      </c>
      <c r="I891" s="43"/>
      <c r="J891" s="61">
        <f t="shared" si="1779"/>
        <v>18</v>
      </c>
      <c r="K891" s="25">
        <f t="shared" si="1825"/>
        <v>17</v>
      </c>
      <c r="L891" s="23">
        <f t="shared" si="1830"/>
        <v>1</v>
      </c>
      <c r="M891" s="33">
        <f t="shared" si="1831"/>
        <v>5.5555555555555552E-2</v>
      </c>
      <c r="N891" s="25">
        <f t="shared" si="1780"/>
        <v>17</v>
      </c>
      <c r="O891" s="23">
        <f t="shared" ref="O891" si="1888">ABS(N891-$J891)</f>
        <v>1</v>
      </c>
      <c r="P891" s="26">
        <f t="shared" ref="P891" si="1889">O891/$J891</f>
        <v>5.5555555555555552E-2</v>
      </c>
    </row>
    <row r="892" spans="1:16" x14ac:dyDescent="0.2">
      <c r="A892" s="48">
        <v>41062</v>
      </c>
      <c r="B892" s="49">
        <f>VLOOKUP(A892,'Method 1 Moving Averages'!A886:B2222,2,0)</f>
        <v>722</v>
      </c>
      <c r="C892" s="45">
        <f>VLOOKUP(A892,'Method 1 Moving Averages'!A885:C2222,3,0)</f>
        <v>1111.3333333333333</v>
      </c>
      <c r="D892" s="23">
        <f t="shared" si="1828"/>
        <v>389.33333333333326</v>
      </c>
      <c r="E892" s="33">
        <f t="shared" si="1829"/>
        <v>0.53924284395198507</v>
      </c>
      <c r="F892" s="25">
        <f>VLOOKUP(A892,'Method 2 OLS Regression'!H884:J2221,3)</f>
        <v>1012.06949</v>
      </c>
      <c r="G892" s="23">
        <f t="shared" si="1783"/>
        <v>290.06948999999997</v>
      </c>
      <c r="H892" s="26">
        <f t="shared" si="1784"/>
        <v>0.40175829639889193</v>
      </c>
      <c r="I892" s="43"/>
      <c r="J892" s="61">
        <f t="shared" si="1779"/>
        <v>9</v>
      </c>
      <c r="K892" s="25">
        <f t="shared" si="1825"/>
        <v>12</v>
      </c>
      <c r="L892" s="23">
        <f t="shared" si="1830"/>
        <v>3</v>
      </c>
      <c r="M892" s="33">
        <f t="shared" si="1831"/>
        <v>0.33333333333333331</v>
      </c>
      <c r="N892" s="25">
        <f t="shared" si="1780"/>
        <v>11</v>
      </c>
      <c r="O892" s="23">
        <f t="shared" ref="O892" si="1890">ABS(N892-$J892)</f>
        <v>2</v>
      </c>
      <c r="P892" s="26">
        <f t="shared" ref="P892" si="1891">O892/$J892</f>
        <v>0.22222222222222221</v>
      </c>
    </row>
    <row r="893" spans="1:16" x14ac:dyDescent="0.2">
      <c r="A893" s="48">
        <v>41063</v>
      </c>
      <c r="B893" s="49">
        <f>VLOOKUP(A893,'Method 1 Moving Averages'!A887:B2223,2,0)</f>
        <v>1518</v>
      </c>
      <c r="C893" s="45">
        <f>VLOOKUP(A893,'Method 1 Moving Averages'!A886:C2223,3,0)</f>
        <v>1436.6666666666667</v>
      </c>
      <c r="D893" s="23">
        <f t="shared" si="1828"/>
        <v>81.333333333333258</v>
      </c>
      <c r="E893" s="33">
        <f t="shared" si="1829"/>
        <v>5.3579270970575271E-2</v>
      </c>
      <c r="F893" s="25">
        <f>VLOOKUP(A893,'Method 2 OLS Regression'!H885:J2222,3)</f>
        <v>1548.18622</v>
      </c>
      <c r="G893" s="23">
        <f t="shared" si="1783"/>
        <v>30.186220000000048</v>
      </c>
      <c r="H893" s="26">
        <f t="shared" si="1784"/>
        <v>1.9885520421607409E-2</v>
      </c>
      <c r="I893" s="43"/>
      <c r="J893" s="61">
        <f t="shared" si="1779"/>
        <v>16</v>
      </c>
      <c r="K893" s="25">
        <f t="shared" si="1825"/>
        <v>15</v>
      </c>
      <c r="L893" s="23">
        <f t="shared" si="1830"/>
        <v>1</v>
      </c>
      <c r="M893" s="33">
        <f t="shared" si="1831"/>
        <v>6.25E-2</v>
      </c>
      <c r="N893" s="25">
        <f t="shared" si="1780"/>
        <v>16</v>
      </c>
      <c r="O893" s="23">
        <f t="shared" ref="O893" si="1892">ABS(N893-$J893)</f>
        <v>0</v>
      </c>
      <c r="P893" s="26">
        <f t="shared" ref="P893" si="1893">O893/$J893</f>
        <v>0</v>
      </c>
    </row>
    <row r="894" spans="1:16" x14ac:dyDescent="0.2">
      <c r="A894" s="48">
        <v>41064</v>
      </c>
      <c r="B894" s="49">
        <f>VLOOKUP(A894,'Method 1 Moving Averages'!A888:B2224,2,0)</f>
        <v>1260</v>
      </c>
      <c r="C894" s="45">
        <f>VLOOKUP(A894,'Method 1 Moving Averages'!A887:C2224,3,0)</f>
        <v>1375.3333333333333</v>
      </c>
      <c r="D894" s="23">
        <f t="shared" si="1828"/>
        <v>115.33333333333326</v>
      </c>
      <c r="E894" s="33">
        <f t="shared" si="1829"/>
        <v>9.1534391534391468E-2</v>
      </c>
      <c r="F894" s="25">
        <f>VLOOKUP(A894,'Method 2 OLS Regression'!H886:J2223,3)</f>
        <v>1188.3537100000001</v>
      </c>
      <c r="G894" s="23">
        <f t="shared" si="1783"/>
        <v>71.646289999999908</v>
      </c>
      <c r="H894" s="26">
        <f t="shared" si="1784"/>
        <v>5.6862134920634848E-2</v>
      </c>
      <c r="I894" s="43"/>
      <c r="J894" s="61">
        <f t="shared" si="1779"/>
        <v>13</v>
      </c>
      <c r="K894" s="25">
        <f t="shared" si="1825"/>
        <v>14</v>
      </c>
      <c r="L894" s="23">
        <f t="shared" si="1830"/>
        <v>1</v>
      </c>
      <c r="M894" s="33">
        <f t="shared" si="1831"/>
        <v>7.6923076923076927E-2</v>
      </c>
      <c r="N894" s="25">
        <f t="shared" si="1780"/>
        <v>12</v>
      </c>
      <c r="O894" s="23">
        <f t="shared" ref="O894" si="1894">ABS(N894-$J894)</f>
        <v>1</v>
      </c>
      <c r="P894" s="26">
        <f t="shared" ref="P894" si="1895">O894/$J894</f>
        <v>7.6923076923076927E-2</v>
      </c>
    </row>
    <row r="895" spans="1:16" x14ac:dyDescent="0.2">
      <c r="A895" s="48">
        <v>41065</v>
      </c>
      <c r="B895" s="49">
        <f>VLOOKUP(A895,'Method 1 Moving Averages'!A889:B2225,2,0)</f>
        <v>1792</v>
      </c>
      <c r="C895" s="45">
        <f>VLOOKUP(A895,'Method 1 Moving Averages'!A888:C2225,3,0)</f>
        <v>1068.6666666666667</v>
      </c>
      <c r="D895" s="23">
        <f t="shared" si="1828"/>
        <v>723.33333333333326</v>
      </c>
      <c r="E895" s="33">
        <f t="shared" si="1829"/>
        <v>0.40364583333333331</v>
      </c>
      <c r="F895" s="25">
        <f>VLOOKUP(A895,'Method 2 OLS Regression'!H887:J2224,3)</f>
        <v>1011.7070200000001</v>
      </c>
      <c r="G895" s="23">
        <f t="shared" si="1783"/>
        <v>780.29297999999994</v>
      </c>
      <c r="H895" s="26">
        <f t="shared" si="1784"/>
        <v>0.43543135044642856</v>
      </c>
      <c r="I895" s="43"/>
      <c r="J895" s="61">
        <f t="shared" si="1779"/>
        <v>19</v>
      </c>
      <c r="K895" s="25">
        <f t="shared" si="1825"/>
        <v>11</v>
      </c>
      <c r="L895" s="23">
        <f t="shared" si="1830"/>
        <v>8</v>
      </c>
      <c r="M895" s="33">
        <f t="shared" si="1831"/>
        <v>0.42105263157894735</v>
      </c>
      <c r="N895" s="25">
        <f t="shared" si="1780"/>
        <v>11</v>
      </c>
      <c r="O895" s="23">
        <f t="shared" ref="O895" si="1896">ABS(N895-$J895)</f>
        <v>8</v>
      </c>
      <c r="P895" s="26">
        <f t="shared" ref="P895" si="1897">O895/$J895</f>
        <v>0.42105263157894735</v>
      </c>
    </row>
    <row r="896" spans="1:16" x14ac:dyDescent="0.2">
      <c r="A896" s="48">
        <v>41066</v>
      </c>
      <c r="B896" s="49">
        <f>VLOOKUP(A896,'Method 1 Moving Averages'!A890:B2226,2,0)</f>
        <v>795</v>
      </c>
      <c r="C896" s="45">
        <f>VLOOKUP(A896,'Method 1 Moving Averages'!A889:C2226,3,0)</f>
        <v>1217.3333333333333</v>
      </c>
      <c r="D896" s="23">
        <f t="shared" si="1828"/>
        <v>422.33333333333326</v>
      </c>
      <c r="E896" s="33">
        <f t="shared" si="1829"/>
        <v>0.53123689727463308</v>
      </c>
      <c r="F896" s="25">
        <f>VLOOKUP(A896,'Method 2 OLS Regression'!H888:J2225,3)</f>
        <v>1077.72604</v>
      </c>
      <c r="G896" s="23">
        <f t="shared" si="1783"/>
        <v>282.72604000000001</v>
      </c>
      <c r="H896" s="26">
        <f t="shared" si="1784"/>
        <v>0.35563023899371071</v>
      </c>
      <c r="I896" s="43"/>
      <c r="J896" s="61">
        <f t="shared" si="1779"/>
        <v>9</v>
      </c>
      <c r="K896" s="25">
        <f t="shared" si="1825"/>
        <v>13</v>
      </c>
      <c r="L896" s="23">
        <f t="shared" si="1830"/>
        <v>4</v>
      </c>
      <c r="M896" s="33">
        <f t="shared" si="1831"/>
        <v>0.44444444444444442</v>
      </c>
      <c r="N896" s="25">
        <f t="shared" si="1780"/>
        <v>11</v>
      </c>
      <c r="O896" s="23">
        <f t="shared" ref="O896" si="1898">ABS(N896-$J896)</f>
        <v>2</v>
      </c>
      <c r="P896" s="26">
        <f t="shared" ref="P896" si="1899">O896/$J896</f>
        <v>0.22222222222222221</v>
      </c>
    </row>
    <row r="897" spans="1:16" x14ac:dyDescent="0.2">
      <c r="A897" s="48">
        <v>41067</v>
      </c>
      <c r="B897" s="49">
        <f>VLOOKUP(A897,'Method 1 Moving Averages'!A891:B2227,2,0)</f>
        <v>1884</v>
      </c>
      <c r="C897" s="45">
        <f>VLOOKUP(A897,'Method 1 Moving Averages'!A890:C2227,3,0)</f>
        <v>1439.3333333333333</v>
      </c>
      <c r="D897" s="23">
        <f t="shared" si="1828"/>
        <v>444.66666666666674</v>
      </c>
      <c r="E897" s="33">
        <f t="shared" si="1829"/>
        <v>0.23602264685067237</v>
      </c>
      <c r="F897" s="25">
        <f>VLOOKUP(A897,'Method 2 OLS Regression'!H889:J2226,3)</f>
        <v>1278.2232899999999</v>
      </c>
      <c r="G897" s="23">
        <f t="shared" si="1783"/>
        <v>605.77671000000009</v>
      </c>
      <c r="H897" s="26">
        <f t="shared" si="1784"/>
        <v>0.3215375318471338</v>
      </c>
      <c r="I897" s="43"/>
      <c r="J897" s="61">
        <f t="shared" si="1779"/>
        <v>20</v>
      </c>
      <c r="K897" s="25">
        <f t="shared" si="1825"/>
        <v>15</v>
      </c>
      <c r="L897" s="23">
        <f t="shared" si="1830"/>
        <v>5</v>
      </c>
      <c r="M897" s="33">
        <f t="shared" si="1831"/>
        <v>0.25</v>
      </c>
      <c r="N897" s="25">
        <f t="shared" si="1780"/>
        <v>13</v>
      </c>
      <c r="O897" s="23">
        <f t="shared" ref="O897" si="1900">ABS(N897-$J897)</f>
        <v>7</v>
      </c>
      <c r="P897" s="26">
        <f t="shared" ref="P897" si="1901">O897/$J897</f>
        <v>0.35</v>
      </c>
    </row>
    <row r="898" spans="1:16" x14ac:dyDescent="0.2">
      <c r="A898" s="48">
        <v>41068</v>
      </c>
      <c r="B898" s="49">
        <f>VLOOKUP(A898,'Method 1 Moving Averages'!A892:B2228,2,0)</f>
        <v>2049</v>
      </c>
      <c r="C898" s="45">
        <f>VLOOKUP(A898,'Method 1 Moving Averages'!A891:C2228,3,0)</f>
        <v>1694.3333333333333</v>
      </c>
      <c r="D898" s="23">
        <f t="shared" si="1828"/>
        <v>354.66666666666674</v>
      </c>
      <c r="E898" s="33">
        <f t="shared" si="1829"/>
        <v>0.17309256547909552</v>
      </c>
      <c r="F898" s="25">
        <f>VLOOKUP(A898,'Method 2 OLS Regression'!H890:J2227,3)</f>
        <v>1718.2375</v>
      </c>
      <c r="G898" s="23">
        <f t="shared" si="1783"/>
        <v>330.76250000000005</v>
      </c>
      <c r="H898" s="26">
        <f t="shared" si="1784"/>
        <v>0.16142630551488532</v>
      </c>
      <c r="I898" s="43"/>
      <c r="J898" s="61">
        <f t="shared" si="1779"/>
        <v>21</v>
      </c>
      <c r="K898" s="25">
        <f t="shared" si="1825"/>
        <v>18</v>
      </c>
      <c r="L898" s="23">
        <f t="shared" si="1830"/>
        <v>3</v>
      </c>
      <c r="M898" s="33">
        <f t="shared" si="1831"/>
        <v>0.14285714285714285</v>
      </c>
      <c r="N898" s="25">
        <f t="shared" si="1780"/>
        <v>18</v>
      </c>
      <c r="O898" s="23">
        <f t="shared" ref="O898" si="1902">ABS(N898-$J898)</f>
        <v>3</v>
      </c>
      <c r="P898" s="26">
        <f t="shared" ref="P898" si="1903">O898/$J898</f>
        <v>0.14285714285714285</v>
      </c>
    </row>
    <row r="899" spans="1:16" x14ac:dyDescent="0.2">
      <c r="A899" s="48">
        <v>41069</v>
      </c>
      <c r="B899" s="49">
        <f>VLOOKUP(A899,'Method 1 Moving Averages'!A893:B2229,2,0)</f>
        <v>582</v>
      </c>
      <c r="C899" s="45">
        <f>VLOOKUP(A899,'Method 1 Moving Averages'!A892:C2229,3,0)</f>
        <v>989.33333333333337</v>
      </c>
      <c r="D899" s="23">
        <f t="shared" si="1828"/>
        <v>407.33333333333337</v>
      </c>
      <c r="E899" s="33">
        <f t="shared" si="1829"/>
        <v>0.69988545246277212</v>
      </c>
      <c r="F899" s="25">
        <f>VLOOKUP(A899,'Method 2 OLS Regression'!H891:J2228,3)</f>
        <v>1104.5481500000001</v>
      </c>
      <c r="G899" s="23">
        <f t="shared" si="1783"/>
        <v>522.54815000000008</v>
      </c>
      <c r="H899" s="26">
        <f t="shared" si="1784"/>
        <v>0.89784905498281797</v>
      </c>
      <c r="I899" s="43"/>
      <c r="J899" s="61">
        <f t="shared" si="1779"/>
        <v>9</v>
      </c>
      <c r="K899" s="25">
        <f t="shared" si="1825"/>
        <v>10</v>
      </c>
      <c r="L899" s="23">
        <f t="shared" si="1830"/>
        <v>1</v>
      </c>
      <c r="M899" s="33">
        <f t="shared" si="1831"/>
        <v>0.1111111111111111</v>
      </c>
      <c r="N899" s="25">
        <f t="shared" si="1780"/>
        <v>12</v>
      </c>
      <c r="O899" s="23">
        <f t="shared" ref="O899" si="1904">ABS(N899-$J899)</f>
        <v>3</v>
      </c>
      <c r="P899" s="26">
        <f t="shared" ref="P899" si="1905">O899/$J899</f>
        <v>0.33333333333333331</v>
      </c>
    </row>
    <row r="900" spans="1:16" x14ac:dyDescent="0.2">
      <c r="A900" s="48">
        <v>41070</v>
      </c>
      <c r="B900" s="49">
        <f>VLOOKUP(A900,'Method 1 Moving Averages'!A894:B2230,2,0)</f>
        <v>1701</v>
      </c>
      <c r="C900" s="45">
        <f>VLOOKUP(A900,'Method 1 Moving Averages'!A893:C2230,3,0)</f>
        <v>1396.3333333333333</v>
      </c>
      <c r="D900" s="23">
        <f t="shared" si="1828"/>
        <v>304.66666666666674</v>
      </c>
      <c r="E900" s="33">
        <f t="shared" si="1829"/>
        <v>0.17911032725847545</v>
      </c>
      <c r="F900" s="25">
        <f>VLOOKUP(A900,'Method 2 OLS Regression'!H892:J2229,3)</f>
        <v>1648.1322600000001</v>
      </c>
      <c r="G900" s="23">
        <f t="shared" si="1783"/>
        <v>52.867739999999912</v>
      </c>
      <c r="H900" s="26">
        <f t="shared" si="1784"/>
        <v>3.1080388007054621E-2</v>
      </c>
      <c r="I900" s="43"/>
      <c r="J900" s="61">
        <f t="shared" si="1779"/>
        <v>18</v>
      </c>
      <c r="K900" s="25">
        <f t="shared" si="1825"/>
        <v>15</v>
      </c>
      <c r="L900" s="23">
        <f t="shared" si="1830"/>
        <v>3</v>
      </c>
      <c r="M900" s="33">
        <f t="shared" si="1831"/>
        <v>0.16666666666666666</v>
      </c>
      <c r="N900" s="25">
        <f t="shared" si="1780"/>
        <v>17</v>
      </c>
      <c r="O900" s="23">
        <f t="shared" ref="O900" si="1906">ABS(N900-$J900)</f>
        <v>1</v>
      </c>
      <c r="P900" s="26">
        <f t="shared" ref="P900" si="1907">O900/$J900</f>
        <v>5.5555555555555552E-2</v>
      </c>
    </row>
    <row r="901" spans="1:16" x14ac:dyDescent="0.2">
      <c r="A901" s="48">
        <v>41071</v>
      </c>
      <c r="B901" s="49">
        <f>VLOOKUP(A901,'Method 1 Moving Averages'!A895:B2231,2,0)</f>
        <v>1540</v>
      </c>
      <c r="C901" s="45">
        <f>VLOOKUP(A901,'Method 1 Moving Averages'!A894:C2231,3,0)</f>
        <v>1287.6666666666667</v>
      </c>
      <c r="D901" s="23">
        <f t="shared" si="1828"/>
        <v>252.33333333333326</v>
      </c>
      <c r="E901" s="33">
        <f t="shared" si="1829"/>
        <v>0.16385281385281381</v>
      </c>
      <c r="F901" s="25">
        <f>VLOOKUP(A901,'Method 2 OLS Regression'!H893:J2230,3)</f>
        <v>1354.8839599999999</v>
      </c>
      <c r="G901" s="23">
        <f t="shared" si="1783"/>
        <v>185.11604000000011</v>
      </c>
      <c r="H901" s="26">
        <f t="shared" si="1784"/>
        <v>0.12020522077922086</v>
      </c>
      <c r="I901" s="43"/>
      <c r="J901" s="61">
        <f t="shared" si="1779"/>
        <v>16</v>
      </c>
      <c r="K901" s="25">
        <f t="shared" si="1825"/>
        <v>13</v>
      </c>
      <c r="L901" s="23">
        <f t="shared" si="1830"/>
        <v>3</v>
      </c>
      <c r="M901" s="33">
        <f t="shared" si="1831"/>
        <v>0.1875</v>
      </c>
      <c r="N901" s="25">
        <f t="shared" si="1780"/>
        <v>14</v>
      </c>
      <c r="O901" s="23">
        <f t="shared" ref="O901" si="1908">ABS(N901-$J901)</f>
        <v>2</v>
      </c>
      <c r="P901" s="26">
        <f t="shared" ref="P901" si="1909">O901/$J901</f>
        <v>0.125</v>
      </c>
    </row>
    <row r="902" spans="1:16" x14ac:dyDescent="0.2">
      <c r="A902" s="48">
        <v>41072</v>
      </c>
      <c r="B902" s="49">
        <f>VLOOKUP(A902,'Method 1 Moving Averages'!A896:B2232,2,0)</f>
        <v>1491</v>
      </c>
      <c r="C902" s="45">
        <f>VLOOKUP(A902,'Method 1 Moving Averages'!A895:C2232,3,0)</f>
        <v>1298.6666666666667</v>
      </c>
      <c r="D902" s="23">
        <f t="shared" si="1828"/>
        <v>192.33333333333326</v>
      </c>
      <c r="E902" s="33">
        <f t="shared" si="1829"/>
        <v>0.12899619941873458</v>
      </c>
      <c r="F902" s="25">
        <f>VLOOKUP(A902,'Method 2 OLS Regression'!H894:J2231,3)</f>
        <v>1047.95551</v>
      </c>
      <c r="G902" s="23">
        <f t="shared" si="1783"/>
        <v>443.04449</v>
      </c>
      <c r="H902" s="26">
        <f t="shared" si="1784"/>
        <v>0.29714586854460096</v>
      </c>
      <c r="I902" s="43"/>
      <c r="J902" s="61">
        <f t="shared" si="1779"/>
        <v>16</v>
      </c>
      <c r="K902" s="25">
        <f t="shared" si="1825"/>
        <v>14</v>
      </c>
      <c r="L902" s="23">
        <f t="shared" si="1830"/>
        <v>2</v>
      </c>
      <c r="M902" s="33">
        <f t="shared" si="1831"/>
        <v>0.125</v>
      </c>
      <c r="N902" s="25">
        <f t="shared" si="1780"/>
        <v>11</v>
      </c>
      <c r="O902" s="23">
        <f t="shared" ref="O902" si="1910">ABS(N902-$J902)</f>
        <v>5</v>
      </c>
      <c r="P902" s="26">
        <f t="shared" ref="P902" si="1911">O902/$J902</f>
        <v>0.3125</v>
      </c>
    </row>
    <row r="903" spans="1:16" x14ac:dyDescent="0.2">
      <c r="A903" s="48">
        <v>41073</v>
      </c>
      <c r="B903" s="49">
        <f>VLOOKUP(A903,'Method 1 Moving Averages'!A897:B2233,2,0)</f>
        <v>868</v>
      </c>
      <c r="C903" s="45">
        <f>VLOOKUP(A903,'Method 1 Moving Averages'!A896:C2233,3,0)</f>
        <v>1071.6666666666667</v>
      </c>
      <c r="D903" s="23">
        <f t="shared" si="1828"/>
        <v>203.66666666666674</v>
      </c>
      <c r="E903" s="33">
        <f t="shared" si="1829"/>
        <v>0.2346390168970815</v>
      </c>
      <c r="F903" s="25">
        <f>VLOOKUP(A903,'Method 2 OLS Regression'!H895:J2232,3)</f>
        <v>1072.95029</v>
      </c>
      <c r="G903" s="23">
        <f t="shared" si="1783"/>
        <v>204.95029</v>
      </c>
      <c r="H903" s="26">
        <f t="shared" si="1784"/>
        <v>0.23611784562211982</v>
      </c>
      <c r="I903" s="43"/>
      <c r="J903" s="61">
        <f t="shared" si="1779"/>
        <v>9</v>
      </c>
      <c r="K903" s="25">
        <f t="shared" si="1825"/>
        <v>11</v>
      </c>
      <c r="L903" s="23">
        <f t="shared" si="1830"/>
        <v>2</v>
      </c>
      <c r="M903" s="33">
        <f t="shared" si="1831"/>
        <v>0.22222222222222221</v>
      </c>
      <c r="N903" s="25">
        <f t="shared" si="1780"/>
        <v>11</v>
      </c>
      <c r="O903" s="23">
        <f t="shared" ref="O903" si="1912">ABS(N903-$J903)</f>
        <v>2</v>
      </c>
      <c r="P903" s="26">
        <f t="shared" ref="P903" si="1913">O903/$J903</f>
        <v>0.22222222222222221</v>
      </c>
    </row>
    <row r="904" spans="1:16" x14ac:dyDescent="0.2">
      <c r="A904" s="48">
        <v>41074</v>
      </c>
      <c r="B904" s="49">
        <f>VLOOKUP(A904,'Method 1 Moving Averages'!A898:B2234,2,0)</f>
        <v>1165</v>
      </c>
      <c r="C904" s="45">
        <f>VLOOKUP(A904,'Method 1 Moving Averages'!A897:C2234,3,0)</f>
        <v>1602.3333333333333</v>
      </c>
      <c r="D904" s="23">
        <f t="shared" si="1828"/>
        <v>437.33333333333326</v>
      </c>
      <c r="E904" s="33">
        <f t="shared" si="1829"/>
        <v>0.37539341917024316</v>
      </c>
      <c r="F904" s="25">
        <f>VLOOKUP(A904,'Method 2 OLS Regression'!H896:J2233,3)</f>
        <v>1222.3896099999999</v>
      </c>
      <c r="G904" s="23">
        <f t="shared" si="1783"/>
        <v>57.389609999999948</v>
      </c>
      <c r="H904" s="26">
        <f t="shared" si="1784"/>
        <v>4.9261467811158755E-2</v>
      </c>
      <c r="I904" s="43"/>
      <c r="J904" s="61">
        <f t="shared" si="1779"/>
        <v>12</v>
      </c>
      <c r="K904" s="25">
        <f t="shared" si="1825"/>
        <v>17</v>
      </c>
      <c r="L904" s="23">
        <f t="shared" si="1830"/>
        <v>5</v>
      </c>
      <c r="M904" s="33">
        <f t="shared" si="1831"/>
        <v>0.41666666666666669</v>
      </c>
      <c r="N904" s="25">
        <f t="shared" si="1780"/>
        <v>13</v>
      </c>
      <c r="O904" s="23">
        <f t="shared" ref="O904" si="1914">ABS(N904-$J904)</f>
        <v>1</v>
      </c>
      <c r="P904" s="26">
        <f t="shared" ref="P904" si="1915">O904/$J904</f>
        <v>8.3333333333333329E-2</v>
      </c>
    </row>
    <row r="905" spans="1:16" x14ac:dyDescent="0.2">
      <c r="A905" s="48">
        <v>41075</v>
      </c>
      <c r="B905" s="49">
        <f>VLOOKUP(A905,'Method 1 Moving Averages'!A899:B2235,2,0)</f>
        <v>1765</v>
      </c>
      <c r="C905" s="45">
        <f>VLOOKUP(A905,'Method 1 Moving Averages'!A898:C2235,3,0)</f>
        <v>1884</v>
      </c>
      <c r="D905" s="23">
        <f t="shared" si="1828"/>
        <v>119</v>
      </c>
      <c r="E905" s="33">
        <f t="shared" si="1829"/>
        <v>6.7422096317280453E-2</v>
      </c>
      <c r="F905" s="25">
        <f>VLOOKUP(A905,'Method 2 OLS Regression'!H897:J2234,3)</f>
        <v>1671.4026100000001</v>
      </c>
      <c r="G905" s="23">
        <f t="shared" si="1783"/>
        <v>93.597389999999905</v>
      </c>
      <c r="H905" s="26">
        <f t="shared" si="1784"/>
        <v>5.3029682719546688E-2</v>
      </c>
      <c r="I905" s="43"/>
      <c r="J905" s="61">
        <f t="shared" ref="J905:J968" si="1916">MAX(ROUND(B905/12/8,0),9)</f>
        <v>18</v>
      </c>
      <c r="K905" s="25">
        <f t="shared" si="1825"/>
        <v>20</v>
      </c>
      <c r="L905" s="23">
        <f t="shared" si="1830"/>
        <v>2</v>
      </c>
      <c r="M905" s="33">
        <f t="shared" si="1831"/>
        <v>0.1111111111111111</v>
      </c>
      <c r="N905" s="25">
        <f t="shared" ref="N905:N968" si="1917">MAX(ROUND(F905/12/8,0),9)</f>
        <v>17</v>
      </c>
      <c r="O905" s="23">
        <f t="shared" ref="O905" si="1918">ABS(N905-$J905)</f>
        <v>1</v>
      </c>
      <c r="P905" s="26">
        <f t="shared" ref="P905" si="1919">O905/$J905</f>
        <v>5.5555555555555552E-2</v>
      </c>
    </row>
    <row r="906" spans="1:16" x14ac:dyDescent="0.2">
      <c r="A906" s="48">
        <v>41076</v>
      </c>
      <c r="B906" s="49">
        <f>VLOOKUP(A906,'Method 1 Moving Averages'!A900:B2236,2,0)</f>
        <v>835</v>
      </c>
      <c r="C906" s="45">
        <f>VLOOKUP(A906,'Method 1 Moving Averages'!A899:C2236,3,0)</f>
        <v>758</v>
      </c>
      <c r="D906" s="23">
        <f t="shared" si="1828"/>
        <v>77</v>
      </c>
      <c r="E906" s="33">
        <f t="shared" si="1829"/>
        <v>9.2215568862275443E-2</v>
      </c>
      <c r="F906" s="25">
        <f>VLOOKUP(A906,'Method 2 OLS Regression'!H898:J2235,3)</f>
        <v>1101.2792999999999</v>
      </c>
      <c r="G906" s="23">
        <f t="shared" ref="G906:G969" si="1920">ABS(F906-B906)</f>
        <v>266.27929999999992</v>
      </c>
      <c r="H906" s="26">
        <f t="shared" ref="H906:H969" si="1921">G906/B906</f>
        <v>0.318897365269461</v>
      </c>
      <c r="I906" s="43"/>
      <c r="J906" s="61">
        <f t="shared" si="1916"/>
        <v>9</v>
      </c>
      <c r="K906" s="25">
        <f t="shared" si="1825"/>
        <v>9</v>
      </c>
      <c r="L906" s="23">
        <f t="shared" si="1830"/>
        <v>0</v>
      </c>
      <c r="M906" s="33">
        <f t="shared" si="1831"/>
        <v>0</v>
      </c>
      <c r="N906" s="25">
        <f t="shared" si="1917"/>
        <v>11</v>
      </c>
      <c r="O906" s="23">
        <f t="shared" ref="O906" si="1922">ABS(N906-$J906)</f>
        <v>2</v>
      </c>
      <c r="P906" s="26">
        <f t="shared" ref="P906" si="1923">O906/$J906</f>
        <v>0.22222222222222221</v>
      </c>
    </row>
    <row r="907" spans="1:16" x14ac:dyDescent="0.2">
      <c r="A907" s="48">
        <v>41077</v>
      </c>
      <c r="B907" s="49">
        <f>VLOOKUP(A907,'Method 1 Moving Averages'!A901:B2237,2,0)</f>
        <v>1413</v>
      </c>
      <c r="C907" s="45">
        <f>VLOOKUP(A907,'Method 1 Moving Averages'!A900:C2237,3,0)</f>
        <v>1497</v>
      </c>
      <c r="D907" s="23">
        <f t="shared" si="1828"/>
        <v>84</v>
      </c>
      <c r="E907" s="33">
        <f t="shared" si="1829"/>
        <v>5.9447983014861996E-2</v>
      </c>
      <c r="F907" s="25">
        <f>VLOOKUP(A907,'Method 2 OLS Regression'!H899:J2236,3)</f>
        <v>1570.4707599999999</v>
      </c>
      <c r="G907" s="23">
        <f t="shared" si="1920"/>
        <v>157.47075999999993</v>
      </c>
      <c r="H907" s="26">
        <f t="shared" si="1921"/>
        <v>0.11144427459306436</v>
      </c>
      <c r="I907" s="43"/>
      <c r="J907" s="61">
        <f t="shared" si="1916"/>
        <v>15</v>
      </c>
      <c r="K907" s="25">
        <f t="shared" si="1825"/>
        <v>16</v>
      </c>
      <c r="L907" s="23">
        <f t="shared" si="1830"/>
        <v>1</v>
      </c>
      <c r="M907" s="33">
        <f t="shared" si="1831"/>
        <v>6.6666666666666666E-2</v>
      </c>
      <c r="N907" s="25">
        <f t="shared" si="1917"/>
        <v>16</v>
      </c>
      <c r="O907" s="23">
        <f t="shared" ref="O907" si="1924">ABS(N907-$J907)</f>
        <v>1</v>
      </c>
      <c r="P907" s="26">
        <f t="shared" ref="P907" si="1925">O907/$J907</f>
        <v>6.6666666666666666E-2</v>
      </c>
    </row>
    <row r="908" spans="1:16" x14ac:dyDescent="0.2">
      <c r="A908" s="48">
        <v>41078</v>
      </c>
      <c r="B908" s="49">
        <f>VLOOKUP(A908,'Method 1 Moving Averages'!A902:B2238,2,0)</f>
        <v>1447</v>
      </c>
      <c r="C908" s="45">
        <f>VLOOKUP(A908,'Method 1 Moving Averages'!A901:C2238,3,0)</f>
        <v>1511.3333333333333</v>
      </c>
      <c r="D908" s="23">
        <f t="shared" si="1828"/>
        <v>64.333333333333258</v>
      </c>
      <c r="E908" s="33">
        <f t="shared" si="1829"/>
        <v>4.4459801888965624E-2</v>
      </c>
      <c r="F908" s="25">
        <f>VLOOKUP(A908,'Method 2 OLS Regression'!H900:J2237,3)</f>
        <v>1433.6182100000001</v>
      </c>
      <c r="G908" s="23">
        <f t="shared" si="1920"/>
        <v>13.38178999999991</v>
      </c>
      <c r="H908" s="26">
        <f t="shared" si="1921"/>
        <v>9.2479543883897102E-3</v>
      </c>
      <c r="I908" s="43"/>
      <c r="J908" s="61">
        <f t="shared" si="1916"/>
        <v>15</v>
      </c>
      <c r="K908" s="25">
        <f t="shared" si="1825"/>
        <v>16</v>
      </c>
      <c r="L908" s="23">
        <f t="shared" si="1830"/>
        <v>1</v>
      </c>
      <c r="M908" s="33">
        <f t="shared" si="1831"/>
        <v>6.6666666666666666E-2</v>
      </c>
      <c r="N908" s="25">
        <f t="shared" si="1917"/>
        <v>15</v>
      </c>
      <c r="O908" s="23">
        <f t="shared" ref="O908" si="1926">ABS(N908-$J908)</f>
        <v>0</v>
      </c>
      <c r="P908" s="26">
        <f t="shared" ref="P908" si="1927">O908/$J908</f>
        <v>0</v>
      </c>
    </row>
    <row r="909" spans="1:16" x14ac:dyDescent="0.2">
      <c r="A909" s="48">
        <v>41079</v>
      </c>
      <c r="B909" s="49">
        <f>VLOOKUP(A909,'Method 1 Moving Averages'!A903:B2239,2,0)</f>
        <v>1302</v>
      </c>
      <c r="C909" s="45">
        <f>VLOOKUP(A909,'Method 1 Moving Averages'!A902:C2239,3,0)</f>
        <v>1489</v>
      </c>
      <c r="D909" s="23">
        <f t="shared" si="1828"/>
        <v>187</v>
      </c>
      <c r="E909" s="33">
        <f t="shared" si="1829"/>
        <v>0.14362519201228879</v>
      </c>
      <c r="F909" s="25">
        <f>VLOOKUP(A909,'Method 2 OLS Regression'!H901:J2238,3)</f>
        <v>1243.3592200000001</v>
      </c>
      <c r="G909" s="23">
        <f t="shared" si="1920"/>
        <v>58.64077999999995</v>
      </c>
      <c r="H909" s="26">
        <f t="shared" si="1921"/>
        <v>4.5039001536098272E-2</v>
      </c>
      <c r="I909" s="43"/>
      <c r="J909" s="61">
        <f t="shared" si="1916"/>
        <v>14</v>
      </c>
      <c r="K909" s="25">
        <f t="shared" si="1825"/>
        <v>16</v>
      </c>
      <c r="L909" s="23">
        <f t="shared" si="1830"/>
        <v>2</v>
      </c>
      <c r="M909" s="33">
        <f t="shared" si="1831"/>
        <v>0.14285714285714285</v>
      </c>
      <c r="N909" s="25">
        <f t="shared" si="1917"/>
        <v>13</v>
      </c>
      <c r="O909" s="23">
        <f t="shared" ref="O909" si="1928">ABS(N909-$J909)</f>
        <v>1</v>
      </c>
      <c r="P909" s="26">
        <f t="shared" ref="P909" si="1929">O909/$J909</f>
        <v>7.1428571428571425E-2</v>
      </c>
    </row>
    <row r="910" spans="1:16" x14ac:dyDescent="0.2">
      <c r="A910" s="48">
        <v>41080</v>
      </c>
      <c r="B910" s="49">
        <f>VLOOKUP(A910,'Method 1 Moving Averages'!A904:B2240,2,0)</f>
        <v>1323</v>
      </c>
      <c r="C910" s="45">
        <f>VLOOKUP(A910,'Method 1 Moving Averages'!A903:C2240,3,0)</f>
        <v>860.33333333333337</v>
      </c>
      <c r="D910" s="23">
        <f t="shared" si="1828"/>
        <v>462.66666666666663</v>
      </c>
      <c r="E910" s="33">
        <f t="shared" si="1829"/>
        <v>0.3497102544721592</v>
      </c>
      <c r="F910" s="25">
        <f>VLOOKUP(A910,'Method 2 OLS Regression'!H902:J2239,3)</f>
        <v>1212.6285800000001</v>
      </c>
      <c r="G910" s="23">
        <f t="shared" si="1920"/>
        <v>110.37141999999994</v>
      </c>
      <c r="H910" s="26">
        <f t="shared" si="1921"/>
        <v>8.3425109599395267E-2</v>
      </c>
      <c r="I910" s="43"/>
      <c r="J910" s="61">
        <f t="shared" si="1916"/>
        <v>14</v>
      </c>
      <c r="K910" s="25">
        <f t="shared" si="1825"/>
        <v>9</v>
      </c>
      <c r="L910" s="23">
        <f t="shared" si="1830"/>
        <v>5</v>
      </c>
      <c r="M910" s="33">
        <f t="shared" si="1831"/>
        <v>0.35714285714285715</v>
      </c>
      <c r="N910" s="25">
        <f t="shared" si="1917"/>
        <v>13</v>
      </c>
      <c r="O910" s="23">
        <f t="shared" ref="O910" si="1930">ABS(N910-$J910)</f>
        <v>1</v>
      </c>
      <c r="P910" s="26">
        <f t="shared" ref="P910" si="1931">O910/$J910</f>
        <v>7.1428571428571425E-2</v>
      </c>
    </row>
    <row r="911" spans="1:16" x14ac:dyDescent="0.2">
      <c r="A911" s="48">
        <v>41081</v>
      </c>
      <c r="B911" s="49">
        <f>VLOOKUP(A911,'Method 1 Moving Averages'!A905:B2241,2,0)</f>
        <v>1551</v>
      </c>
      <c r="C911" s="45">
        <f>VLOOKUP(A911,'Method 1 Moving Averages'!A904:C2241,3,0)</f>
        <v>1468</v>
      </c>
      <c r="D911" s="23">
        <f t="shared" si="1828"/>
        <v>83</v>
      </c>
      <c r="E911" s="33">
        <f t="shared" si="1829"/>
        <v>5.3513862024500321E-2</v>
      </c>
      <c r="F911" s="25">
        <f>VLOOKUP(A911,'Method 2 OLS Regression'!H903:J2240,3)</f>
        <v>1183.18795</v>
      </c>
      <c r="G911" s="23">
        <f t="shared" si="1920"/>
        <v>367.81205</v>
      </c>
      <c r="H911" s="26">
        <f t="shared" si="1921"/>
        <v>0.23714509993552546</v>
      </c>
      <c r="I911" s="43"/>
      <c r="J911" s="61">
        <f t="shared" si="1916"/>
        <v>16</v>
      </c>
      <c r="K911" s="25">
        <f t="shared" si="1825"/>
        <v>15</v>
      </c>
      <c r="L911" s="23">
        <f t="shared" si="1830"/>
        <v>1</v>
      </c>
      <c r="M911" s="33">
        <f t="shared" si="1831"/>
        <v>6.25E-2</v>
      </c>
      <c r="N911" s="25">
        <f t="shared" si="1917"/>
        <v>12</v>
      </c>
      <c r="O911" s="23">
        <f t="shared" ref="O911" si="1932">ABS(N911-$J911)</f>
        <v>4</v>
      </c>
      <c r="P911" s="26">
        <f t="shared" ref="P911" si="1933">O911/$J911</f>
        <v>0.25</v>
      </c>
    </row>
    <row r="912" spans="1:16" x14ac:dyDescent="0.2">
      <c r="A912" s="48">
        <v>41082</v>
      </c>
      <c r="B912" s="49">
        <f>VLOOKUP(A912,'Method 1 Moving Averages'!A906:B2242,2,0)</f>
        <v>1508</v>
      </c>
      <c r="C912" s="45">
        <f>VLOOKUP(A912,'Method 1 Moving Averages'!A905:C2242,3,0)</f>
        <v>1843.3333333333333</v>
      </c>
      <c r="D912" s="23">
        <f t="shared" si="1828"/>
        <v>335.33333333333326</v>
      </c>
      <c r="E912" s="33">
        <f t="shared" si="1829"/>
        <v>0.2223695844385499</v>
      </c>
      <c r="F912" s="25">
        <f>VLOOKUP(A912,'Method 2 OLS Regression'!H904:J2241,3)</f>
        <v>1611.9466600000001</v>
      </c>
      <c r="G912" s="23">
        <f t="shared" si="1920"/>
        <v>103.94666000000007</v>
      </c>
      <c r="H912" s="26">
        <f t="shared" si="1921"/>
        <v>6.893014588859421E-2</v>
      </c>
      <c r="I912" s="43"/>
      <c r="J912" s="61">
        <f t="shared" si="1916"/>
        <v>16</v>
      </c>
      <c r="K912" s="25">
        <f t="shared" si="1825"/>
        <v>19</v>
      </c>
      <c r="L912" s="23">
        <f t="shared" si="1830"/>
        <v>3</v>
      </c>
      <c r="M912" s="33">
        <f t="shared" si="1831"/>
        <v>0.1875</v>
      </c>
      <c r="N912" s="25">
        <f t="shared" si="1917"/>
        <v>17</v>
      </c>
      <c r="O912" s="23">
        <f t="shared" ref="O912" si="1934">ABS(N912-$J912)</f>
        <v>1</v>
      </c>
      <c r="P912" s="26">
        <f t="shared" ref="P912" si="1935">O912/$J912</f>
        <v>6.25E-2</v>
      </c>
    </row>
    <row r="913" spans="1:16" x14ac:dyDescent="0.2">
      <c r="A913" s="48">
        <v>41083</v>
      </c>
      <c r="B913" s="49">
        <f>VLOOKUP(A913,'Method 1 Moving Averages'!A907:B2243,2,0)</f>
        <v>821</v>
      </c>
      <c r="C913" s="45">
        <f>VLOOKUP(A913,'Method 1 Moving Averages'!A906:C2243,3,0)</f>
        <v>713</v>
      </c>
      <c r="D913" s="23">
        <f t="shared" si="1828"/>
        <v>108</v>
      </c>
      <c r="E913" s="33">
        <f t="shared" si="1829"/>
        <v>0.13154689403166869</v>
      </c>
      <c r="F913" s="25">
        <f>VLOOKUP(A913,'Method 2 OLS Regression'!H905:J2242,3)</f>
        <v>1037.2254</v>
      </c>
      <c r="G913" s="23">
        <f t="shared" si="1920"/>
        <v>216.22540000000004</v>
      </c>
      <c r="H913" s="26">
        <f t="shared" si="1921"/>
        <v>0.26336833130328874</v>
      </c>
      <c r="I913" s="43"/>
      <c r="J913" s="61">
        <f t="shared" si="1916"/>
        <v>9</v>
      </c>
      <c r="K913" s="25">
        <f t="shared" si="1825"/>
        <v>9</v>
      </c>
      <c r="L913" s="23">
        <f t="shared" si="1830"/>
        <v>0</v>
      </c>
      <c r="M913" s="33">
        <f t="shared" si="1831"/>
        <v>0</v>
      </c>
      <c r="N913" s="25">
        <f t="shared" si="1917"/>
        <v>11</v>
      </c>
      <c r="O913" s="23">
        <f t="shared" ref="O913" si="1936">ABS(N913-$J913)</f>
        <v>2</v>
      </c>
      <c r="P913" s="26">
        <f t="shared" ref="P913" si="1937">O913/$J913</f>
        <v>0.22222222222222221</v>
      </c>
    </row>
    <row r="914" spans="1:16" x14ac:dyDescent="0.2">
      <c r="A914" s="48">
        <v>41084</v>
      </c>
      <c r="B914" s="49">
        <f>VLOOKUP(A914,'Method 1 Moving Averages'!A908:B2244,2,0)</f>
        <v>1993</v>
      </c>
      <c r="C914" s="45">
        <f>VLOOKUP(A914,'Method 1 Moving Averages'!A907:C2244,3,0)</f>
        <v>1544</v>
      </c>
      <c r="D914" s="23">
        <f t="shared" si="1828"/>
        <v>449</v>
      </c>
      <c r="E914" s="33">
        <f t="shared" si="1829"/>
        <v>0.22528850978424486</v>
      </c>
      <c r="F914" s="25">
        <f>VLOOKUP(A914,'Method 2 OLS Regression'!H906:J2243,3)</f>
        <v>1559.9989700000001</v>
      </c>
      <c r="G914" s="23">
        <f t="shared" si="1920"/>
        <v>433.0010299999999</v>
      </c>
      <c r="H914" s="26">
        <f t="shared" si="1921"/>
        <v>0.217260928248871</v>
      </c>
      <c r="I914" s="43"/>
      <c r="J914" s="61">
        <f t="shared" si="1916"/>
        <v>21</v>
      </c>
      <c r="K914" s="25">
        <f t="shared" si="1825"/>
        <v>16</v>
      </c>
      <c r="L914" s="23">
        <f t="shared" si="1830"/>
        <v>5</v>
      </c>
      <c r="M914" s="33">
        <f t="shared" si="1831"/>
        <v>0.23809523809523808</v>
      </c>
      <c r="N914" s="25">
        <f t="shared" si="1917"/>
        <v>16</v>
      </c>
      <c r="O914" s="23">
        <f t="shared" ref="O914" si="1938">ABS(N914-$J914)</f>
        <v>5</v>
      </c>
      <c r="P914" s="26">
        <f t="shared" ref="P914" si="1939">O914/$J914</f>
        <v>0.23809523809523808</v>
      </c>
    </row>
    <row r="915" spans="1:16" x14ac:dyDescent="0.2">
      <c r="A915" s="48">
        <v>41085</v>
      </c>
      <c r="B915" s="49">
        <f>VLOOKUP(A915,'Method 1 Moving Averages'!A909:B2245,2,0)</f>
        <v>1317</v>
      </c>
      <c r="C915" s="45">
        <f>VLOOKUP(A915,'Method 1 Moving Averages'!A908:C2245,3,0)</f>
        <v>1415.6666666666667</v>
      </c>
      <c r="D915" s="23">
        <f t="shared" si="1828"/>
        <v>98.666666666666742</v>
      </c>
      <c r="E915" s="33">
        <f t="shared" si="1829"/>
        <v>7.4917742343710514E-2</v>
      </c>
      <c r="F915" s="25">
        <f>VLOOKUP(A915,'Method 2 OLS Regression'!H907:J2244,3)</f>
        <v>1303.10734</v>
      </c>
      <c r="G915" s="23">
        <f t="shared" si="1920"/>
        <v>13.892659999999978</v>
      </c>
      <c r="H915" s="26">
        <f t="shared" si="1921"/>
        <v>1.0548716780561867E-2</v>
      </c>
      <c r="I915" s="43"/>
      <c r="J915" s="61">
        <f t="shared" si="1916"/>
        <v>14</v>
      </c>
      <c r="K915" s="25">
        <f t="shared" si="1825"/>
        <v>15</v>
      </c>
      <c r="L915" s="23">
        <f t="shared" si="1830"/>
        <v>1</v>
      </c>
      <c r="M915" s="33">
        <f t="shared" si="1831"/>
        <v>7.1428571428571425E-2</v>
      </c>
      <c r="N915" s="25">
        <f t="shared" si="1917"/>
        <v>14</v>
      </c>
      <c r="O915" s="23">
        <f t="shared" ref="O915" si="1940">ABS(N915-$J915)</f>
        <v>0</v>
      </c>
      <c r="P915" s="26">
        <f t="shared" ref="P915" si="1941">O915/$J915</f>
        <v>0</v>
      </c>
    </row>
    <row r="916" spans="1:16" x14ac:dyDescent="0.2">
      <c r="A916" s="48">
        <v>41086</v>
      </c>
      <c r="B916" s="49">
        <f>VLOOKUP(A916,'Method 1 Moving Averages'!A910:B2246,2,0)</f>
        <v>1243</v>
      </c>
      <c r="C916" s="45">
        <f>VLOOKUP(A916,'Method 1 Moving Averages'!A909:C2246,3,0)</f>
        <v>1528.3333333333333</v>
      </c>
      <c r="D916" s="23">
        <f t="shared" si="1828"/>
        <v>285.33333333333326</v>
      </c>
      <c r="E916" s="33">
        <f t="shared" si="1829"/>
        <v>0.22955215875569851</v>
      </c>
      <c r="F916" s="25">
        <f>VLOOKUP(A916,'Method 2 OLS Regression'!H908:J2245,3)</f>
        <v>1125.98542</v>
      </c>
      <c r="G916" s="23">
        <f t="shared" si="1920"/>
        <v>117.01458000000002</v>
      </c>
      <c r="H916" s="26">
        <f t="shared" si="1921"/>
        <v>9.4138841512469845E-2</v>
      </c>
      <c r="I916" s="43"/>
      <c r="J916" s="61">
        <f t="shared" si="1916"/>
        <v>13</v>
      </c>
      <c r="K916" s="25">
        <f t="shared" si="1825"/>
        <v>16</v>
      </c>
      <c r="L916" s="23">
        <f t="shared" si="1830"/>
        <v>3</v>
      </c>
      <c r="M916" s="33">
        <f t="shared" si="1831"/>
        <v>0.23076923076923078</v>
      </c>
      <c r="N916" s="25">
        <f t="shared" si="1917"/>
        <v>12</v>
      </c>
      <c r="O916" s="23">
        <f t="shared" ref="O916" si="1942">ABS(N916-$J916)</f>
        <v>1</v>
      </c>
      <c r="P916" s="26">
        <f t="shared" ref="P916" si="1943">O916/$J916</f>
        <v>7.6923076923076927E-2</v>
      </c>
    </row>
    <row r="917" spans="1:16" x14ac:dyDescent="0.2">
      <c r="A917" s="48">
        <v>41087</v>
      </c>
      <c r="B917" s="49">
        <f>VLOOKUP(A917,'Method 1 Moving Averages'!A911:B2247,2,0)</f>
        <v>923</v>
      </c>
      <c r="C917" s="45">
        <f>VLOOKUP(A917,'Method 1 Moving Averages'!A910:C2247,3,0)</f>
        <v>995.33333333333337</v>
      </c>
      <c r="D917" s="23">
        <f t="shared" si="1828"/>
        <v>72.333333333333371</v>
      </c>
      <c r="E917" s="33">
        <f t="shared" si="1829"/>
        <v>7.8367641747923475E-2</v>
      </c>
      <c r="F917" s="25">
        <f>VLOOKUP(A917,'Method 2 OLS Regression'!H909:J2246,3)</f>
        <v>1141.48864</v>
      </c>
      <c r="G917" s="23">
        <f t="shared" si="1920"/>
        <v>218.48864000000003</v>
      </c>
      <c r="H917" s="26">
        <f t="shared" si="1921"/>
        <v>0.236715752979415</v>
      </c>
      <c r="I917" s="43"/>
      <c r="J917" s="61">
        <f t="shared" si="1916"/>
        <v>10</v>
      </c>
      <c r="K917" s="25">
        <f t="shared" si="1825"/>
        <v>10</v>
      </c>
      <c r="L917" s="23">
        <f t="shared" si="1830"/>
        <v>0</v>
      </c>
      <c r="M917" s="33">
        <f t="shared" si="1831"/>
        <v>0</v>
      </c>
      <c r="N917" s="25">
        <f t="shared" si="1917"/>
        <v>12</v>
      </c>
      <c r="O917" s="23">
        <f t="shared" ref="O917" si="1944">ABS(N917-$J917)</f>
        <v>2</v>
      </c>
      <c r="P917" s="26">
        <f t="shared" ref="P917" si="1945">O917/$J917</f>
        <v>0.2</v>
      </c>
    </row>
    <row r="918" spans="1:16" x14ac:dyDescent="0.2">
      <c r="A918" s="48">
        <v>41088</v>
      </c>
      <c r="B918" s="49">
        <f>VLOOKUP(A918,'Method 1 Moving Averages'!A912:B2248,2,0)</f>
        <v>1397</v>
      </c>
      <c r="C918" s="45">
        <f>VLOOKUP(A918,'Method 1 Moving Averages'!A911:C2248,3,0)</f>
        <v>1533.3333333333333</v>
      </c>
      <c r="D918" s="23">
        <f t="shared" si="1828"/>
        <v>136.33333333333326</v>
      </c>
      <c r="E918" s="33">
        <f t="shared" si="1829"/>
        <v>9.7590073968026672E-2</v>
      </c>
      <c r="F918" s="25">
        <f>VLOOKUP(A918,'Method 2 OLS Regression'!H910:J2247,3)</f>
        <v>1245.78736</v>
      </c>
      <c r="G918" s="23">
        <f t="shared" si="1920"/>
        <v>151.21263999999996</v>
      </c>
      <c r="H918" s="26">
        <f t="shared" si="1921"/>
        <v>0.10824097351467428</v>
      </c>
      <c r="I918" s="43"/>
      <c r="J918" s="61">
        <f t="shared" si="1916"/>
        <v>15</v>
      </c>
      <c r="K918" s="25">
        <f t="shared" si="1825"/>
        <v>16</v>
      </c>
      <c r="L918" s="23">
        <f t="shared" si="1830"/>
        <v>1</v>
      </c>
      <c r="M918" s="33">
        <f t="shared" si="1831"/>
        <v>6.6666666666666666E-2</v>
      </c>
      <c r="N918" s="25">
        <f t="shared" si="1917"/>
        <v>13</v>
      </c>
      <c r="O918" s="23">
        <f t="shared" ref="O918" si="1946">ABS(N918-$J918)</f>
        <v>2</v>
      </c>
      <c r="P918" s="26">
        <f t="shared" ref="P918" si="1947">O918/$J918</f>
        <v>0.13333333333333333</v>
      </c>
    </row>
    <row r="919" spans="1:16" x14ac:dyDescent="0.2">
      <c r="A919" s="48">
        <v>41089</v>
      </c>
      <c r="B919" s="49">
        <f>VLOOKUP(A919,'Method 1 Moving Averages'!A913:B2249,2,0)</f>
        <v>1463</v>
      </c>
      <c r="C919" s="45">
        <f>VLOOKUP(A919,'Method 1 Moving Averages'!A912:C2249,3,0)</f>
        <v>1774</v>
      </c>
      <c r="D919" s="23">
        <f t="shared" si="1828"/>
        <v>311</v>
      </c>
      <c r="E919" s="33">
        <f t="shared" si="1829"/>
        <v>0.21257689678742311</v>
      </c>
      <c r="F919" s="25">
        <f>VLOOKUP(A919,'Method 2 OLS Regression'!H911:J2248,3)</f>
        <v>1624.6403600000001</v>
      </c>
      <c r="G919" s="23">
        <f t="shared" si="1920"/>
        <v>161.6403600000001</v>
      </c>
      <c r="H919" s="26">
        <f t="shared" si="1921"/>
        <v>0.11048555023923452</v>
      </c>
      <c r="I919" s="43"/>
      <c r="J919" s="61">
        <f t="shared" si="1916"/>
        <v>15</v>
      </c>
      <c r="K919" s="25">
        <f t="shared" si="1825"/>
        <v>18</v>
      </c>
      <c r="L919" s="23">
        <f t="shared" si="1830"/>
        <v>3</v>
      </c>
      <c r="M919" s="33">
        <f t="shared" si="1831"/>
        <v>0.2</v>
      </c>
      <c r="N919" s="25">
        <f t="shared" si="1917"/>
        <v>17</v>
      </c>
      <c r="O919" s="23">
        <f t="shared" ref="O919" si="1948">ABS(N919-$J919)</f>
        <v>2</v>
      </c>
      <c r="P919" s="26">
        <f t="shared" ref="P919" si="1949">O919/$J919</f>
        <v>0.13333333333333333</v>
      </c>
    </row>
    <row r="920" spans="1:16" x14ac:dyDescent="0.2">
      <c r="A920" s="48">
        <v>41090</v>
      </c>
      <c r="B920" s="49">
        <f>VLOOKUP(A920,'Method 1 Moving Averages'!A914:B2250,2,0)</f>
        <v>828</v>
      </c>
      <c r="C920" s="45">
        <f>VLOOKUP(A920,'Method 1 Moving Averages'!A913:C2250,3,0)</f>
        <v>746</v>
      </c>
      <c r="D920" s="23">
        <f t="shared" si="1828"/>
        <v>82</v>
      </c>
      <c r="E920" s="33">
        <f t="shared" si="1829"/>
        <v>9.9033816425120769E-2</v>
      </c>
      <c r="F920" s="25">
        <f>VLOOKUP(A920,'Method 2 OLS Regression'!H912:J2249,3)</f>
        <v>1044.9492700000001</v>
      </c>
      <c r="G920" s="23">
        <f t="shared" si="1920"/>
        <v>216.94927000000007</v>
      </c>
      <c r="H920" s="26">
        <f t="shared" si="1921"/>
        <v>0.26201602657004841</v>
      </c>
      <c r="I920" s="43"/>
      <c r="J920" s="61">
        <f t="shared" si="1916"/>
        <v>9</v>
      </c>
      <c r="K920" s="25">
        <f t="shared" si="1825"/>
        <v>9</v>
      </c>
      <c r="L920" s="23">
        <f t="shared" si="1830"/>
        <v>0</v>
      </c>
      <c r="M920" s="33">
        <f t="shared" si="1831"/>
        <v>0</v>
      </c>
      <c r="N920" s="25">
        <f t="shared" si="1917"/>
        <v>11</v>
      </c>
      <c r="O920" s="23">
        <f t="shared" ref="O920" si="1950">ABS(N920-$J920)</f>
        <v>2</v>
      </c>
      <c r="P920" s="26">
        <f t="shared" ref="P920" si="1951">O920/$J920</f>
        <v>0.22222222222222221</v>
      </c>
    </row>
    <row r="921" spans="1:16" x14ac:dyDescent="0.2">
      <c r="A921" s="48">
        <v>41091</v>
      </c>
      <c r="B921" s="49">
        <f>VLOOKUP(A921,'Method 1 Moving Averages'!A915:B2251,2,0)</f>
        <v>1934</v>
      </c>
      <c r="C921" s="45">
        <f>VLOOKUP(A921,'Method 1 Moving Averages'!A914:C2251,3,0)</f>
        <v>1702.3333333333333</v>
      </c>
      <c r="D921" s="23">
        <f t="shared" si="1828"/>
        <v>231.66666666666674</v>
      </c>
      <c r="E921" s="33">
        <f t="shared" si="1829"/>
        <v>0.11978628059289904</v>
      </c>
      <c r="F921" s="25">
        <f>VLOOKUP(A921,'Method 2 OLS Regression'!H913:J2250,3)</f>
        <v>1712.8046899999999</v>
      </c>
      <c r="G921" s="23">
        <f t="shared" si="1920"/>
        <v>221.19531000000006</v>
      </c>
      <c r="H921" s="26">
        <f t="shared" si="1921"/>
        <v>0.11437192864529476</v>
      </c>
      <c r="I921" s="43"/>
      <c r="J921" s="61">
        <f t="shared" si="1916"/>
        <v>20</v>
      </c>
      <c r="K921" s="25">
        <f t="shared" si="1825"/>
        <v>18</v>
      </c>
      <c r="L921" s="23">
        <f t="shared" si="1830"/>
        <v>2</v>
      </c>
      <c r="M921" s="33">
        <f t="shared" si="1831"/>
        <v>0.1</v>
      </c>
      <c r="N921" s="25">
        <f t="shared" si="1917"/>
        <v>18</v>
      </c>
      <c r="O921" s="23">
        <f t="shared" ref="O921" si="1952">ABS(N921-$J921)</f>
        <v>2</v>
      </c>
      <c r="P921" s="26">
        <f t="shared" ref="P921" si="1953">O921/$J921</f>
        <v>0.1</v>
      </c>
    </row>
    <row r="922" spans="1:16" x14ac:dyDescent="0.2">
      <c r="A922" s="48">
        <v>41092</v>
      </c>
      <c r="B922" s="49">
        <f>VLOOKUP(A922,'Method 1 Moving Averages'!A916:B2252,2,0)</f>
        <v>1186</v>
      </c>
      <c r="C922" s="45">
        <f>VLOOKUP(A922,'Method 1 Moving Averages'!A915:C2252,3,0)</f>
        <v>1434.6666666666667</v>
      </c>
      <c r="D922" s="23">
        <f t="shared" si="1828"/>
        <v>248.66666666666674</v>
      </c>
      <c r="E922" s="33">
        <f t="shared" si="1829"/>
        <v>0.20966835300730755</v>
      </c>
      <c r="F922" s="25">
        <f>VLOOKUP(A922,'Method 2 OLS Regression'!H914:J2251,3)</f>
        <v>1364.0996</v>
      </c>
      <c r="G922" s="23">
        <f t="shared" si="1920"/>
        <v>178.09960000000001</v>
      </c>
      <c r="H922" s="26">
        <f t="shared" si="1921"/>
        <v>0.15016829679595278</v>
      </c>
      <c r="I922" s="43"/>
      <c r="J922" s="61">
        <f t="shared" si="1916"/>
        <v>12</v>
      </c>
      <c r="K922" s="25">
        <f t="shared" si="1825"/>
        <v>15</v>
      </c>
      <c r="L922" s="23">
        <f t="shared" si="1830"/>
        <v>3</v>
      </c>
      <c r="M922" s="33">
        <f t="shared" si="1831"/>
        <v>0.25</v>
      </c>
      <c r="N922" s="25">
        <f t="shared" si="1917"/>
        <v>14</v>
      </c>
      <c r="O922" s="23">
        <f t="shared" ref="O922" si="1954">ABS(N922-$J922)</f>
        <v>2</v>
      </c>
      <c r="P922" s="26">
        <f t="shared" ref="P922" si="1955">O922/$J922</f>
        <v>0.16666666666666666</v>
      </c>
    </row>
    <row r="923" spans="1:16" x14ac:dyDescent="0.2">
      <c r="A923" s="48">
        <v>41093</v>
      </c>
      <c r="B923" s="49">
        <f>VLOOKUP(A923,'Method 1 Moving Averages'!A917:B2253,2,0)</f>
        <v>1337</v>
      </c>
      <c r="C923" s="45">
        <f>VLOOKUP(A923,'Method 1 Moving Averages'!A916:C2253,3,0)</f>
        <v>1345.3333333333333</v>
      </c>
      <c r="D923" s="23">
        <f t="shared" si="1828"/>
        <v>8.3333333333332575</v>
      </c>
      <c r="E923" s="33">
        <f t="shared" si="1829"/>
        <v>6.2328596360009406E-3</v>
      </c>
      <c r="F923" s="25">
        <f>VLOOKUP(A923,'Method 2 OLS Regression'!H915:J2252,3)</f>
        <v>1167.52424</v>
      </c>
      <c r="G923" s="23">
        <f t="shared" si="1920"/>
        <v>169.47576000000004</v>
      </c>
      <c r="H923" s="26">
        <f t="shared" si="1921"/>
        <v>0.12675823485415111</v>
      </c>
      <c r="I923" s="43"/>
      <c r="J923" s="61">
        <f t="shared" si="1916"/>
        <v>14</v>
      </c>
      <c r="K923" s="25">
        <f t="shared" si="1825"/>
        <v>14</v>
      </c>
      <c r="L923" s="23">
        <f t="shared" si="1830"/>
        <v>0</v>
      </c>
      <c r="M923" s="33">
        <f t="shared" si="1831"/>
        <v>0</v>
      </c>
      <c r="N923" s="25">
        <f t="shared" si="1917"/>
        <v>12</v>
      </c>
      <c r="O923" s="23">
        <f t="shared" ref="O923" si="1956">ABS(N923-$J923)</f>
        <v>2</v>
      </c>
      <c r="P923" s="26">
        <f t="shared" ref="P923" si="1957">O923/$J923</f>
        <v>0.14285714285714285</v>
      </c>
    </row>
    <row r="924" spans="1:16" x14ac:dyDescent="0.2">
      <c r="A924" s="48">
        <v>41094</v>
      </c>
      <c r="B924" s="49">
        <f>VLOOKUP(A924,'Method 1 Moving Averages'!A918:B2254,2,0)</f>
        <v>1258</v>
      </c>
      <c r="C924" s="45">
        <f>VLOOKUP(A924,'Method 1 Moving Averages'!A917:C2254,3,0)</f>
        <v>1038</v>
      </c>
      <c r="D924" s="23">
        <f t="shared" si="1828"/>
        <v>220</v>
      </c>
      <c r="E924" s="33">
        <f t="shared" si="1829"/>
        <v>0.17488076311605724</v>
      </c>
      <c r="F924" s="25">
        <f>VLOOKUP(A924,'Method 2 OLS Regression'!H916:J2253,3)</f>
        <v>967.36647800000003</v>
      </c>
      <c r="G924" s="23">
        <f t="shared" si="1920"/>
        <v>290.63352199999997</v>
      </c>
      <c r="H924" s="26">
        <f t="shared" si="1921"/>
        <v>0.23102823688394275</v>
      </c>
      <c r="I924" s="43"/>
      <c r="J924" s="61">
        <f t="shared" si="1916"/>
        <v>13</v>
      </c>
      <c r="K924" s="25">
        <f t="shared" si="1825"/>
        <v>11</v>
      </c>
      <c r="L924" s="23">
        <f t="shared" si="1830"/>
        <v>2</v>
      </c>
      <c r="M924" s="33">
        <f t="shared" si="1831"/>
        <v>0.15384615384615385</v>
      </c>
      <c r="N924" s="25">
        <f t="shared" si="1917"/>
        <v>10</v>
      </c>
      <c r="O924" s="23">
        <f t="shared" ref="O924" si="1958">ABS(N924-$J924)</f>
        <v>3</v>
      </c>
      <c r="P924" s="26">
        <f t="shared" ref="P924" si="1959">O924/$J924</f>
        <v>0.23076923076923078</v>
      </c>
    </row>
    <row r="925" spans="1:16" x14ac:dyDescent="0.2">
      <c r="A925" s="48">
        <v>41095</v>
      </c>
      <c r="B925" s="49">
        <f>VLOOKUP(A925,'Method 1 Moving Averages'!A919:B2255,2,0)</f>
        <v>1815</v>
      </c>
      <c r="C925" s="45">
        <f>VLOOKUP(A925,'Method 1 Moving Averages'!A918:C2255,3,0)</f>
        <v>1371</v>
      </c>
      <c r="D925" s="23">
        <f t="shared" si="1828"/>
        <v>444</v>
      </c>
      <c r="E925" s="33">
        <f t="shared" si="1829"/>
        <v>0.24462809917355371</v>
      </c>
      <c r="F925" s="25">
        <f>VLOOKUP(A925,'Method 2 OLS Regression'!H917:J2254,3)</f>
        <v>1295.0782200000001</v>
      </c>
      <c r="G925" s="23">
        <f t="shared" si="1920"/>
        <v>519.9217799999999</v>
      </c>
      <c r="H925" s="26">
        <f t="shared" si="1921"/>
        <v>0.28645828099173548</v>
      </c>
      <c r="I925" s="43"/>
      <c r="J925" s="61">
        <f t="shared" si="1916"/>
        <v>19</v>
      </c>
      <c r="K925" s="25">
        <f t="shared" si="1825"/>
        <v>14</v>
      </c>
      <c r="L925" s="23">
        <f t="shared" si="1830"/>
        <v>5</v>
      </c>
      <c r="M925" s="33">
        <f t="shared" si="1831"/>
        <v>0.26315789473684209</v>
      </c>
      <c r="N925" s="25">
        <f t="shared" si="1917"/>
        <v>13</v>
      </c>
      <c r="O925" s="23">
        <f t="shared" ref="O925" si="1960">ABS(N925-$J925)</f>
        <v>6</v>
      </c>
      <c r="P925" s="26">
        <f t="shared" ref="P925" si="1961">O925/$J925</f>
        <v>0.31578947368421051</v>
      </c>
    </row>
    <row r="926" spans="1:16" x14ac:dyDescent="0.2">
      <c r="A926" s="48">
        <v>41096</v>
      </c>
      <c r="B926" s="49">
        <f>VLOOKUP(A926,'Method 1 Moving Averages'!A920:B2256,2,0)</f>
        <v>1246</v>
      </c>
      <c r="C926" s="45">
        <f>VLOOKUP(A926,'Method 1 Moving Averages'!A919:C2256,3,0)</f>
        <v>1578.6666666666667</v>
      </c>
      <c r="D926" s="23">
        <f t="shared" si="1828"/>
        <v>332.66666666666674</v>
      </c>
      <c r="E926" s="33">
        <f t="shared" si="1829"/>
        <v>0.26698769395398614</v>
      </c>
      <c r="F926" s="25">
        <f>VLOOKUP(A926,'Method 2 OLS Regression'!H918:J2255,3)</f>
        <v>1564.3446300000001</v>
      </c>
      <c r="G926" s="23">
        <f t="shared" si="1920"/>
        <v>318.34463000000005</v>
      </c>
      <c r="H926" s="26">
        <f t="shared" si="1921"/>
        <v>0.25549328250401288</v>
      </c>
      <c r="I926" s="43"/>
      <c r="J926" s="61">
        <f t="shared" si="1916"/>
        <v>13</v>
      </c>
      <c r="K926" s="25">
        <f t="shared" ref="K926:K989" si="1962">MAX(ROUND(C926/12/8,0),9)</f>
        <v>16</v>
      </c>
      <c r="L926" s="23">
        <f t="shared" si="1830"/>
        <v>3</v>
      </c>
      <c r="M926" s="33">
        <f t="shared" si="1831"/>
        <v>0.23076923076923078</v>
      </c>
      <c r="N926" s="25">
        <f t="shared" si="1917"/>
        <v>16</v>
      </c>
      <c r="O926" s="23">
        <f t="shared" ref="O926" si="1963">ABS(N926-$J926)</f>
        <v>3</v>
      </c>
      <c r="P926" s="26">
        <f t="shared" ref="P926" si="1964">O926/$J926</f>
        <v>0.23076923076923078</v>
      </c>
    </row>
    <row r="927" spans="1:16" x14ac:dyDescent="0.2">
      <c r="A927" s="48">
        <v>41097</v>
      </c>
      <c r="B927" s="49">
        <f>VLOOKUP(A927,'Method 1 Moving Averages'!A921:B2257,2,0)</f>
        <v>736</v>
      </c>
      <c r="C927" s="45">
        <f>VLOOKUP(A927,'Method 1 Moving Averages'!A920:C2257,3,0)</f>
        <v>828</v>
      </c>
      <c r="D927" s="23">
        <f t="shared" ref="D927:D990" si="1965">ABS(C927-B927)</f>
        <v>92</v>
      </c>
      <c r="E927" s="33">
        <f t="shared" ref="E927:E990" si="1966">D927/B927</f>
        <v>0.125</v>
      </c>
      <c r="F927" s="25">
        <f>VLOOKUP(A927,'Method 2 OLS Regression'!H919:J2256,3)</f>
        <v>942.517833</v>
      </c>
      <c r="G927" s="23">
        <f t="shared" si="1920"/>
        <v>206.517833</v>
      </c>
      <c r="H927" s="26">
        <f t="shared" si="1921"/>
        <v>0.28059488179347825</v>
      </c>
      <c r="I927" s="43"/>
      <c r="J927" s="61">
        <f t="shared" si="1916"/>
        <v>9</v>
      </c>
      <c r="K927" s="25">
        <f t="shared" si="1962"/>
        <v>9</v>
      </c>
      <c r="L927" s="23">
        <f t="shared" ref="L927:L990" si="1967">ABS(K927-$J927)</f>
        <v>0</v>
      </c>
      <c r="M927" s="33">
        <f t="shared" ref="M927:M990" si="1968">L927/$J927</f>
        <v>0</v>
      </c>
      <c r="N927" s="25">
        <f t="shared" si="1917"/>
        <v>10</v>
      </c>
      <c r="O927" s="23">
        <f t="shared" ref="O927" si="1969">ABS(N927-$J927)</f>
        <v>1</v>
      </c>
      <c r="P927" s="26">
        <f t="shared" ref="P927" si="1970">O927/$J927</f>
        <v>0.1111111111111111</v>
      </c>
    </row>
    <row r="928" spans="1:16" x14ac:dyDescent="0.2">
      <c r="A928" s="48">
        <v>41098</v>
      </c>
      <c r="B928" s="49">
        <f>VLOOKUP(A928,'Method 1 Moving Averages'!A922:B2258,2,0)</f>
        <v>1458</v>
      </c>
      <c r="C928" s="45">
        <f>VLOOKUP(A928,'Method 1 Moving Averages'!A921:C2258,3,0)</f>
        <v>1780</v>
      </c>
      <c r="D928" s="23">
        <f t="shared" si="1965"/>
        <v>322</v>
      </c>
      <c r="E928" s="33">
        <f t="shared" si="1966"/>
        <v>0.22085048010973937</v>
      </c>
      <c r="F928" s="25">
        <f>VLOOKUP(A928,'Method 2 OLS Regression'!H920:J2257,3)</f>
        <v>1468.76873</v>
      </c>
      <c r="G928" s="23">
        <f t="shared" si="1920"/>
        <v>10.768730000000005</v>
      </c>
      <c r="H928" s="26">
        <f t="shared" si="1921"/>
        <v>7.3859602194787412E-3</v>
      </c>
      <c r="I928" s="43"/>
      <c r="J928" s="61">
        <f t="shared" si="1916"/>
        <v>15</v>
      </c>
      <c r="K928" s="25">
        <f t="shared" si="1962"/>
        <v>19</v>
      </c>
      <c r="L928" s="23">
        <f t="shared" si="1967"/>
        <v>4</v>
      </c>
      <c r="M928" s="33">
        <f t="shared" si="1968"/>
        <v>0.26666666666666666</v>
      </c>
      <c r="N928" s="25">
        <f t="shared" si="1917"/>
        <v>15</v>
      </c>
      <c r="O928" s="23">
        <f t="shared" ref="O928" si="1971">ABS(N928-$J928)</f>
        <v>0</v>
      </c>
      <c r="P928" s="26">
        <f t="shared" ref="P928" si="1972">O928/$J928</f>
        <v>0</v>
      </c>
    </row>
    <row r="929" spans="1:16" x14ac:dyDescent="0.2">
      <c r="A929" s="48">
        <v>41099</v>
      </c>
      <c r="B929" s="49">
        <f>VLOOKUP(A929,'Method 1 Moving Averages'!A923:B2259,2,0)</f>
        <v>1168</v>
      </c>
      <c r="C929" s="45">
        <f>VLOOKUP(A929,'Method 1 Moving Averages'!A922:C2259,3,0)</f>
        <v>1316.6666666666667</v>
      </c>
      <c r="D929" s="23">
        <f t="shared" si="1965"/>
        <v>148.66666666666674</v>
      </c>
      <c r="E929" s="33">
        <f t="shared" si="1966"/>
        <v>0.12728310502283111</v>
      </c>
      <c r="F929" s="25">
        <f>VLOOKUP(A929,'Method 2 OLS Regression'!H921:J2258,3)</f>
        <v>1183.2432799999999</v>
      </c>
      <c r="G929" s="23">
        <f t="shared" si="1920"/>
        <v>15.243279999999913</v>
      </c>
      <c r="H929" s="26">
        <f t="shared" si="1921"/>
        <v>1.305075342465746E-2</v>
      </c>
      <c r="I929" s="43"/>
      <c r="J929" s="61">
        <f t="shared" si="1916"/>
        <v>12</v>
      </c>
      <c r="K929" s="25">
        <f t="shared" si="1962"/>
        <v>14</v>
      </c>
      <c r="L929" s="23">
        <f t="shared" si="1967"/>
        <v>2</v>
      </c>
      <c r="M929" s="33">
        <f t="shared" si="1968"/>
        <v>0.16666666666666666</v>
      </c>
      <c r="N929" s="25">
        <f t="shared" si="1917"/>
        <v>12</v>
      </c>
      <c r="O929" s="23">
        <f t="shared" ref="O929" si="1973">ABS(N929-$J929)</f>
        <v>0</v>
      </c>
      <c r="P929" s="26">
        <f t="shared" ref="P929" si="1974">O929/$J929</f>
        <v>0</v>
      </c>
    </row>
    <row r="930" spans="1:16" x14ac:dyDescent="0.2">
      <c r="A930" s="48">
        <v>41100</v>
      </c>
      <c r="B930" s="49">
        <f>VLOOKUP(A930,'Method 1 Moving Averages'!A924:B2260,2,0)</f>
        <v>605</v>
      </c>
      <c r="C930" s="45">
        <f>VLOOKUP(A930,'Method 1 Moving Averages'!A923:C2260,3,0)</f>
        <v>1294</v>
      </c>
      <c r="D930" s="23">
        <f t="shared" si="1965"/>
        <v>689</v>
      </c>
      <c r="E930" s="33">
        <f t="shared" si="1966"/>
        <v>1.1388429752066116</v>
      </c>
      <c r="F930" s="25">
        <f>VLOOKUP(A930,'Method 2 OLS Regression'!H922:J2259,3)</f>
        <v>1036.85466</v>
      </c>
      <c r="G930" s="23">
        <f t="shared" si="1920"/>
        <v>431.85465999999997</v>
      </c>
      <c r="H930" s="26">
        <f t="shared" si="1921"/>
        <v>0.71380935537190082</v>
      </c>
      <c r="I930" s="43"/>
      <c r="J930" s="61">
        <f t="shared" si="1916"/>
        <v>9</v>
      </c>
      <c r="K930" s="25">
        <f t="shared" si="1962"/>
        <v>13</v>
      </c>
      <c r="L930" s="23">
        <f t="shared" si="1967"/>
        <v>4</v>
      </c>
      <c r="M930" s="33">
        <f t="shared" si="1968"/>
        <v>0.44444444444444442</v>
      </c>
      <c r="N930" s="25">
        <f t="shared" si="1917"/>
        <v>11</v>
      </c>
      <c r="O930" s="23">
        <f t="shared" ref="O930" si="1975">ABS(N930-$J930)</f>
        <v>2</v>
      </c>
      <c r="P930" s="26">
        <f t="shared" ref="P930" si="1976">O930/$J930</f>
        <v>0.22222222222222221</v>
      </c>
    </row>
    <row r="931" spans="1:16" x14ac:dyDescent="0.2">
      <c r="A931" s="48">
        <v>41101</v>
      </c>
      <c r="B931" s="49">
        <f>VLOOKUP(A931,'Method 1 Moving Averages'!A925:B2261,2,0)</f>
        <v>762</v>
      </c>
      <c r="C931" s="45">
        <f>VLOOKUP(A931,'Method 1 Moving Averages'!A924:C2261,3,0)</f>
        <v>1168</v>
      </c>
      <c r="D931" s="23">
        <f t="shared" si="1965"/>
        <v>406</v>
      </c>
      <c r="E931" s="33">
        <f t="shared" si="1966"/>
        <v>0.53280839895013121</v>
      </c>
      <c r="F931" s="25">
        <f>VLOOKUP(A931,'Method 2 OLS Regression'!H923:J2260,3)</f>
        <v>1092.96811</v>
      </c>
      <c r="G931" s="23">
        <f t="shared" si="1920"/>
        <v>330.96811000000002</v>
      </c>
      <c r="H931" s="26">
        <f t="shared" si="1921"/>
        <v>0.43434135170603677</v>
      </c>
      <c r="I931" s="43"/>
      <c r="J931" s="61">
        <f t="shared" si="1916"/>
        <v>9</v>
      </c>
      <c r="K931" s="25">
        <f t="shared" si="1962"/>
        <v>12</v>
      </c>
      <c r="L931" s="23">
        <f t="shared" si="1967"/>
        <v>3</v>
      </c>
      <c r="M931" s="33">
        <f t="shared" si="1968"/>
        <v>0.33333333333333331</v>
      </c>
      <c r="N931" s="25">
        <f t="shared" si="1917"/>
        <v>11</v>
      </c>
      <c r="O931" s="23">
        <f t="shared" ref="O931" si="1977">ABS(N931-$J931)</f>
        <v>2</v>
      </c>
      <c r="P931" s="26">
        <f t="shared" ref="P931" si="1978">O931/$J931</f>
        <v>0.22222222222222221</v>
      </c>
    </row>
    <row r="932" spans="1:16" x14ac:dyDescent="0.2">
      <c r="A932" s="48">
        <v>41102</v>
      </c>
      <c r="B932" s="49">
        <f>VLOOKUP(A932,'Method 1 Moving Averages'!A926:B2262,2,0)</f>
        <v>1223</v>
      </c>
      <c r="C932" s="45">
        <f>VLOOKUP(A932,'Method 1 Moving Averages'!A925:C2262,3,0)</f>
        <v>1587.6666666666667</v>
      </c>
      <c r="D932" s="23">
        <f t="shared" si="1965"/>
        <v>364.66666666666674</v>
      </c>
      <c r="E932" s="33">
        <f t="shared" si="1966"/>
        <v>0.29817388934314532</v>
      </c>
      <c r="F932" s="25">
        <f>VLOOKUP(A932,'Method 2 OLS Regression'!H924:J2261,3)</f>
        <v>1292.47622</v>
      </c>
      <c r="G932" s="23">
        <f t="shared" si="1920"/>
        <v>69.476220000000012</v>
      </c>
      <c r="H932" s="26">
        <f t="shared" si="1921"/>
        <v>5.6808029435813583E-2</v>
      </c>
      <c r="I932" s="43"/>
      <c r="J932" s="61">
        <f t="shared" si="1916"/>
        <v>13</v>
      </c>
      <c r="K932" s="25">
        <f t="shared" si="1962"/>
        <v>17</v>
      </c>
      <c r="L932" s="23">
        <f t="shared" si="1967"/>
        <v>4</v>
      </c>
      <c r="M932" s="33">
        <f t="shared" si="1968"/>
        <v>0.30769230769230771</v>
      </c>
      <c r="N932" s="25">
        <f t="shared" si="1917"/>
        <v>13</v>
      </c>
      <c r="O932" s="23">
        <f t="shared" ref="O932" si="1979">ABS(N932-$J932)</f>
        <v>0</v>
      </c>
      <c r="P932" s="26">
        <f t="shared" ref="P932" si="1980">O932/$J932</f>
        <v>0</v>
      </c>
    </row>
    <row r="933" spans="1:16" x14ac:dyDescent="0.2">
      <c r="A933" s="48">
        <v>41103</v>
      </c>
      <c r="B933" s="49">
        <f>VLOOKUP(A933,'Method 1 Moving Averages'!A927:B2263,2,0)</f>
        <v>1560</v>
      </c>
      <c r="C933" s="45">
        <f>VLOOKUP(A933,'Method 1 Moving Averages'!A926:C2263,3,0)</f>
        <v>1405.6666666666667</v>
      </c>
      <c r="D933" s="23">
        <f t="shared" si="1965"/>
        <v>154.33333333333326</v>
      </c>
      <c r="E933" s="33">
        <f t="shared" si="1966"/>
        <v>9.8931623931623885E-2</v>
      </c>
      <c r="F933" s="25">
        <f>VLOOKUP(A933,'Method 2 OLS Regression'!H925:J2262,3)</f>
        <v>1651.9178999999999</v>
      </c>
      <c r="G933" s="23">
        <f t="shared" si="1920"/>
        <v>91.917899999999918</v>
      </c>
      <c r="H933" s="26">
        <f t="shared" si="1921"/>
        <v>5.8921730769230719E-2</v>
      </c>
      <c r="I933" s="43"/>
      <c r="J933" s="61">
        <f t="shared" si="1916"/>
        <v>16</v>
      </c>
      <c r="K933" s="25">
        <f t="shared" si="1962"/>
        <v>15</v>
      </c>
      <c r="L933" s="23">
        <f t="shared" si="1967"/>
        <v>1</v>
      </c>
      <c r="M933" s="33">
        <f t="shared" si="1968"/>
        <v>6.25E-2</v>
      </c>
      <c r="N933" s="25">
        <f t="shared" si="1917"/>
        <v>17</v>
      </c>
      <c r="O933" s="23">
        <f t="shared" ref="O933" si="1981">ABS(N933-$J933)</f>
        <v>1</v>
      </c>
      <c r="P933" s="26">
        <f t="shared" ref="P933" si="1982">O933/$J933</f>
        <v>6.25E-2</v>
      </c>
    </row>
    <row r="934" spans="1:16" x14ac:dyDescent="0.2">
      <c r="A934" s="48">
        <v>41104</v>
      </c>
      <c r="B934" s="49">
        <f>VLOOKUP(A934,'Method 1 Moving Averages'!A928:B2264,2,0)</f>
        <v>1186</v>
      </c>
      <c r="C934" s="45">
        <f>VLOOKUP(A934,'Method 1 Moving Averages'!A927:C2264,3,0)</f>
        <v>795</v>
      </c>
      <c r="D934" s="23">
        <f t="shared" si="1965"/>
        <v>391</v>
      </c>
      <c r="E934" s="33">
        <f t="shared" si="1966"/>
        <v>0.3296795952782462</v>
      </c>
      <c r="F934" s="25">
        <f>VLOOKUP(A934,'Method 2 OLS Regression'!H926:J2263,3)</f>
        <v>1018.98098</v>
      </c>
      <c r="G934" s="23">
        <f t="shared" si="1920"/>
        <v>167.01901999999995</v>
      </c>
      <c r="H934" s="26">
        <f t="shared" si="1921"/>
        <v>0.14082548060708258</v>
      </c>
      <c r="I934" s="43"/>
      <c r="J934" s="61">
        <f t="shared" si="1916"/>
        <v>12</v>
      </c>
      <c r="K934" s="25">
        <f t="shared" si="1962"/>
        <v>9</v>
      </c>
      <c r="L934" s="23">
        <f t="shared" si="1967"/>
        <v>3</v>
      </c>
      <c r="M934" s="33">
        <f t="shared" si="1968"/>
        <v>0.25</v>
      </c>
      <c r="N934" s="25">
        <f t="shared" si="1917"/>
        <v>11</v>
      </c>
      <c r="O934" s="23">
        <f t="shared" ref="O934" si="1983">ABS(N934-$J934)</f>
        <v>1</v>
      </c>
      <c r="P934" s="26">
        <f t="shared" ref="P934" si="1984">O934/$J934</f>
        <v>8.3333333333333329E-2</v>
      </c>
    </row>
    <row r="935" spans="1:16" x14ac:dyDescent="0.2">
      <c r="A935" s="48">
        <v>41105</v>
      </c>
      <c r="B935" s="49">
        <f>VLOOKUP(A935,'Method 1 Moving Averages'!A929:B2265,2,0)</f>
        <v>1372</v>
      </c>
      <c r="C935" s="45">
        <f>VLOOKUP(A935,'Method 1 Moving Averages'!A928:C2265,3,0)</f>
        <v>1795</v>
      </c>
      <c r="D935" s="23">
        <f t="shared" si="1965"/>
        <v>423</v>
      </c>
      <c r="E935" s="33">
        <f t="shared" si="1966"/>
        <v>0.30830903790087466</v>
      </c>
      <c r="F935" s="25">
        <f>VLOOKUP(A935,'Method 2 OLS Regression'!H927:J2264,3)</f>
        <v>1514.1874399999999</v>
      </c>
      <c r="G935" s="23">
        <f t="shared" si="1920"/>
        <v>142.18743999999992</v>
      </c>
      <c r="H935" s="26">
        <f t="shared" si="1921"/>
        <v>0.10363516034985418</v>
      </c>
      <c r="I935" s="43"/>
      <c r="J935" s="61">
        <f t="shared" si="1916"/>
        <v>14</v>
      </c>
      <c r="K935" s="25">
        <f t="shared" si="1962"/>
        <v>19</v>
      </c>
      <c r="L935" s="23">
        <f t="shared" si="1967"/>
        <v>5</v>
      </c>
      <c r="M935" s="33">
        <f t="shared" si="1968"/>
        <v>0.35714285714285715</v>
      </c>
      <c r="N935" s="25">
        <f t="shared" si="1917"/>
        <v>16</v>
      </c>
      <c r="O935" s="23">
        <f t="shared" ref="O935" si="1985">ABS(N935-$J935)</f>
        <v>2</v>
      </c>
      <c r="P935" s="26">
        <f t="shared" ref="P935" si="1986">O935/$J935</f>
        <v>0.14285714285714285</v>
      </c>
    </row>
    <row r="936" spans="1:16" x14ac:dyDescent="0.2">
      <c r="A936" s="48">
        <v>41106</v>
      </c>
      <c r="B936" s="49">
        <f>VLOOKUP(A936,'Method 1 Moving Averages'!A930:B2266,2,0)</f>
        <v>1083</v>
      </c>
      <c r="C936" s="45">
        <f>VLOOKUP(A936,'Method 1 Moving Averages'!A929:C2266,3,0)</f>
        <v>1223.6666666666667</v>
      </c>
      <c r="D936" s="23">
        <f t="shared" si="1965"/>
        <v>140.66666666666674</v>
      </c>
      <c r="E936" s="33">
        <f t="shared" si="1966"/>
        <v>0.12988611880578646</v>
      </c>
      <c r="F936" s="25">
        <f>VLOOKUP(A936,'Method 2 OLS Regression'!H928:J2265,3)</f>
        <v>1234.5936799999999</v>
      </c>
      <c r="G936" s="23">
        <f t="shared" si="1920"/>
        <v>151.59367999999995</v>
      </c>
      <c r="H936" s="26">
        <f t="shared" si="1921"/>
        <v>0.13997569713758073</v>
      </c>
      <c r="I936" s="43"/>
      <c r="J936" s="61">
        <f t="shared" si="1916"/>
        <v>11</v>
      </c>
      <c r="K936" s="25">
        <f t="shared" si="1962"/>
        <v>13</v>
      </c>
      <c r="L936" s="23">
        <f t="shared" si="1967"/>
        <v>2</v>
      </c>
      <c r="M936" s="33">
        <f t="shared" si="1968"/>
        <v>0.18181818181818182</v>
      </c>
      <c r="N936" s="25">
        <f t="shared" si="1917"/>
        <v>13</v>
      </c>
      <c r="O936" s="23">
        <f t="shared" ref="O936" si="1987">ABS(N936-$J936)</f>
        <v>2</v>
      </c>
      <c r="P936" s="26">
        <f t="shared" ref="P936" si="1988">O936/$J936</f>
        <v>0.18181818181818182</v>
      </c>
    </row>
    <row r="937" spans="1:16" x14ac:dyDescent="0.2">
      <c r="A937" s="48">
        <v>41107</v>
      </c>
      <c r="B937" s="49">
        <f>VLOOKUP(A937,'Method 1 Moving Averages'!A931:B2267,2,0)</f>
        <v>730</v>
      </c>
      <c r="C937" s="45">
        <f>VLOOKUP(A937,'Method 1 Moving Averages'!A930:C2267,3,0)</f>
        <v>1061.6666666666667</v>
      </c>
      <c r="D937" s="23">
        <f t="shared" si="1965"/>
        <v>331.66666666666674</v>
      </c>
      <c r="E937" s="33">
        <f t="shared" si="1966"/>
        <v>0.45433789954337911</v>
      </c>
      <c r="F937" s="25">
        <f>VLOOKUP(A937,'Method 2 OLS Regression'!H929:J2266,3)</f>
        <v>1040.4816699999999</v>
      </c>
      <c r="G937" s="23">
        <f t="shared" si="1920"/>
        <v>310.48166999999989</v>
      </c>
      <c r="H937" s="26">
        <f t="shared" si="1921"/>
        <v>0.42531735616438343</v>
      </c>
      <c r="I937" s="43"/>
      <c r="J937" s="61">
        <f t="shared" si="1916"/>
        <v>9</v>
      </c>
      <c r="K937" s="25">
        <f t="shared" si="1962"/>
        <v>11</v>
      </c>
      <c r="L937" s="23">
        <f t="shared" si="1967"/>
        <v>2</v>
      </c>
      <c r="M937" s="33">
        <f t="shared" si="1968"/>
        <v>0.22222222222222221</v>
      </c>
      <c r="N937" s="25">
        <f t="shared" si="1917"/>
        <v>11</v>
      </c>
      <c r="O937" s="23">
        <f t="shared" ref="O937" si="1989">ABS(N937-$J937)</f>
        <v>2</v>
      </c>
      <c r="P937" s="26">
        <f t="shared" ref="P937" si="1990">O937/$J937</f>
        <v>0.22222222222222221</v>
      </c>
    </row>
    <row r="938" spans="1:16" x14ac:dyDescent="0.2">
      <c r="A938" s="48">
        <v>41108</v>
      </c>
      <c r="B938" s="49">
        <f>VLOOKUP(A938,'Method 1 Moving Averages'!A932:B2268,2,0)</f>
        <v>997</v>
      </c>
      <c r="C938" s="45">
        <f>VLOOKUP(A938,'Method 1 Moving Averages'!A931:C2268,3,0)</f>
        <v>981</v>
      </c>
      <c r="D938" s="23">
        <f t="shared" si="1965"/>
        <v>16</v>
      </c>
      <c r="E938" s="33">
        <f t="shared" si="1966"/>
        <v>1.60481444332999E-2</v>
      </c>
      <c r="F938" s="25">
        <f>VLOOKUP(A938,'Method 2 OLS Regression'!H930:J2267,3)</f>
        <v>1152.22938</v>
      </c>
      <c r="G938" s="23">
        <f t="shared" si="1920"/>
        <v>155.22937999999999</v>
      </c>
      <c r="H938" s="26">
        <f t="shared" si="1921"/>
        <v>0.15569646940822465</v>
      </c>
      <c r="I938" s="43"/>
      <c r="J938" s="61">
        <f t="shared" si="1916"/>
        <v>10</v>
      </c>
      <c r="K938" s="25">
        <f t="shared" si="1962"/>
        <v>10</v>
      </c>
      <c r="L938" s="23">
        <f t="shared" si="1967"/>
        <v>0</v>
      </c>
      <c r="M938" s="33">
        <f t="shared" si="1968"/>
        <v>0</v>
      </c>
      <c r="N938" s="25">
        <f t="shared" si="1917"/>
        <v>12</v>
      </c>
      <c r="O938" s="23">
        <f t="shared" ref="O938" si="1991">ABS(N938-$J938)</f>
        <v>2</v>
      </c>
      <c r="P938" s="26">
        <f t="shared" ref="P938" si="1992">O938/$J938</f>
        <v>0.2</v>
      </c>
    </row>
    <row r="939" spans="1:16" x14ac:dyDescent="0.2">
      <c r="A939" s="48">
        <v>41109</v>
      </c>
      <c r="B939" s="49">
        <f>VLOOKUP(A939,'Method 1 Moving Averages'!A933:B2269,2,0)</f>
        <v>1640</v>
      </c>
      <c r="C939" s="45">
        <f>VLOOKUP(A939,'Method 1 Moving Averages'!A932:C2269,3,0)</f>
        <v>1478.3333333333333</v>
      </c>
      <c r="D939" s="23">
        <f t="shared" si="1965"/>
        <v>161.66666666666674</v>
      </c>
      <c r="E939" s="33">
        <f t="shared" si="1966"/>
        <v>9.8577235772357774E-2</v>
      </c>
      <c r="F939" s="25">
        <f>VLOOKUP(A939,'Method 2 OLS Regression'!H931:J2268,3)</f>
        <v>1275.2169200000001</v>
      </c>
      <c r="G939" s="23">
        <f t="shared" si="1920"/>
        <v>364.78307999999993</v>
      </c>
      <c r="H939" s="26">
        <f t="shared" si="1921"/>
        <v>0.22242870731707312</v>
      </c>
      <c r="I939" s="43"/>
      <c r="J939" s="61">
        <f t="shared" si="1916"/>
        <v>17</v>
      </c>
      <c r="K939" s="25">
        <f t="shared" si="1962"/>
        <v>15</v>
      </c>
      <c r="L939" s="23">
        <f t="shared" si="1967"/>
        <v>2</v>
      </c>
      <c r="M939" s="33">
        <f t="shared" si="1968"/>
        <v>0.11764705882352941</v>
      </c>
      <c r="N939" s="25">
        <f t="shared" si="1917"/>
        <v>13</v>
      </c>
      <c r="O939" s="23">
        <f t="shared" ref="O939" si="1993">ABS(N939-$J939)</f>
        <v>4</v>
      </c>
      <c r="P939" s="26">
        <f t="shared" ref="P939" si="1994">O939/$J939</f>
        <v>0.23529411764705882</v>
      </c>
    </row>
    <row r="940" spans="1:16" x14ac:dyDescent="0.2">
      <c r="A940" s="48">
        <v>41110</v>
      </c>
      <c r="B940" s="49">
        <f>VLOOKUP(A940,'Method 1 Moving Averages'!A934:B2270,2,0)</f>
        <v>2034</v>
      </c>
      <c r="C940" s="45">
        <f>VLOOKUP(A940,'Method 1 Moving Averages'!A933:C2270,3,0)</f>
        <v>1423</v>
      </c>
      <c r="D940" s="23">
        <f t="shared" si="1965"/>
        <v>611</v>
      </c>
      <c r="E940" s="33">
        <f t="shared" si="1966"/>
        <v>0.30039331366764993</v>
      </c>
      <c r="F940" s="25">
        <f>VLOOKUP(A940,'Method 2 OLS Regression'!H932:J2269,3)</f>
        <v>1661.7491299999999</v>
      </c>
      <c r="G940" s="23">
        <f t="shared" si="1920"/>
        <v>372.25087000000008</v>
      </c>
      <c r="H940" s="26">
        <f t="shared" si="1921"/>
        <v>0.18301419370698135</v>
      </c>
      <c r="I940" s="43"/>
      <c r="J940" s="61">
        <f t="shared" si="1916"/>
        <v>21</v>
      </c>
      <c r="K940" s="25">
        <f t="shared" si="1962"/>
        <v>15</v>
      </c>
      <c r="L940" s="23">
        <f t="shared" si="1967"/>
        <v>6</v>
      </c>
      <c r="M940" s="33">
        <f t="shared" si="1968"/>
        <v>0.2857142857142857</v>
      </c>
      <c r="N940" s="25">
        <f t="shared" si="1917"/>
        <v>17</v>
      </c>
      <c r="O940" s="23">
        <f t="shared" ref="O940" si="1995">ABS(N940-$J940)</f>
        <v>4</v>
      </c>
      <c r="P940" s="26">
        <f t="shared" ref="P940" si="1996">O940/$J940</f>
        <v>0.19047619047619047</v>
      </c>
    </row>
    <row r="941" spans="1:16" x14ac:dyDescent="0.2">
      <c r="A941" s="48">
        <v>41111</v>
      </c>
      <c r="B941" s="49">
        <f>VLOOKUP(A941,'Method 1 Moving Averages'!A935:B2271,2,0)</f>
        <v>632</v>
      </c>
      <c r="C941" s="45">
        <f>VLOOKUP(A941,'Method 1 Moving Averages'!A934:C2271,3,0)</f>
        <v>916.66666666666663</v>
      </c>
      <c r="D941" s="23">
        <f t="shared" si="1965"/>
        <v>284.66666666666663</v>
      </c>
      <c r="E941" s="33">
        <f t="shared" si="1966"/>
        <v>0.45042194092826998</v>
      </c>
      <c r="F941" s="25">
        <f>VLOOKUP(A941,'Method 2 OLS Regression'!H933:J2270,3)</f>
        <v>1102.6581200000001</v>
      </c>
      <c r="G941" s="23">
        <f t="shared" si="1920"/>
        <v>470.65812000000005</v>
      </c>
      <c r="H941" s="26">
        <f t="shared" si="1921"/>
        <v>0.74471221518987352</v>
      </c>
      <c r="I941" s="43"/>
      <c r="J941" s="61">
        <f t="shared" si="1916"/>
        <v>9</v>
      </c>
      <c r="K941" s="25">
        <f t="shared" si="1962"/>
        <v>10</v>
      </c>
      <c r="L941" s="23">
        <f t="shared" si="1967"/>
        <v>1</v>
      </c>
      <c r="M941" s="33">
        <f t="shared" si="1968"/>
        <v>0.1111111111111111</v>
      </c>
      <c r="N941" s="25">
        <f t="shared" si="1917"/>
        <v>11</v>
      </c>
      <c r="O941" s="23">
        <f t="shared" ref="O941" si="1997">ABS(N941-$J941)</f>
        <v>2</v>
      </c>
      <c r="P941" s="26">
        <f t="shared" ref="P941" si="1998">O941/$J941</f>
        <v>0.22222222222222221</v>
      </c>
    </row>
    <row r="942" spans="1:16" x14ac:dyDescent="0.2">
      <c r="A942" s="48">
        <v>41112</v>
      </c>
      <c r="B942" s="49">
        <f>VLOOKUP(A942,'Method 1 Moving Averages'!A936:B2272,2,0)</f>
        <v>1340</v>
      </c>
      <c r="C942" s="45">
        <f>VLOOKUP(A942,'Method 1 Moving Averages'!A935:C2272,3,0)</f>
        <v>1588</v>
      </c>
      <c r="D942" s="23">
        <f t="shared" si="1965"/>
        <v>248</v>
      </c>
      <c r="E942" s="33">
        <f t="shared" si="1966"/>
        <v>0.18507462686567164</v>
      </c>
      <c r="F942" s="25">
        <f>VLOOKUP(A942,'Method 2 OLS Regression'!H934:J2271,3)</f>
        <v>1605.8296700000001</v>
      </c>
      <c r="G942" s="23">
        <f t="shared" si="1920"/>
        <v>265.82967000000008</v>
      </c>
      <c r="H942" s="26">
        <f t="shared" si="1921"/>
        <v>0.19838035074626872</v>
      </c>
      <c r="I942" s="43"/>
      <c r="J942" s="61">
        <f t="shared" si="1916"/>
        <v>14</v>
      </c>
      <c r="K942" s="25">
        <f t="shared" si="1962"/>
        <v>17</v>
      </c>
      <c r="L942" s="23">
        <f t="shared" si="1967"/>
        <v>3</v>
      </c>
      <c r="M942" s="33">
        <f t="shared" si="1968"/>
        <v>0.21428571428571427</v>
      </c>
      <c r="N942" s="25">
        <f t="shared" si="1917"/>
        <v>17</v>
      </c>
      <c r="O942" s="23">
        <f t="shared" ref="O942" si="1999">ABS(N942-$J942)</f>
        <v>3</v>
      </c>
      <c r="P942" s="26">
        <f t="shared" ref="P942" si="2000">O942/$J942</f>
        <v>0.21428571428571427</v>
      </c>
    </row>
    <row r="943" spans="1:16" x14ac:dyDescent="0.2">
      <c r="A943" s="48">
        <v>41113</v>
      </c>
      <c r="B943" s="49">
        <f>VLOOKUP(A943,'Method 1 Moving Averages'!A937:B2273,2,0)</f>
        <v>965</v>
      </c>
      <c r="C943" s="45">
        <f>VLOOKUP(A943,'Method 1 Moving Averages'!A936:C2273,3,0)</f>
        <v>1145.6666666666667</v>
      </c>
      <c r="D943" s="23">
        <f t="shared" si="1965"/>
        <v>180.66666666666674</v>
      </c>
      <c r="E943" s="33">
        <f t="shared" si="1966"/>
        <v>0.18721934369602772</v>
      </c>
      <c r="F943" s="25">
        <f>VLOOKUP(A943,'Method 2 OLS Regression'!H935:J2272,3)</f>
        <v>1174.1333500000001</v>
      </c>
      <c r="G943" s="23">
        <f t="shared" si="1920"/>
        <v>209.13335000000006</v>
      </c>
      <c r="H943" s="26">
        <f t="shared" si="1921"/>
        <v>0.2167184974093265</v>
      </c>
      <c r="I943" s="43"/>
      <c r="J943" s="61">
        <f t="shared" si="1916"/>
        <v>10</v>
      </c>
      <c r="K943" s="25">
        <f t="shared" si="1962"/>
        <v>12</v>
      </c>
      <c r="L943" s="23">
        <f t="shared" si="1967"/>
        <v>2</v>
      </c>
      <c r="M943" s="33">
        <f t="shared" si="1968"/>
        <v>0.2</v>
      </c>
      <c r="N943" s="25">
        <f t="shared" si="1917"/>
        <v>12</v>
      </c>
      <c r="O943" s="23">
        <f t="shared" ref="O943" si="2001">ABS(N943-$J943)</f>
        <v>2</v>
      </c>
      <c r="P943" s="26">
        <f t="shared" ref="P943" si="2002">O943/$J943</f>
        <v>0.2</v>
      </c>
    </row>
    <row r="944" spans="1:16" x14ac:dyDescent="0.2">
      <c r="A944" s="48">
        <v>41114</v>
      </c>
      <c r="B944" s="49">
        <f>VLOOKUP(A944,'Method 1 Moving Averages'!A938:B2274,2,0)</f>
        <v>1706</v>
      </c>
      <c r="C944" s="45">
        <f>VLOOKUP(A944,'Method 1 Moving Averages'!A937:C2274,3,0)</f>
        <v>890.66666666666663</v>
      </c>
      <c r="D944" s="23">
        <f t="shared" si="1965"/>
        <v>815.33333333333337</v>
      </c>
      <c r="E944" s="33">
        <f t="shared" si="1966"/>
        <v>0.47792106291520126</v>
      </c>
      <c r="F944" s="25">
        <f>VLOOKUP(A944,'Method 2 OLS Regression'!H936:J2273,3)</f>
        <v>938.49715700000002</v>
      </c>
      <c r="G944" s="23">
        <f t="shared" si="1920"/>
        <v>767.50284299999998</v>
      </c>
      <c r="H944" s="26">
        <f t="shared" si="1921"/>
        <v>0.44988443317702226</v>
      </c>
      <c r="I944" s="43"/>
      <c r="J944" s="61">
        <f t="shared" si="1916"/>
        <v>18</v>
      </c>
      <c r="K944" s="25">
        <f t="shared" si="1962"/>
        <v>9</v>
      </c>
      <c r="L944" s="23">
        <f t="shared" si="1967"/>
        <v>9</v>
      </c>
      <c r="M944" s="33">
        <f t="shared" si="1968"/>
        <v>0.5</v>
      </c>
      <c r="N944" s="25">
        <f t="shared" si="1917"/>
        <v>10</v>
      </c>
      <c r="O944" s="23">
        <f t="shared" ref="O944" si="2003">ABS(N944-$J944)</f>
        <v>8</v>
      </c>
      <c r="P944" s="26">
        <f t="shared" ref="P944" si="2004">O944/$J944</f>
        <v>0.44444444444444442</v>
      </c>
    </row>
    <row r="945" spans="1:16" x14ac:dyDescent="0.2">
      <c r="A945" s="48">
        <v>41115</v>
      </c>
      <c r="B945" s="49">
        <f>VLOOKUP(A945,'Method 1 Moving Averages'!A939:B2275,2,0)</f>
        <v>554</v>
      </c>
      <c r="C945" s="45">
        <f>VLOOKUP(A945,'Method 1 Moving Averages'!A938:C2275,3,0)</f>
        <v>1005.6666666666666</v>
      </c>
      <c r="D945" s="23">
        <f t="shared" si="1965"/>
        <v>451.66666666666663</v>
      </c>
      <c r="E945" s="33">
        <f t="shared" si="1966"/>
        <v>0.81528279181708774</v>
      </c>
      <c r="F945" s="25">
        <f>VLOOKUP(A945,'Method 2 OLS Regression'!H937:J2274,3)</f>
        <v>1013.98918</v>
      </c>
      <c r="G945" s="23">
        <f t="shared" si="1920"/>
        <v>459.98918000000003</v>
      </c>
      <c r="H945" s="26">
        <f t="shared" si="1921"/>
        <v>0.83030537906137192</v>
      </c>
      <c r="I945" s="43"/>
      <c r="J945" s="61">
        <f t="shared" si="1916"/>
        <v>9</v>
      </c>
      <c r="K945" s="25">
        <f t="shared" si="1962"/>
        <v>10</v>
      </c>
      <c r="L945" s="23">
        <f t="shared" si="1967"/>
        <v>1</v>
      </c>
      <c r="M945" s="33">
        <f t="shared" si="1968"/>
        <v>0.1111111111111111</v>
      </c>
      <c r="N945" s="25">
        <f t="shared" si="1917"/>
        <v>11</v>
      </c>
      <c r="O945" s="23">
        <f t="shared" ref="O945" si="2005">ABS(N945-$J945)</f>
        <v>2</v>
      </c>
      <c r="P945" s="26">
        <f t="shared" ref="P945" si="2006">O945/$J945</f>
        <v>0.22222222222222221</v>
      </c>
    </row>
    <row r="946" spans="1:16" x14ac:dyDescent="0.2">
      <c r="A946" s="48">
        <v>41116</v>
      </c>
      <c r="B946" s="49">
        <f>VLOOKUP(A946,'Method 1 Moving Averages'!A940:B2276,2,0)</f>
        <v>1012</v>
      </c>
      <c r="C946" s="45">
        <f>VLOOKUP(A946,'Method 1 Moving Averages'!A939:C2276,3,0)</f>
        <v>1559.3333333333333</v>
      </c>
      <c r="D946" s="23">
        <f t="shared" si="1965"/>
        <v>547.33333333333326</v>
      </c>
      <c r="E946" s="33">
        <f t="shared" si="1966"/>
        <v>0.54084321475625818</v>
      </c>
      <c r="F946" s="25">
        <f>VLOOKUP(A946,'Method 2 OLS Regression'!H938:J2275,3)</f>
        <v>1191.80323</v>
      </c>
      <c r="G946" s="23">
        <f t="shared" si="1920"/>
        <v>179.80322999999999</v>
      </c>
      <c r="H946" s="26">
        <f t="shared" si="1921"/>
        <v>0.17767117588932804</v>
      </c>
      <c r="I946" s="43"/>
      <c r="J946" s="61">
        <f t="shared" si="1916"/>
        <v>11</v>
      </c>
      <c r="K946" s="25">
        <f t="shared" si="1962"/>
        <v>16</v>
      </c>
      <c r="L946" s="23">
        <f t="shared" si="1967"/>
        <v>5</v>
      </c>
      <c r="M946" s="33">
        <f t="shared" si="1968"/>
        <v>0.45454545454545453</v>
      </c>
      <c r="N946" s="25">
        <f t="shared" si="1917"/>
        <v>12</v>
      </c>
      <c r="O946" s="23">
        <f t="shared" ref="O946" si="2007">ABS(N946-$J946)</f>
        <v>1</v>
      </c>
      <c r="P946" s="26">
        <f t="shared" ref="P946" si="2008">O946/$J946</f>
        <v>9.0909090909090912E-2</v>
      </c>
    </row>
    <row r="947" spans="1:16" x14ac:dyDescent="0.2">
      <c r="A947" s="48">
        <v>41117</v>
      </c>
      <c r="B947" s="49">
        <f>VLOOKUP(A947,'Method 1 Moving Averages'!A941:B2277,2,0)</f>
        <v>1674</v>
      </c>
      <c r="C947" s="45">
        <f>VLOOKUP(A947,'Method 1 Moving Averages'!A940:C2277,3,0)</f>
        <v>1613.3333333333333</v>
      </c>
      <c r="D947" s="23">
        <f t="shared" si="1965"/>
        <v>60.666666666666742</v>
      </c>
      <c r="E947" s="33">
        <f t="shared" si="1966"/>
        <v>3.6240541616885745E-2</v>
      </c>
      <c r="F947" s="25">
        <f>VLOOKUP(A947,'Method 2 OLS Regression'!H939:J2276,3)</f>
        <v>1594.1054099999999</v>
      </c>
      <c r="G947" s="23">
        <f t="shared" si="1920"/>
        <v>79.894590000000107</v>
      </c>
      <c r="H947" s="26">
        <f t="shared" si="1921"/>
        <v>4.7726756272401499E-2</v>
      </c>
      <c r="I947" s="43"/>
      <c r="J947" s="61">
        <f t="shared" si="1916"/>
        <v>17</v>
      </c>
      <c r="K947" s="25">
        <f t="shared" si="1962"/>
        <v>17</v>
      </c>
      <c r="L947" s="23">
        <f t="shared" si="1967"/>
        <v>0</v>
      </c>
      <c r="M947" s="33">
        <f t="shared" si="1968"/>
        <v>0</v>
      </c>
      <c r="N947" s="25">
        <f t="shared" si="1917"/>
        <v>17</v>
      </c>
      <c r="O947" s="23">
        <f t="shared" ref="O947" si="2009">ABS(N947-$J947)</f>
        <v>0</v>
      </c>
      <c r="P947" s="26">
        <f t="shared" ref="P947" si="2010">O947/$J947</f>
        <v>0</v>
      </c>
    </row>
    <row r="948" spans="1:16" x14ac:dyDescent="0.2">
      <c r="A948" s="48">
        <v>41118</v>
      </c>
      <c r="B948" s="49">
        <f>VLOOKUP(A948,'Method 1 Moving Averages'!A942:B2278,2,0)</f>
        <v>692</v>
      </c>
      <c r="C948" s="45">
        <f>VLOOKUP(A948,'Method 1 Moving Averages'!A941:C2278,3,0)</f>
        <v>851.33333333333337</v>
      </c>
      <c r="D948" s="23">
        <f t="shared" si="1965"/>
        <v>159.33333333333337</v>
      </c>
      <c r="E948" s="33">
        <f t="shared" si="1966"/>
        <v>0.23025048169556844</v>
      </c>
      <c r="F948" s="25">
        <f>VLOOKUP(A948,'Method 2 OLS Regression'!H940:J2277,3)</f>
        <v>983.91844200000003</v>
      </c>
      <c r="G948" s="23">
        <f t="shared" si="1920"/>
        <v>291.91844200000003</v>
      </c>
      <c r="H948" s="26">
        <f t="shared" si="1921"/>
        <v>0.4218474595375723</v>
      </c>
      <c r="I948" s="43"/>
      <c r="J948" s="61">
        <f t="shared" si="1916"/>
        <v>9</v>
      </c>
      <c r="K948" s="25">
        <f t="shared" si="1962"/>
        <v>9</v>
      </c>
      <c r="L948" s="23">
        <f t="shared" si="1967"/>
        <v>0</v>
      </c>
      <c r="M948" s="33">
        <f t="shared" si="1968"/>
        <v>0</v>
      </c>
      <c r="N948" s="25">
        <f t="shared" si="1917"/>
        <v>10</v>
      </c>
      <c r="O948" s="23">
        <f t="shared" ref="O948" si="2011">ABS(N948-$J948)</f>
        <v>1</v>
      </c>
      <c r="P948" s="26">
        <f t="shared" ref="P948" si="2012">O948/$J948</f>
        <v>0.1111111111111111</v>
      </c>
    </row>
    <row r="949" spans="1:16" x14ac:dyDescent="0.2">
      <c r="A949" s="48">
        <v>41119</v>
      </c>
      <c r="B949" s="49">
        <f>VLOOKUP(A949,'Method 1 Moving Averages'!A943:B2279,2,0)</f>
        <v>1683</v>
      </c>
      <c r="C949" s="45">
        <f>VLOOKUP(A949,'Method 1 Moving Averages'!A942:C2279,3,0)</f>
        <v>1390</v>
      </c>
      <c r="D949" s="23">
        <f t="shared" si="1965"/>
        <v>293</v>
      </c>
      <c r="E949" s="33">
        <f t="shared" si="1966"/>
        <v>0.17409387997623291</v>
      </c>
      <c r="F949" s="25">
        <f>VLOOKUP(A949,'Method 2 OLS Regression'!H941:J2278,3)</f>
        <v>1589.3131900000001</v>
      </c>
      <c r="G949" s="23">
        <f t="shared" si="1920"/>
        <v>93.686809999999923</v>
      </c>
      <c r="H949" s="26">
        <f t="shared" si="1921"/>
        <v>5.5666553773024319E-2</v>
      </c>
      <c r="I949" s="43"/>
      <c r="J949" s="61">
        <f t="shared" si="1916"/>
        <v>18</v>
      </c>
      <c r="K949" s="25">
        <f t="shared" si="1962"/>
        <v>14</v>
      </c>
      <c r="L949" s="23">
        <f t="shared" si="1967"/>
        <v>4</v>
      </c>
      <c r="M949" s="33">
        <f t="shared" si="1968"/>
        <v>0.22222222222222221</v>
      </c>
      <c r="N949" s="25">
        <f t="shared" si="1917"/>
        <v>17</v>
      </c>
      <c r="O949" s="23">
        <f t="shared" ref="O949" si="2013">ABS(N949-$J949)</f>
        <v>1</v>
      </c>
      <c r="P949" s="26">
        <f t="shared" ref="P949" si="2014">O949/$J949</f>
        <v>5.5555555555555552E-2</v>
      </c>
    </row>
    <row r="950" spans="1:16" x14ac:dyDescent="0.2">
      <c r="A950" s="48">
        <v>41120</v>
      </c>
      <c r="B950" s="49">
        <f>VLOOKUP(A950,'Method 1 Moving Averages'!A944:B2280,2,0)</f>
        <v>2401</v>
      </c>
      <c r="C950" s="45">
        <f>VLOOKUP(A950,'Method 1 Moving Averages'!A943:C2280,3,0)</f>
        <v>1072</v>
      </c>
      <c r="D950" s="23">
        <f t="shared" si="1965"/>
        <v>1329</v>
      </c>
      <c r="E950" s="33">
        <f t="shared" si="1966"/>
        <v>0.55351936693044568</v>
      </c>
      <c r="F950" s="25">
        <f>VLOOKUP(A950,'Method 2 OLS Regression'!H942:J2279,3)</f>
        <v>1180.5051900000001</v>
      </c>
      <c r="G950" s="23">
        <f t="shared" si="1920"/>
        <v>1220.4948099999999</v>
      </c>
      <c r="H950" s="26">
        <f t="shared" si="1921"/>
        <v>0.50832770095793411</v>
      </c>
      <c r="I950" s="43"/>
      <c r="J950" s="61">
        <f t="shared" si="1916"/>
        <v>25</v>
      </c>
      <c r="K950" s="25">
        <f t="shared" si="1962"/>
        <v>11</v>
      </c>
      <c r="L950" s="23">
        <f t="shared" si="1967"/>
        <v>14</v>
      </c>
      <c r="M950" s="33">
        <f t="shared" si="1968"/>
        <v>0.56000000000000005</v>
      </c>
      <c r="N950" s="25">
        <f t="shared" si="1917"/>
        <v>12</v>
      </c>
      <c r="O950" s="23">
        <f t="shared" ref="O950" si="2015">ABS(N950-$J950)</f>
        <v>13</v>
      </c>
      <c r="P950" s="26">
        <f t="shared" ref="P950" si="2016">O950/$J950</f>
        <v>0.52</v>
      </c>
    </row>
    <row r="951" spans="1:16" x14ac:dyDescent="0.2">
      <c r="A951" s="48">
        <v>41121</v>
      </c>
      <c r="B951" s="49">
        <f>VLOOKUP(A951,'Method 1 Moving Averages'!A945:B2281,2,0)</f>
        <v>779</v>
      </c>
      <c r="C951" s="45">
        <f>VLOOKUP(A951,'Method 1 Moving Averages'!A944:C2281,3,0)</f>
        <v>1013.6666666666666</v>
      </c>
      <c r="D951" s="23">
        <f t="shared" si="1965"/>
        <v>234.66666666666663</v>
      </c>
      <c r="E951" s="33">
        <f t="shared" si="1966"/>
        <v>0.30124090714591351</v>
      </c>
      <c r="F951" s="25">
        <f>VLOOKUP(A951,'Method 2 OLS Regression'!H943:J2280,3)</f>
        <v>989.79684399999996</v>
      </c>
      <c r="G951" s="23">
        <f t="shared" si="1920"/>
        <v>210.79684399999996</v>
      </c>
      <c r="H951" s="26">
        <f t="shared" si="1921"/>
        <v>0.27059928626444152</v>
      </c>
      <c r="I951" s="43"/>
      <c r="J951" s="61">
        <f t="shared" si="1916"/>
        <v>9</v>
      </c>
      <c r="K951" s="25">
        <f t="shared" si="1962"/>
        <v>11</v>
      </c>
      <c r="L951" s="23">
        <f t="shared" si="1967"/>
        <v>2</v>
      </c>
      <c r="M951" s="33">
        <f t="shared" si="1968"/>
        <v>0.22222222222222221</v>
      </c>
      <c r="N951" s="25">
        <f t="shared" si="1917"/>
        <v>10</v>
      </c>
      <c r="O951" s="23">
        <f t="shared" ref="O951" si="2017">ABS(N951-$J951)</f>
        <v>1</v>
      </c>
      <c r="P951" s="26">
        <f t="shared" ref="P951" si="2018">O951/$J951</f>
        <v>0.1111111111111111</v>
      </c>
    </row>
    <row r="952" spans="1:16" x14ac:dyDescent="0.2">
      <c r="A952" s="48">
        <v>41122</v>
      </c>
      <c r="B952" s="49">
        <f>VLOOKUP(A952,'Method 1 Moving Averages'!A946:B2282,2,0)</f>
        <v>958</v>
      </c>
      <c r="C952" s="45">
        <f>VLOOKUP(A952,'Method 1 Moving Averages'!A945:C2282,3,0)</f>
        <v>771</v>
      </c>
      <c r="D952" s="23">
        <f t="shared" si="1965"/>
        <v>187</v>
      </c>
      <c r="E952" s="33">
        <f t="shared" si="1966"/>
        <v>0.19519832985386221</v>
      </c>
      <c r="F952" s="25">
        <f>VLOOKUP(A952,'Method 2 OLS Regression'!H944:J2281,3)</f>
        <v>1188.16435</v>
      </c>
      <c r="G952" s="23">
        <f t="shared" si="1920"/>
        <v>230.16435000000001</v>
      </c>
      <c r="H952" s="26">
        <f t="shared" si="1921"/>
        <v>0.24025506263048019</v>
      </c>
      <c r="I952" s="43"/>
      <c r="J952" s="61">
        <f t="shared" si="1916"/>
        <v>10</v>
      </c>
      <c r="K952" s="25">
        <f t="shared" si="1962"/>
        <v>9</v>
      </c>
      <c r="L952" s="23">
        <f t="shared" si="1967"/>
        <v>1</v>
      </c>
      <c r="M952" s="33">
        <f t="shared" si="1968"/>
        <v>0.1</v>
      </c>
      <c r="N952" s="25">
        <f t="shared" si="1917"/>
        <v>12</v>
      </c>
      <c r="O952" s="23">
        <f t="shared" ref="O952" si="2019">ABS(N952-$J952)</f>
        <v>2</v>
      </c>
      <c r="P952" s="26">
        <f t="shared" ref="P952" si="2020">O952/$J952</f>
        <v>0.2</v>
      </c>
    </row>
    <row r="953" spans="1:16" x14ac:dyDescent="0.2">
      <c r="A953" s="48">
        <v>41123</v>
      </c>
      <c r="B953" s="49">
        <f>VLOOKUP(A953,'Method 1 Moving Averages'!A947:B2283,2,0)</f>
        <v>1360</v>
      </c>
      <c r="C953" s="45">
        <f>VLOOKUP(A953,'Method 1 Moving Averages'!A946:C2283,3,0)</f>
        <v>1291.6666666666667</v>
      </c>
      <c r="D953" s="23">
        <f t="shared" si="1965"/>
        <v>68.333333333333258</v>
      </c>
      <c r="E953" s="33">
        <f t="shared" si="1966"/>
        <v>5.0245098039215633E-2</v>
      </c>
      <c r="F953" s="25">
        <f>VLOOKUP(A953,'Method 2 OLS Regression'!H945:J2282,3)</f>
        <v>1261.3557599999999</v>
      </c>
      <c r="G953" s="23">
        <f t="shared" si="1920"/>
        <v>98.644240000000082</v>
      </c>
      <c r="H953" s="26">
        <f t="shared" si="1921"/>
        <v>7.253252941176476E-2</v>
      </c>
      <c r="I953" s="43"/>
      <c r="J953" s="61">
        <f t="shared" si="1916"/>
        <v>14</v>
      </c>
      <c r="K953" s="25">
        <f t="shared" si="1962"/>
        <v>13</v>
      </c>
      <c r="L953" s="23">
        <f t="shared" si="1967"/>
        <v>1</v>
      </c>
      <c r="M953" s="33">
        <f t="shared" si="1968"/>
        <v>7.1428571428571425E-2</v>
      </c>
      <c r="N953" s="25">
        <f t="shared" si="1917"/>
        <v>13</v>
      </c>
      <c r="O953" s="23">
        <f t="shared" ref="O953" si="2021">ABS(N953-$J953)</f>
        <v>1</v>
      </c>
      <c r="P953" s="26">
        <f t="shared" ref="P953" si="2022">O953/$J953</f>
        <v>7.1428571428571425E-2</v>
      </c>
    </row>
    <row r="954" spans="1:16" x14ac:dyDescent="0.2">
      <c r="A954" s="48">
        <v>41124</v>
      </c>
      <c r="B954" s="49">
        <f>VLOOKUP(A954,'Method 1 Moving Averages'!A948:B2284,2,0)</f>
        <v>1710</v>
      </c>
      <c r="C954" s="45">
        <f>VLOOKUP(A954,'Method 1 Moving Averages'!A947:C2284,3,0)</f>
        <v>1756</v>
      </c>
      <c r="D954" s="23">
        <f t="shared" si="1965"/>
        <v>46</v>
      </c>
      <c r="E954" s="33">
        <f t="shared" si="1966"/>
        <v>2.6900584795321637E-2</v>
      </c>
      <c r="F954" s="25">
        <f>VLOOKUP(A954,'Method 2 OLS Regression'!H946:J2283,3)</f>
        <v>1762.18417</v>
      </c>
      <c r="G954" s="23">
        <f t="shared" si="1920"/>
        <v>52.184169999999995</v>
      </c>
      <c r="H954" s="26">
        <f t="shared" si="1921"/>
        <v>3.051705847953216E-2</v>
      </c>
      <c r="I954" s="43"/>
      <c r="J954" s="61">
        <f t="shared" si="1916"/>
        <v>18</v>
      </c>
      <c r="K954" s="25">
        <f t="shared" si="1962"/>
        <v>18</v>
      </c>
      <c r="L954" s="23">
        <f t="shared" si="1967"/>
        <v>0</v>
      </c>
      <c r="M954" s="33">
        <f t="shared" si="1968"/>
        <v>0</v>
      </c>
      <c r="N954" s="25">
        <f t="shared" si="1917"/>
        <v>18</v>
      </c>
      <c r="O954" s="23">
        <f t="shared" ref="O954" si="2023">ABS(N954-$J954)</f>
        <v>0</v>
      </c>
      <c r="P954" s="26">
        <f t="shared" ref="P954" si="2024">O954/$J954</f>
        <v>0</v>
      </c>
    </row>
    <row r="955" spans="1:16" x14ac:dyDescent="0.2">
      <c r="A955" s="48">
        <v>41125</v>
      </c>
      <c r="B955" s="49">
        <f>VLOOKUP(A955,'Method 1 Moving Averages'!A949:B2285,2,0)</f>
        <v>955</v>
      </c>
      <c r="C955" s="45">
        <f>VLOOKUP(A955,'Method 1 Moving Averages'!A948:C2285,3,0)</f>
        <v>836.66666666666663</v>
      </c>
      <c r="D955" s="23">
        <f t="shared" si="1965"/>
        <v>118.33333333333337</v>
      </c>
      <c r="E955" s="33">
        <f t="shared" si="1966"/>
        <v>0.12390924956369986</v>
      </c>
      <c r="F955" s="25">
        <f>VLOOKUP(A955,'Method 2 OLS Regression'!H947:J2284,3)</f>
        <v>1216.04097</v>
      </c>
      <c r="G955" s="23">
        <f t="shared" si="1920"/>
        <v>261.04097000000002</v>
      </c>
      <c r="H955" s="26">
        <f t="shared" si="1921"/>
        <v>0.27334132984293197</v>
      </c>
      <c r="I955" s="43"/>
      <c r="J955" s="61">
        <f t="shared" si="1916"/>
        <v>10</v>
      </c>
      <c r="K955" s="25">
        <f t="shared" si="1962"/>
        <v>9</v>
      </c>
      <c r="L955" s="23">
        <f t="shared" si="1967"/>
        <v>1</v>
      </c>
      <c r="M955" s="33">
        <f t="shared" si="1968"/>
        <v>0.1</v>
      </c>
      <c r="N955" s="25">
        <f t="shared" si="1917"/>
        <v>13</v>
      </c>
      <c r="O955" s="23">
        <f t="shared" ref="O955" si="2025">ABS(N955-$J955)</f>
        <v>3</v>
      </c>
      <c r="P955" s="26">
        <f t="shared" ref="P955" si="2026">O955/$J955</f>
        <v>0.3</v>
      </c>
    </row>
    <row r="956" spans="1:16" x14ac:dyDescent="0.2">
      <c r="A956" s="48">
        <v>41126</v>
      </c>
      <c r="B956" s="49">
        <f>VLOOKUP(A956,'Method 1 Moving Averages'!A950:B2286,2,0)</f>
        <v>1489</v>
      </c>
      <c r="C956" s="45">
        <f>VLOOKUP(A956,'Method 1 Moving Averages'!A949:C2286,3,0)</f>
        <v>1465</v>
      </c>
      <c r="D956" s="23">
        <f t="shared" si="1965"/>
        <v>24</v>
      </c>
      <c r="E956" s="33">
        <f t="shared" si="1966"/>
        <v>1.6118200134318333E-2</v>
      </c>
      <c r="F956" s="25">
        <f>VLOOKUP(A956,'Method 2 OLS Regression'!H948:J2285,3)</f>
        <v>1737.3823299999999</v>
      </c>
      <c r="G956" s="23">
        <f t="shared" si="1920"/>
        <v>248.38232999999991</v>
      </c>
      <c r="H956" s="26">
        <f t="shared" si="1921"/>
        <v>0.16681150436534581</v>
      </c>
      <c r="I956" s="43"/>
      <c r="J956" s="61">
        <f t="shared" si="1916"/>
        <v>16</v>
      </c>
      <c r="K956" s="25">
        <f t="shared" si="1962"/>
        <v>15</v>
      </c>
      <c r="L956" s="23">
        <f t="shared" si="1967"/>
        <v>1</v>
      </c>
      <c r="M956" s="33">
        <f t="shared" si="1968"/>
        <v>6.25E-2</v>
      </c>
      <c r="N956" s="25">
        <f t="shared" si="1917"/>
        <v>18</v>
      </c>
      <c r="O956" s="23">
        <f t="shared" ref="O956" si="2027">ABS(N956-$J956)</f>
        <v>2</v>
      </c>
      <c r="P956" s="26">
        <f t="shared" ref="P956" si="2028">O956/$J956</f>
        <v>0.125</v>
      </c>
    </row>
    <row r="957" spans="1:16" x14ac:dyDescent="0.2">
      <c r="A957" s="48">
        <v>41127</v>
      </c>
      <c r="B957" s="49">
        <f>VLOOKUP(A957,'Method 1 Moving Averages'!A951:B2287,2,0)</f>
        <v>1291</v>
      </c>
      <c r="C957" s="45">
        <f>VLOOKUP(A957,'Method 1 Moving Averages'!A950:C2287,3,0)</f>
        <v>1483</v>
      </c>
      <c r="D957" s="23">
        <f t="shared" si="1965"/>
        <v>192</v>
      </c>
      <c r="E957" s="33">
        <f t="shared" si="1966"/>
        <v>0.14872192099147946</v>
      </c>
      <c r="F957" s="25">
        <f>VLOOKUP(A957,'Method 2 OLS Regression'!H949:J2286,3)</f>
        <v>1422.32563</v>
      </c>
      <c r="G957" s="23">
        <f t="shared" si="1920"/>
        <v>131.32563000000005</v>
      </c>
      <c r="H957" s="26">
        <f t="shared" si="1921"/>
        <v>0.10172395817195976</v>
      </c>
      <c r="I957" s="43"/>
      <c r="J957" s="61">
        <f t="shared" si="1916"/>
        <v>13</v>
      </c>
      <c r="K957" s="25">
        <f t="shared" si="1962"/>
        <v>15</v>
      </c>
      <c r="L957" s="23">
        <f t="shared" si="1967"/>
        <v>2</v>
      </c>
      <c r="M957" s="33">
        <f t="shared" si="1968"/>
        <v>0.15384615384615385</v>
      </c>
      <c r="N957" s="25">
        <f t="shared" si="1917"/>
        <v>15</v>
      </c>
      <c r="O957" s="23">
        <f t="shared" ref="O957" si="2029">ABS(N957-$J957)</f>
        <v>2</v>
      </c>
      <c r="P957" s="26">
        <f t="shared" ref="P957" si="2030">O957/$J957</f>
        <v>0.15384615384615385</v>
      </c>
    </row>
    <row r="958" spans="1:16" x14ac:dyDescent="0.2">
      <c r="A958" s="48">
        <v>41128</v>
      </c>
      <c r="B958" s="49">
        <f>VLOOKUP(A958,'Method 1 Moving Averages'!A952:B2288,2,0)</f>
        <v>1366</v>
      </c>
      <c r="C958" s="45">
        <f>VLOOKUP(A958,'Method 1 Moving Averages'!A951:C2288,3,0)</f>
        <v>1071.6666666666667</v>
      </c>
      <c r="D958" s="23">
        <f t="shared" si="1965"/>
        <v>294.33333333333326</v>
      </c>
      <c r="E958" s="33">
        <f t="shared" si="1966"/>
        <v>0.21547096144460706</v>
      </c>
      <c r="F958" s="25">
        <f>VLOOKUP(A958,'Method 2 OLS Regression'!H950:J2287,3)</f>
        <v>1226.9345499999999</v>
      </c>
      <c r="G958" s="23">
        <f t="shared" si="1920"/>
        <v>139.06545000000006</v>
      </c>
      <c r="H958" s="26">
        <f t="shared" si="1921"/>
        <v>0.10180486822840414</v>
      </c>
      <c r="I958" s="43"/>
      <c r="J958" s="61">
        <f t="shared" si="1916"/>
        <v>14</v>
      </c>
      <c r="K958" s="25">
        <f t="shared" si="1962"/>
        <v>11</v>
      </c>
      <c r="L958" s="23">
        <f t="shared" si="1967"/>
        <v>3</v>
      </c>
      <c r="M958" s="33">
        <f t="shared" si="1968"/>
        <v>0.21428571428571427</v>
      </c>
      <c r="N958" s="25">
        <f t="shared" si="1917"/>
        <v>13</v>
      </c>
      <c r="O958" s="23">
        <f t="shared" ref="O958" si="2031">ABS(N958-$J958)</f>
        <v>1</v>
      </c>
      <c r="P958" s="26">
        <f t="shared" ref="P958" si="2032">O958/$J958</f>
        <v>7.1428571428571425E-2</v>
      </c>
    </row>
    <row r="959" spans="1:16" x14ac:dyDescent="0.2">
      <c r="A959" s="48">
        <v>41129</v>
      </c>
      <c r="B959" s="49">
        <f>VLOOKUP(A959,'Method 1 Moving Averages'!A953:B2289,2,0)</f>
        <v>1537</v>
      </c>
      <c r="C959" s="45">
        <f>VLOOKUP(A959,'Method 1 Moving Averages'!A952:C2289,3,0)</f>
        <v>836.33333333333337</v>
      </c>
      <c r="D959" s="23">
        <f t="shared" si="1965"/>
        <v>700.66666666666663</v>
      </c>
      <c r="E959" s="33">
        <f t="shared" si="1966"/>
        <v>0.45586640641943177</v>
      </c>
      <c r="F959" s="25">
        <f>VLOOKUP(A959,'Method 2 OLS Regression'!H951:J2288,3)</f>
        <v>1188.3018</v>
      </c>
      <c r="G959" s="23">
        <f t="shared" si="1920"/>
        <v>348.69820000000004</v>
      </c>
      <c r="H959" s="26">
        <f t="shared" si="1921"/>
        <v>0.2268693558880937</v>
      </c>
      <c r="I959" s="43"/>
      <c r="J959" s="61">
        <f t="shared" si="1916"/>
        <v>16</v>
      </c>
      <c r="K959" s="25">
        <f t="shared" si="1962"/>
        <v>9</v>
      </c>
      <c r="L959" s="23">
        <f t="shared" si="1967"/>
        <v>7</v>
      </c>
      <c r="M959" s="33">
        <f t="shared" si="1968"/>
        <v>0.4375</v>
      </c>
      <c r="N959" s="25">
        <f t="shared" si="1917"/>
        <v>12</v>
      </c>
      <c r="O959" s="23">
        <f t="shared" ref="O959" si="2033">ABS(N959-$J959)</f>
        <v>4</v>
      </c>
      <c r="P959" s="26">
        <f t="shared" ref="P959" si="2034">O959/$J959</f>
        <v>0.25</v>
      </c>
    </row>
    <row r="960" spans="1:16" x14ac:dyDescent="0.2">
      <c r="A960" s="48">
        <v>41130</v>
      </c>
      <c r="B960" s="49">
        <f>VLOOKUP(A960,'Method 1 Moving Averages'!A954:B2290,2,0)</f>
        <v>1423</v>
      </c>
      <c r="C960" s="45">
        <f>VLOOKUP(A960,'Method 1 Moving Averages'!A953:C2290,3,0)</f>
        <v>1337.3333333333333</v>
      </c>
      <c r="D960" s="23">
        <f t="shared" si="1965"/>
        <v>85.666666666666742</v>
      </c>
      <c r="E960" s="33">
        <f t="shared" si="1966"/>
        <v>6.0201452330756668E-2</v>
      </c>
      <c r="F960" s="25">
        <f>VLOOKUP(A960,'Method 2 OLS Regression'!H952:J2289,3)</f>
        <v>1289.70343</v>
      </c>
      <c r="G960" s="23">
        <f t="shared" si="1920"/>
        <v>133.29656999999997</v>
      </c>
      <c r="H960" s="26">
        <f t="shared" si="1921"/>
        <v>9.3672923401264915E-2</v>
      </c>
      <c r="I960" s="43"/>
      <c r="J960" s="61">
        <f t="shared" si="1916"/>
        <v>15</v>
      </c>
      <c r="K960" s="25">
        <f t="shared" si="1962"/>
        <v>14</v>
      </c>
      <c r="L960" s="23">
        <f t="shared" si="1967"/>
        <v>1</v>
      </c>
      <c r="M960" s="33">
        <f t="shared" si="1968"/>
        <v>6.6666666666666666E-2</v>
      </c>
      <c r="N960" s="25">
        <f t="shared" si="1917"/>
        <v>13</v>
      </c>
      <c r="O960" s="23">
        <f t="shared" ref="O960" si="2035">ABS(N960-$J960)</f>
        <v>2</v>
      </c>
      <c r="P960" s="26">
        <f t="shared" ref="P960" si="2036">O960/$J960</f>
        <v>0.13333333333333333</v>
      </c>
    </row>
    <row r="961" spans="1:16" x14ac:dyDescent="0.2">
      <c r="A961" s="48">
        <v>41131</v>
      </c>
      <c r="B961" s="49">
        <f>VLOOKUP(A961,'Method 1 Moving Averages'!A955:B2291,2,0)</f>
        <v>1553</v>
      </c>
      <c r="C961" s="45">
        <f>VLOOKUP(A961,'Method 1 Moving Averages'!A954:C2291,3,0)</f>
        <v>1806</v>
      </c>
      <c r="D961" s="23">
        <f t="shared" si="1965"/>
        <v>253</v>
      </c>
      <c r="E961" s="33">
        <f t="shared" si="1966"/>
        <v>0.16291049581455247</v>
      </c>
      <c r="F961" s="25">
        <f>VLOOKUP(A961,'Method 2 OLS Regression'!H953:J2290,3)</f>
        <v>1611.8987199999999</v>
      </c>
      <c r="G961" s="23">
        <f t="shared" si="1920"/>
        <v>58.898719999999912</v>
      </c>
      <c r="H961" s="26">
        <f t="shared" si="1921"/>
        <v>3.7925769478428788E-2</v>
      </c>
      <c r="I961" s="43"/>
      <c r="J961" s="61">
        <f t="shared" si="1916"/>
        <v>16</v>
      </c>
      <c r="K961" s="25">
        <f t="shared" si="1962"/>
        <v>19</v>
      </c>
      <c r="L961" s="23">
        <f t="shared" si="1967"/>
        <v>3</v>
      </c>
      <c r="M961" s="33">
        <f t="shared" si="1968"/>
        <v>0.1875</v>
      </c>
      <c r="N961" s="25">
        <f t="shared" si="1917"/>
        <v>17</v>
      </c>
      <c r="O961" s="23">
        <f t="shared" ref="O961" si="2037">ABS(N961-$J961)</f>
        <v>1</v>
      </c>
      <c r="P961" s="26">
        <f t="shared" ref="P961" si="2038">O961/$J961</f>
        <v>6.25E-2</v>
      </c>
    </row>
    <row r="962" spans="1:16" x14ac:dyDescent="0.2">
      <c r="A962" s="48">
        <v>41132</v>
      </c>
      <c r="B962" s="49">
        <f>VLOOKUP(A962,'Method 1 Moving Averages'!A956:B2292,2,0)</f>
        <v>1255</v>
      </c>
      <c r="C962" s="45">
        <f>VLOOKUP(A962,'Method 1 Moving Averages'!A955:C2292,3,0)</f>
        <v>759.66666666666663</v>
      </c>
      <c r="D962" s="23">
        <f t="shared" si="1965"/>
        <v>495.33333333333337</v>
      </c>
      <c r="E962" s="33">
        <f t="shared" si="1966"/>
        <v>0.39468791500664013</v>
      </c>
      <c r="F962" s="25">
        <f>VLOOKUP(A962,'Method 2 OLS Regression'!H954:J2291,3)</f>
        <v>922.42024600000002</v>
      </c>
      <c r="G962" s="23">
        <f t="shared" si="1920"/>
        <v>332.57975399999998</v>
      </c>
      <c r="H962" s="26">
        <f t="shared" si="1921"/>
        <v>0.26500378804780877</v>
      </c>
      <c r="I962" s="43"/>
      <c r="J962" s="61">
        <f t="shared" si="1916"/>
        <v>13</v>
      </c>
      <c r="K962" s="25">
        <f t="shared" si="1962"/>
        <v>9</v>
      </c>
      <c r="L962" s="23">
        <f t="shared" si="1967"/>
        <v>4</v>
      </c>
      <c r="M962" s="33">
        <f t="shared" si="1968"/>
        <v>0.30769230769230771</v>
      </c>
      <c r="N962" s="25">
        <f t="shared" si="1917"/>
        <v>10</v>
      </c>
      <c r="O962" s="23">
        <f t="shared" ref="O962" si="2039">ABS(N962-$J962)</f>
        <v>3</v>
      </c>
      <c r="P962" s="26">
        <f t="shared" ref="P962" si="2040">O962/$J962</f>
        <v>0.23076923076923078</v>
      </c>
    </row>
    <row r="963" spans="1:16" x14ac:dyDescent="0.2">
      <c r="A963" s="48">
        <v>41133</v>
      </c>
      <c r="B963" s="49">
        <f>VLOOKUP(A963,'Method 1 Moving Averages'!A957:B2293,2,0)</f>
        <v>1372</v>
      </c>
      <c r="C963" s="45">
        <f>VLOOKUP(A963,'Method 1 Moving Averages'!A956:C2293,3,0)</f>
        <v>1504</v>
      </c>
      <c r="D963" s="23">
        <f t="shared" si="1965"/>
        <v>132</v>
      </c>
      <c r="E963" s="33">
        <f t="shared" si="1966"/>
        <v>9.6209912536443148E-2</v>
      </c>
      <c r="F963" s="25">
        <f>VLOOKUP(A963,'Method 2 OLS Regression'!H955:J2292,3)</f>
        <v>1512.68058</v>
      </c>
      <c r="G963" s="23">
        <f t="shared" si="1920"/>
        <v>140.68057999999996</v>
      </c>
      <c r="H963" s="26">
        <f t="shared" si="1921"/>
        <v>0.10253686588921281</v>
      </c>
      <c r="I963" s="43"/>
      <c r="J963" s="61">
        <f t="shared" si="1916"/>
        <v>14</v>
      </c>
      <c r="K963" s="25">
        <f t="shared" si="1962"/>
        <v>16</v>
      </c>
      <c r="L963" s="23">
        <f t="shared" si="1967"/>
        <v>2</v>
      </c>
      <c r="M963" s="33">
        <f t="shared" si="1968"/>
        <v>0.14285714285714285</v>
      </c>
      <c r="N963" s="25">
        <f t="shared" si="1917"/>
        <v>16</v>
      </c>
      <c r="O963" s="23">
        <f t="shared" ref="O963" si="2041">ABS(N963-$J963)</f>
        <v>2</v>
      </c>
      <c r="P963" s="26">
        <f t="shared" ref="P963" si="2042">O963/$J963</f>
        <v>0.14285714285714285</v>
      </c>
    </row>
    <row r="964" spans="1:16" x14ac:dyDescent="0.2">
      <c r="A964" s="48">
        <v>41134</v>
      </c>
      <c r="B964" s="49">
        <f>VLOOKUP(A964,'Method 1 Moving Averages'!A958:B2294,2,0)</f>
        <v>1525</v>
      </c>
      <c r="C964" s="45">
        <f>VLOOKUP(A964,'Method 1 Moving Averages'!A957:C2294,3,0)</f>
        <v>1552.3333333333333</v>
      </c>
      <c r="D964" s="23">
        <f t="shared" si="1965"/>
        <v>27.333333333333258</v>
      </c>
      <c r="E964" s="33">
        <f t="shared" si="1966"/>
        <v>1.7923497267759513E-2</v>
      </c>
      <c r="F964" s="25">
        <f>VLOOKUP(A964,'Method 2 OLS Regression'!H956:J2293,3)</f>
        <v>1235.8602900000001</v>
      </c>
      <c r="G964" s="23">
        <f t="shared" si="1920"/>
        <v>289.13970999999992</v>
      </c>
      <c r="H964" s="26">
        <f t="shared" si="1921"/>
        <v>0.18959980983606553</v>
      </c>
      <c r="I964" s="43"/>
      <c r="J964" s="61">
        <f t="shared" si="1916"/>
        <v>16</v>
      </c>
      <c r="K964" s="25">
        <f t="shared" si="1962"/>
        <v>16</v>
      </c>
      <c r="L964" s="23">
        <f t="shared" si="1967"/>
        <v>0</v>
      </c>
      <c r="M964" s="33">
        <f t="shared" si="1968"/>
        <v>0</v>
      </c>
      <c r="N964" s="25">
        <f t="shared" si="1917"/>
        <v>13</v>
      </c>
      <c r="O964" s="23">
        <f t="shared" ref="O964" si="2043">ABS(N964-$J964)</f>
        <v>3</v>
      </c>
      <c r="P964" s="26">
        <f t="shared" ref="P964" si="2044">O964/$J964</f>
        <v>0.1875</v>
      </c>
    </row>
    <row r="965" spans="1:16" x14ac:dyDescent="0.2">
      <c r="A965" s="48">
        <v>41135</v>
      </c>
      <c r="B965" s="49">
        <f>VLOOKUP(A965,'Method 1 Moving Averages'!A959:B2295,2,0)</f>
        <v>845</v>
      </c>
      <c r="C965" s="45">
        <f>VLOOKUP(A965,'Method 1 Moving Averages'!A958:C2295,3,0)</f>
        <v>1283.6666666666667</v>
      </c>
      <c r="D965" s="23">
        <f t="shared" si="1965"/>
        <v>438.66666666666674</v>
      </c>
      <c r="E965" s="33">
        <f t="shared" si="1966"/>
        <v>0.51913214990138079</v>
      </c>
      <c r="F965" s="25">
        <f>VLOOKUP(A965,'Method 2 OLS Regression'!H957:J2294,3)</f>
        <v>1122.84833</v>
      </c>
      <c r="G965" s="23">
        <f t="shared" si="1920"/>
        <v>277.84833000000003</v>
      </c>
      <c r="H965" s="26">
        <f t="shared" si="1921"/>
        <v>0.32881459171597638</v>
      </c>
      <c r="I965" s="43"/>
      <c r="J965" s="61">
        <f t="shared" si="1916"/>
        <v>9</v>
      </c>
      <c r="K965" s="25">
        <f t="shared" si="1962"/>
        <v>13</v>
      </c>
      <c r="L965" s="23">
        <f t="shared" si="1967"/>
        <v>4</v>
      </c>
      <c r="M965" s="33">
        <f t="shared" si="1968"/>
        <v>0.44444444444444442</v>
      </c>
      <c r="N965" s="25">
        <f t="shared" si="1917"/>
        <v>12</v>
      </c>
      <c r="O965" s="23">
        <f t="shared" ref="O965" si="2045">ABS(N965-$J965)</f>
        <v>3</v>
      </c>
      <c r="P965" s="26">
        <f t="shared" ref="P965" si="2046">O965/$J965</f>
        <v>0.33333333333333331</v>
      </c>
    </row>
    <row r="966" spans="1:16" x14ac:dyDescent="0.2">
      <c r="A966" s="48">
        <v>41136</v>
      </c>
      <c r="B966" s="49">
        <f>VLOOKUP(A966,'Method 1 Moving Averages'!A960:B2296,2,0)</f>
        <v>1095</v>
      </c>
      <c r="C966" s="45">
        <f>VLOOKUP(A966,'Method 1 Moving Averages'!A959:C2296,3,0)</f>
        <v>1016.3333333333334</v>
      </c>
      <c r="D966" s="23">
        <f t="shared" si="1965"/>
        <v>78.666666666666629</v>
      </c>
      <c r="E966" s="33">
        <f t="shared" si="1966"/>
        <v>7.1841704718417013E-2</v>
      </c>
      <c r="F966" s="25">
        <f>VLOOKUP(A966,'Method 2 OLS Regression'!H958:J2295,3)</f>
        <v>1118.26623</v>
      </c>
      <c r="G966" s="23">
        <f t="shared" si="1920"/>
        <v>23.26622999999995</v>
      </c>
      <c r="H966" s="26">
        <f t="shared" si="1921"/>
        <v>2.1247698630136942E-2</v>
      </c>
      <c r="I966" s="43"/>
      <c r="J966" s="61">
        <f t="shared" si="1916"/>
        <v>11</v>
      </c>
      <c r="K966" s="25">
        <f t="shared" si="1962"/>
        <v>11</v>
      </c>
      <c r="L966" s="23">
        <f t="shared" si="1967"/>
        <v>0</v>
      </c>
      <c r="M966" s="33">
        <f t="shared" si="1968"/>
        <v>0</v>
      </c>
      <c r="N966" s="25">
        <f t="shared" si="1917"/>
        <v>12</v>
      </c>
      <c r="O966" s="23">
        <f t="shared" ref="O966" si="2047">ABS(N966-$J966)</f>
        <v>1</v>
      </c>
      <c r="P966" s="26">
        <f t="shared" ref="P966" si="2048">O966/$J966</f>
        <v>9.0909090909090912E-2</v>
      </c>
    </row>
    <row r="967" spans="1:16" x14ac:dyDescent="0.2">
      <c r="A967" s="48">
        <v>41137</v>
      </c>
      <c r="B967" s="49">
        <f>VLOOKUP(A967,'Method 1 Moving Averages'!A961:B2297,2,0)</f>
        <v>1708</v>
      </c>
      <c r="C967" s="45">
        <f>VLOOKUP(A967,'Method 1 Moving Averages'!A960:C2297,3,0)</f>
        <v>1265</v>
      </c>
      <c r="D967" s="23">
        <f t="shared" si="1965"/>
        <v>443</v>
      </c>
      <c r="E967" s="33">
        <f t="shared" si="1966"/>
        <v>0.25936768149882905</v>
      </c>
      <c r="F967" s="25">
        <f>VLOOKUP(A967,'Method 2 OLS Regression'!H959:J2296,3)</f>
        <v>1174.1320499999999</v>
      </c>
      <c r="G967" s="23">
        <f t="shared" si="1920"/>
        <v>533.86795000000006</v>
      </c>
      <c r="H967" s="26">
        <f t="shared" si="1921"/>
        <v>0.31256905737704921</v>
      </c>
      <c r="I967" s="43"/>
      <c r="J967" s="61">
        <f t="shared" si="1916"/>
        <v>18</v>
      </c>
      <c r="K967" s="25">
        <f t="shared" si="1962"/>
        <v>13</v>
      </c>
      <c r="L967" s="23">
        <f t="shared" si="1967"/>
        <v>5</v>
      </c>
      <c r="M967" s="33">
        <f t="shared" si="1968"/>
        <v>0.27777777777777779</v>
      </c>
      <c r="N967" s="25">
        <f t="shared" si="1917"/>
        <v>12</v>
      </c>
      <c r="O967" s="23">
        <f t="shared" ref="O967" si="2049">ABS(N967-$J967)</f>
        <v>6</v>
      </c>
      <c r="P967" s="26">
        <f t="shared" ref="P967" si="2050">O967/$J967</f>
        <v>0.33333333333333331</v>
      </c>
    </row>
    <row r="968" spans="1:16" x14ac:dyDescent="0.2">
      <c r="A968" s="48">
        <v>41138</v>
      </c>
      <c r="B968" s="49">
        <f>VLOOKUP(A968,'Method 1 Moving Averages'!A962:B2298,2,0)</f>
        <v>1929</v>
      </c>
      <c r="C968" s="45">
        <f>VLOOKUP(A968,'Method 1 Moving Averages'!A961:C2298,3,0)</f>
        <v>1645.6666666666667</v>
      </c>
      <c r="D968" s="23">
        <f t="shared" si="1965"/>
        <v>283.33333333333326</v>
      </c>
      <c r="E968" s="33">
        <f t="shared" si="1966"/>
        <v>0.14688094003801622</v>
      </c>
      <c r="F968" s="25">
        <f>VLOOKUP(A968,'Method 2 OLS Regression'!H960:J2297,3)</f>
        <v>1534.4714100000001</v>
      </c>
      <c r="G968" s="23">
        <f t="shared" si="1920"/>
        <v>394.52858999999989</v>
      </c>
      <c r="H968" s="26">
        <f t="shared" si="1921"/>
        <v>0.20452493001555205</v>
      </c>
      <c r="I968" s="43"/>
      <c r="J968" s="61">
        <f t="shared" si="1916"/>
        <v>20</v>
      </c>
      <c r="K968" s="25">
        <f t="shared" si="1962"/>
        <v>17</v>
      </c>
      <c r="L968" s="23">
        <f t="shared" si="1967"/>
        <v>3</v>
      </c>
      <c r="M968" s="33">
        <f t="shared" si="1968"/>
        <v>0.15</v>
      </c>
      <c r="N968" s="25">
        <f t="shared" si="1917"/>
        <v>16</v>
      </c>
      <c r="O968" s="23">
        <f t="shared" ref="O968" si="2051">ABS(N968-$J968)</f>
        <v>4</v>
      </c>
      <c r="P968" s="26">
        <f t="shared" ref="P968" si="2052">O968/$J968</f>
        <v>0.2</v>
      </c>
    </row>
    <row r="969" spans="1:16" x14ac:dyDescent="0.2">
      <c r="A969" s="48">
        <v>41139</v>
      </c>
      <c r="B969" s="49">
        <f>VLOOKUP(A969,'Method 1 Moving Averages'!A963:B2299,2,0)</f>
        <v>815</v>
      </c>
      <c r="C969" s="45">
        <f>VLOOKUP(A969,'Method 1 Moving Averages'!A962:C2299,3,0)</f>
        <v>967.33333333333337</v>
      </c>
      <c r="D969" s="23">
        <f t="shared" si="1965"/>
        <v>152.33333333333337</v>
      </c>
      <c r="E969" s="33">
        <f t="shared" si="1966"/>
        <v>0.18691206543967284</v>
      </c>
      <c r="F969" s="25">
        <f>VLOOKUP(A969,'Method 2 OLS Regression'!H961:J2298,3)</f>
        <v>875.12649499999998</v>
      </c>
      <c r="G969" s="23">
        <f t="shared" si="1920"/>
        <v>60.126494999999977</v>
      </c>
      <c r="H969" s="26">
        <f t="shared" si="1921"/>
        <v>7.3774840490797522E-2</v>
      </c>
      <c r="I969" s="43"/>
      <c r="J969" s="61">
        <f t="shared" ref="J969:J1032" si="2053">MAX(ROUND(B969/12/8,0),9)</f>
        <v>9</v>
      </c>
      <c r="K969" s="25">
        <f t="shared" si="1962"/>
        <v>10</v>
      </c>
      <c r="L969" s="23">
        <f t="shared" si="1967"/>
        <v>1</v>
      </c>
      <c r="M969" s="33">
        <f t="shared" si="1968"/>
        <v>0.1111111111111111</v>
      </c>
      <c r="N969" s="25">
        <f t="shared" ref="N969:N1032" si="2054">MAX(ROUND(F969/12/8,0),9)</f>
        <v>9</v>
      </c>
      <c r="O969" s="23">
        <f t="shared" ref="O969" si="2055">ABS(N969-$J969)</f>
        <v>0</v>
      </c>
      <c r="P969" s="26">
        <f t="shared" ref="P969" si="2056">O969/$J969</f>
        <v>0</v>
      </c>
    </row>
    <row r="970" spans="1:16" x14ac:dyDescent="0.2">
      <c r="A970" s="48">
        <v>41140</v>
      </c>
      <c r="B970" s="49">
        <f>VLOOKUP(A970,'Method 1 Moving Averages'!A964:B2300,2,0)</f>
        <v>1109</v>
      </c>
      <c r="C970" s="45">
        <f>VLOOKUP(A970,'Method 1 Moving Averages'!A963:C2300,3,0)</f>
        <v>1514.6666666666667</v>
      </c>
      <c r="D970" s="23">
        <f t="shared" si="1965"/>
        <v>405.66666666666674</v>
      </c>
      <c r="E970" s="33">
        <f t="shared" si="1966"/>
        <v>0.36579501051998803</v>
      </c>
      <c r="F970" s="25">
        <f>VLOOKUP(A970,'Method 2 OLS Regression'!H962:J2299,3)</f>
        <v>1603.26982</v>
      </c>
      <c r="G970" s="23">
        <f t="shared" ref="G970:G1033" si="2057">ABS(F970-B970)</f>
        <v>494.26981999999998</v>
      </c>
      <c r="H970" s="26">
        <f t="shared" ref="H970:H1033" si="2058">G970/B970</f>
        <v>0.44568964833183045</v>
      </c>
      <c r="I970" s="43"/>
      <c r="J970" s="61">
        <f t="shared" si="2053"/>
        <v>12</v>
      </c>
      <c r="K970" s="25">
        <f t="shared" si="1962"/>
        <v>16</v>
      </c>
      <c r="L970" s="23">
        <f t="shared" si="1967"/>
        <v>4</v>
      </c>
      <c r="M970" s="33">
        <f t="shared" si="1968"/>
        <v>0.33333333333333331</v>
      </c>
      <c r="N970" s="25">
        <f t="shared" si="2054"/>
        <v>17</v>
      </c>
      <c r="O970" s="23">
        <f t="shared" ref="O970" si="2059">ABS(N970-$J970)</f>
        <v>5</v>
      </c>
      <c r="P970" s="26">
        <f t="shared" ref="P970" si="2060">O970/$J970</f>
        <v>0.41666666666666669</v>
      </c>
    </row>
    <row r="971" spans="1:16" x14ac:dyDescent="0.2">
      <c r="A971" s="48">
        <v>41141</v>
      </c>
      <c r="B971" s="49">
        <f>VLOOKUP(A971,'Method 1 Moving Averages'!A965:B2301,2,0)</f>
        <v>1130</v>
      </c>
      <c r="C971" s="45">
        <f>VLOOKUP(A971,'Method 1 Moving Averages'!A964:C2301,3,0)</f>
        <v>1739</v>
      </c>
      <c r="D971" s="23">
        <f t="shared" si="1965"/>
        <v>609</v>
      </c>
      <c r="E971" s="33">
        <f t="shared" si="1966"/>
        <v>0.5389380530973451</v>
      </c>
      <c r="F971" s="25">
        <f>VLOOKUP(A971,'Method 2 OLS Regression'!H963:J2300,3)</f>
        <v>1267.09656</v>
      </c>
      <c r="G971" s="23">
        <f t="shared" si="2057"/>
        <v>137.09655999999995</v>
      </c>
      <c r="H971" s="26">
        <f t="shared" si="2058"/>
        <v>0.12132438938053093</v>
      </c>
      <c r="I971" s="43"/>
      <c r="J971" s="61">
        <f t="shared" si="2053"/>
        <v>12</v>
      </c>
      <c r="K971" s="25">
        <f t="shared" si="1962"/>
        <v>18</v>
      </c>
      <c r="L971" s="23">
        <f t="shared" si="1967"/>
        <v>6</v>
      </c>
      <c r="M971" s="33">
        <f t="shared" si="1968"/>
        <v>0.5</v>
      </c>
      <c r="N971" s="25">
        <f t="shared" si="2054"/>
        <v>13</v>
      </c>
      <c r="O971" s="23">
        <f t="shared" ref="O971" si="2061">ABS(N971-$J971)</f>
        <v>1</v>
      </c>
      <c r="P971" s="26">
        <f t="shared" ref="P971" si="2062">O971/$J971</f>
        <v>8.3333333333333329E-2</v>
      </c>
    </row>
    <row r="972" spans="1:16" x14ac:dyDescent="0.2">
      <c r="A972" s="48">
        <v>41142</v>
      </c>
      <c r="B972" s="49">
        <f>VLOOKUP(A972,'Method 1 Moving Averages'!A966:B2302,2,0)</f>
        <v>1385</v>
      </c>
      <c r="C972" s="45">
        <f>VLOOKUP(A972,'Method 1 Moving Averages'!A965:C2302,3,0)</f>
        <v>996.66666666666663</v>
      </c>
      <c r="D972" s="23">
        <f t="shared" si="1965"/>
        <v>388.33333333333337</v>
      </c>
      <c r="E972" s="33">
        <f t="shared" si="1966"/>
        <v>0.28038507821901326</v>
      </c>
      <c r="F972" s="25">
        <f>VLOOKUP(A972,'Method 2 OLS Regression'!H964:J2301,3)</f>
        <v>1202.40697</v>
      </c>
      <c r="G972" s="23">
        <f t="shared" si="2057"/>
        <v>182.59303</v>
      </c>
      <c r="H972" s="26">
        <f t="shared" si="2058"/>
        <v>0.13183612274368231</v>
      </c>
      <c r="I972" s="43"/>
      <c r="J972" s="61">
        <f t="shared" si="2053"/>
        <v>14</v>
      </c>
      <c r="K972" s="25">
        <f t="shared" si="1962"/>
        <v>10</v>
      </c>
      <c r="L972" s="23">
        <f t="shared" si="1967"/>
        <v>4</v>
      </c>
      <c r="M972" s="33">
        <f t="shared" si="1968"/>
        <v>0.2857142857142857</v>
      </c>
      <c r="N972" s="25">
        <f t="shared" si="2054"/>
        <v>13</v>
      </c>
      <c r="O972" s="23">
        <f t="shared" ref="O972" si="2063">ABS(N972-$J972)</f>
        <v>1</v>
      </c>
      <c r="P972" s="26">
        <f t="shared" ref="P972" si="2064">O972/$J972</f>
        <v>7.1428571428571425E-2</v>
      </c>
    </row>
    <row r="973" spans="1:16" x14ac:dyDescent="0.2">
      <c r="A973" s="48">
        <v>41143</v>
      </c>
      <c r="B973" s="49">
        <f>VLOOKUP(A973,'Method 1 Moving Averages'!A967:B2303,2,0)</f>
        <v>1351</v>
      </c>
      <c r="C973" s="45">
        <f>VLOOKUP(A973,'Method 1 Moving Averages'!A966:C2303,3,0)</f>
        <v>1196.6666666666667</v>
      </c>
      <c r="D973" s="23">
        <f t="shared" si="1965"/>
        <v>154.33333333333326</v>
      </c>
      <c r="E973" s="33">
        <f t="shared" si="1966"/>
        <v>0.11423636812237843</v>
      </c>
      <c r="F973" s="25">
        <f>VLOOKUP(A973,'Method 2 OLS Regression'!H965:J2302,3)</f>
        <v>1216.4661699999999</v>
      </c>
      <c r="G973" s="23">
        <f t="shared" si="2057"/>
        <v>134.53383000000008</v>
      </c>
      <c r="H973" s="26">
        <f t="shared" si="2058"/>
        <v>9.9580925240562612E-2</v>
      </c>
      <c r="I973" s="43"/>
      <c r="J973" s="61">
        <f t="shared" si="2053"/>
        <v>14</v>
      </c>
      <c r="K973" s="25">
        <f t="shared" si="1962"/>
        <v>12</v>
      </c>
      <c r="L973" s="23">
        <f t="shared" si="1967"/>
        <v>2</v>
      </c>
      <c r="M973" s="33">
        <f t="shared" si="1968"/>
        <v>0.14285714285714285</v>
      </c>
      <c r="N973" s="25">
        <f t="shared" si="2054"/>
        <v>13</v>
      </c>
      <c r="O973" s="23">
        <f t="shared" ref="O973" si="2065">ABS(N973-$J973)</f>
        <v>1</v>
      </c>
      <c r="P973" s="26">
        <f t="shared" ref="P973" si="2066">O973/$J973</f>
        <v>7.1428571428571425E-2</v>
      </c>
    </row>
    <row r="974" spans="1:16" x14ac:dyDescent="0.2">
      <c r="A974" s="48">
        <v>41144</v>
      </c>
      <c r="B974" s="49">
        <f>VLOOKUP(A974,'Method 1 Moving Averages'!A968:B2304,2,0)</f>
        <v>1714</v>
      </c>
      <c r="C974" s="45">
        <f>VLOOKUP(A974,'Method 1 Moving Averages'!A967:C2304,3,0)</f>
        <v>1497</v>
      </c>
      <c r="D974" s="23">
        <f t="shared" si="1965"/>
        <v>217</v>
      </c>
      <c r="E974" s="33">
        <f t="shared" si="1966"/>
        <v>0.1266044340723454</v>
      </c>
      <c r="F974" s="25">
        <f>VLOOKUP(A974,'Method 2 OLS Regression'!H966:J2303,3)</f>
        <v>1408.8123700000001</v>
      </c>
      <c r="G974" s="23">
        <f t="shared" si="2057"/>
        <v>305.1876299999999</v>
      </c>
      <c r="H974" s="26">
        <f t="shared" si="2058"/>
        <v>0.17805579346557754</v>
      </c>
      <c r="I974" s="43"/>
      <c r="J974" s="61">
        <f t="shared" si="2053"/>
        <v>18</v>
      </c>
      <c r="K974" s="25">
        <f t="shared" si="1962"/>
        <v>16</v>
      </c>
      <c r="L974" s="23">
        <f t="shared" si="1967"/>
        <v>2</v>
      </c>
      <c r="M974" s="33">
        <f t="shared" si="1968"/>
        <v>0.1111111111111111</v>
      </c>
      <c r="N974" s="25">
        <f t="shared" si="2054"/>
        <v>15</v>
      </c>
      <c r="O974" s="23">
        <f t="shared" ref="O974" si="2067">ABS(N974-$J974)</f>
        <v>3</v>
      </c>
      <c r="P974" s="26">
        <f t="shared" ref="P974" si="2068">O974/$J974</f>
        <v>0.16666666666666666</v>
      </c>
    </row>
    <row r="975" spans="1:16" x14ac:dyDescent="0.2">
      <c r="A975" s="48">
        <v>41145</v>
      </c>
      <c r="B975" s="49">
        <f>VLOOKUP(A975,'Method 1 Moving Averages'!A969:B2305,2,0)</f>
        <v>1585</v>
      </c>
      <c r="C975" s="45">
        <f>VLOOKUP(A975,'Method 1 Moving Averages'!A968:C2305,3,0)</f>
        <v>1730.6666666666667</v>
      </c>
      <c r="D975" s="23">
        <f t="shared" si="1965"/>
        <v>145.66666666666674</v>
      </c>
      <c r="E975" s="33">
        <f t="shared" si="1966"/>
        <v>9.1903259726603626E-2</v>
      </c>
      <c r="F975" s="25">
        <f>VLOOKUP(A975,'Method 2 OLS Regression'!H967:J2304,3)</f>
        <v>1749.43417</v>
      </c>
      <c r="G975" s="23">
        <f t="shared" si="2057"/>
        <v>164.43416999999999</v>
      </c>
      <c r="H975" s="26">
        <f t="shared" si="2058"/>
        <v>0.10374395583596215</v>
      </c>
      <c r="I975" s="43"/>
      <c r="J975" s="61">
        <f t="shared" si="2053"/>
        <v>17</v>
      </c>
      <c r="K975" s="25">
        <f t="shared" si="1962"/>
        <v>18</v>
      </c>
      <c r="L975" s="23">
        <f t="shared" si="1967"/>
        <v>1</v>
      </c>
      <c r="M975" s="33">
        <f t="shared" si="1968"/>
        <v>5.8823529411764705E-2</v>
      </c>
      <c r="N975" s="25">
        <f t="shared" si="2054"/>
        <v>18</v>
      </c>
      <c r="O975" s="23">
        <f t="shared" ref="O975" si="2069">ABS(N975-$J975)</f>
        <v>1</v>
      </c>
      <c r="P975" s="26">
        <f t="shared" ref="P975" si="2070">O975/$J975</f>
        <v>5.8823529411764705E-2</v>
      </c>
    </row>
    <row r="976" spans="1:16" x14ac:dyDescent="0.2">
      <c r="A976" s="48">
        <v>41146</v>
      </c>
      <c r="B976" s="49">
        <f>VLOOKUP(A976,'Method 1 Moving Averages'!A970:B2306,2,0)</f>
        <v>1005</v>
      </c>
      <c r="C976" s="45">
        <f>VLOOKUP(A976,'Method 1 Moving Averages'!A969:C2306,3,0)</f>
        <v>1008.3333333333334</v>
      </c>
      <c r="D976" s="23">
        <f t="shared" si="1965"/>
        <v>3.3333333333333712</v>
      </c>
      <c r="E976" s="33">
        <f t="shared" si="1966"/>
        <v>3.3167495854063396E-3</v>
      </c>
      <c r="F976" s="25">
        <f>VLOOKUP(A976,'Method 2 OLS Regression'!H968:J2305,3)</f>
        <v>1152.39852</v>
      </c>
      <c r="G976" s="23">
        <f t="shared" si="2057"/>
        <v>147.39851999999996</v>
      </c>
      <c r="H976" s="26">
        <f t="shared" si="2058"/>
        <v>0.1466651940298507</v>
      </c>
      <c r="I976" s="43"/>
      <c r="J976" s="61">
        <f t="shared" si="2053"/>
        <v>10</v>
      </c>
      <c r="K976" s="25">
        <f t="shared" si="1962"/>
        <v>11</v>
      </c>
      <c r="L976" s="23">
        <f t="shared" si="1967"/>
        <v>1</v>
      </c>
      <c r="M976" s="33">
        <f t="shared" si="1968"/>
        <v>0.1</v>
      </c>
      <c r="N976" s="25">
        <f t="shared" si="2054"/>
        <v>12</v>
      </c>
      <c r="O976" s="23">
        <f t="shared" ref="O976" si="2071">ABS(N976-$J976)</f>
        <v>2</v>
      </c>
      <c r="P976" s="26">
        <f t="shared" ref="P976" si="2072">O976/$J976</f>
        <v>0.2</v>
      </c>
    </row>
    <row r="977" spans="1:16" x14ac:dyDescent="0.2">
      <c r="A977" s="48">
        <v>41147</v>
      </c>
      <c r="B977" s="49">
        <f>VLOOKUP(A977,'Method 1 Moving Averages'!A971:B2307,2,0)</f>
        <v>2085</v>
      </c>
      <c r="C977" s="45">
        <f>VLOOKUP(A977,'Method 1 Moving Averages'!A970:C2307,3,0)</f>
        <v>1323.3333333333333</v>
      </c>
      <c r="D977" s="23">
        <f t="shared" si="1965"/>
        <v>761.66666666666674</v>
      </c>
      <c r="E977" s="33">
        <f t="shared" si="1966"/>
        <v>0.36530775379696245</v>
      </c>
      <c r="F977" s="25">
        <f>VLOOKUP(A977,'Method 2 OLS Regression'!H969:J2306,3)</f>
        <v>1584.1260199999999</v>
      </c>
      <c r="G977" s="23">
        <f t="shared" si="2057"/>
        <v>500.87398000000007</v>
      </c>
      <c r="H977" s="26">
        <f t="shared" si="2058"/>
        <v>0.2402273285371703</v>
      </c>
      <c r="I977" s="43"/>
      <c r="J977" s="61">
        <f t="shared" si="2053"/>
        <v>22</v>
      </c>
      <c r="K977" s="25">
        <f t="shared" si="1962"/>
        <v>14</v>
      </c>
      <c r="L977" s="23">
        <f t="shared" si="1967"/>
        <v>8</v>
      </c>
      <c r="M977" s="33">
        <f t="shared" si="1968"/>
        <v>0.36363636363636365</v>
      </c>
      <c r="N977" s="25">
        <f t="shared" si="2054"/>
        <v>17</v>
      </c>
      <c r="O977" s="23">
        <f t="shared" ref="O977" si="2073">ABS(N977-$J977)</f>
        <v>5</v>
      </c>
      <c r="P977" s="26">
        <f t="shared" ref="P977" si="2074">O977/$J977</f>
        <v>0.22727272727272727</v>
      </c>
    </row>
    <row r="978" spans="1:16" x14ac:dyDescent="0.2">
      <c r="A978" s="48">
        <v>41148</v>
      </c>
      <c r="B978" s="49">
        <f>VLOOKUP(A978,'Method 1 Moving Averages'!A972:B2308,2,0)</f>
        <v>1222</v>
      </c>
      <c r="C978" s="45">
        <f>VLOOKUP(A978,'Method 1 Moving Averages'!A971:C2308,3,0)</f>
        <v>1315.3333333333333</v>
      </c>
      <c r="D978" s="23">
        <f t="shared" si="1965"/>
        <v>93.333333333333258</v>
      </c>
      <c r="E978" s="33">
        <f t="shared" si="1966"/>
        <v>7.6377523186033761E-2</v>
      </c>
      <c r="F978" s="25">
        <f>VLOOKUP(A978,'Method 2 OLS Regression'!H970:J2307,3)</f>
        <v>1243.5453299999999</v>
      </c>
      <c r="G978" s="23">
        <f t="shared" si="2057"/>
        <v>21.545329999999922</v>
      </c>
      <c r="H978" s="26">
        <f t="shared" si="2058"/>
        <v>1.7631202945990115E-2</v>
      </c>
      <c r="I978" s="43"/>
      <c r="J978" s="61">
        <f t="shared" si="2053"/>
        <v>13</v>
      </c>
      <c r="K978" s="25">
        <f t="shared" si="1962"/>
        <v>14</v>
      </c>
      <c r="L978" s="23">
        <f t="shared" si="1967"/>
        <v>1</v>
      </c>
      <c r="M978" s="33">
        <f t="shared" si="1968"/>
        <v>7.6923076923076927E-2</v>
      </c>
      <c r="N978" s="25">
        <f t="shared" si="2054"/>
        <v>13</v>
      </c>
      <c r="O978" s="23">
        <f t="shared" ref="O978" si="2075">ABS(N978-$J978)</f>
        <v>0</v>
      </c>
      <c r="P978" s="26">
        <f t="shared" ref="P978" si="2076">O978/$J978</f>
        <v>0</v>
      </c>
    </row>
    <row r="979" spans="1:16" x14ac:dyDescent="0.2">
      <c r="A979" s="48">
        <v>41149</v>
      </c>
      <c r="B979" s="49">
        <f>VLOOKUP(A979,'Method 1 Moving Averages'!A973:B2309,2,0)</f>
        <v>860</v>
      </c>
      <c r="C979" s="45">
        <f>VLOOKUP(A979,'Method 1 Moving Averages'!A972:C2309,3,0)</f>
        <v>1198.6666666666667</v>
      </c>
      <c r="D979" s="23">
        <f t="shared" si="1965"/>
        <v>338.66666666666674</v>
      </c>
      <c r="E979" s="33">
        <f t="shared" si="1966"/>
        <v>0.39379844961240318</v>
      </c>
      <c r="F979" s="25">
        <f>VLOOKUP(A979,'Method 2 OLS Regression'!H971:J2308,3)</f>
        <v>1020.84533</v>
      </c>
      <c r="G979" s="23">
        <f t="shared" si="2057"/>
        <v>160.84532999999999</v>
      </c>
      <c r="H979" s="26">
        <f t="shared" si="2058"/>
        <v>0.18702945348837208</v>
      </c>
      <c r="I979" s="43"/>
      <c r="J979" s="61">
        <f t="shared" si="2053"/>
        <v>9</v>
      </c>
      <c r="K979" s="25">
        <f t="shared" si="1962"/>
        <v>12</v>
      </c>
      <c r="L979" s="23">
        <f t="shared" si="1967"/>
        <v>3</v>
      </c>
      <c r="M979" s="33">
        <f t="shared" si="1968"/>
        <v>0.33333333333333331</v>
      </c>
      <c r="N979" s="25">
        <f t="shared" si="2054"/>
        <v>11</v>
      </c>
      <c r="O979" s="23">
        <f t="shared" ref="O979" si="2077">ABS(N979-$J979)</f>
        <v>2</v>
      </c>
      <c r="P979" s="26">
        <f t="shared" ref="P979" si="2078">O979/$J979</f>
        <v>0.22222222222222221</v>
      </c>
    </row>
    <row r="980" spans="1:16" x14ac:dyDescent="0.2">
      <c r="A980" s="48">
        <v>41150</v>
      </c>
      <c r="B980" s="49">
        <f>VLOOKUP(A980,'Method 1 Moving Averages'!A974:B2310,2,0)</f>
        <v>950</v>
      </c>
      <c r="C980" s="45">
        <f>VLOOKUP(A980,'Method 1 Moving Averages'!A973:C2310,3,0)</f>
        <v>1327.6666666666667</v>
      </c>
      <c r="D980" s="23">
        <f t="shared" si="1965"/>
        <v>377.66666666666674</v>
      </c>
      <c r="E980" s="33">
        <f t="shared" si="1966"/>
        <v>0.39754385964912287</v>
      </c>
      <c r="F980" s="25">
        <f>VLOOKUP(A980,'Method 2 OLS Regression'!H972:J2309,3)</f>
        <v>1014.4971</v>
      </c>
      <c r="G980" s="23">
        <f t="shared" si="2057"/>
        <v>64.497100000000046</v>
      </c>
      <c r="H980" s="26">
        <f t="shared" si="2058"/>
        <v>6.7891684210526368E-2</v>
      </c>
      <c r="I980" s="43"/>
      <c r="J980" s="61">
        <f t="shared" si="2053"/>
        <v>10</v>
      </c>
      <c r="K980" s="25">
        <f t="shared" si="1962"/>
        <v>14</v>
      </c>
      <c r="L980" s="23">
        <f t="shared" si="1967"/>
        <v>4</v>
      </c>
      <c r="M980" s="33">
        <f t="shared" si="1968"/>
        <v>0.4</v>
      </c>
      <c r="N980" s="25">
        <f t="shared" si="2054"/>
        <v>11</v>
      </c>
      <c r="O980" s="23">
        <f t="shared" ref="O980" si="2079">ABS(N980-$J980)</f>
        <v>1</v>
      </c>
      <c r="P980" s="26">
        <f t="shared" ref="P980" si="2080">O980/$J980</f>
        <v>0.1</v>
      </c>
    </row>
    <row r="981" spans="1:16" x14ac:dyDescent="0.2">
      <c r="A981" s="48">
        <v>41151</v>
      </c>
      <c r="B981" s="49">
        <f>VLOOKUP(A981,'Method 1 Moving Averages'!A975:B2311,2,0)</f>
        <v>1337</v>
      </c>
      <c r="C981" s="45">
        <f>VLOOKUP(A981,'Method 1 Moving Averages'!A974:C2311,3,0)</f>
        <v>1615</v>
      </c>
      <c r="D981" s="23">
        <f t="shared" si="1965"/>
        <v>278</v>
      </c>
      <c r="E981" s="33">
        <f t="shared" si="1966"/>
        <v>0.20792819745699326</v>
      </c>
      <c r="F981" s="25">
        <f>VLOOKUP(A981,'Method 2 OLS Regression'!H973:J2310,3)</f>
        <v>1225.3433600000001</v>
      </c>
      <c r="G981" s="23">
        <f t="shared" si="2057"/>
        <v>111.65663999999992</v>
      </c>
      <c r="H981" s="26">
        <f t="shared" si="2058"/>
        <v>8.3512819745699268E-2</v>
      </c>
      <c r="I981" s="43"/>
      <c r="J981" s="61">
        <f t="shared" si="2053"/>
        <v>14</v>
      </c>
      <c r="K981" s="25">
        <f t="shared" si="1962"/>
        <v>17</v>
      </c>
      <c r="L981" s="23">
        <f t="shared" si="1967"/>
        <v>3</v>
      </c>
      <c r="M981" s="33">
        <f t="shared" si="1968"/>
        <v>0.21428571428571427</v>
      </c>
      <c r="N981" s="25">
        <f t="shared" si="2054"/>
        <v>13</v>
      </c>
      <c r="O981" s="23">
        <f t="shared" ref="O981" si="2081">ABS(N981-$J981)</f>
        <v>1</v>
      </c>
      <c r="P981" s="26">
        <f t="shared" ref="P981" si="2082">O981/$J981</f>
        <v>7.1428571428571425E-2</v>
      </c>
    </row>
    <row r="982" spans="1:16" x14ac:dyDescent="0.2">
      <c r="A982" s="48">
        <v>41152</v>
      </c>
      <c r="B982" s="49">
        <f>VLOOKUP(A982,'Method 1 Moving Averages'!A976:B2312,2,0)</f>
        <v>1755</v>
      </c>
      <c r="C982" s="45">
        <f>VLOOKUP(A982,'Method 1 Moving Averages'!A975:C2312,3,0)</f>
        <v>1689</v>
      </c>
      <c r="D982" s="23">
        <f t="shared" si="1965"/>
        <v>66</v>
      </c>
      <c r="E982" s="33">
        <f t="shared" si="1966"/>
        <v>3.7606837606837605E-2</v>
      </c>
      <c r="F982" s="25">
        <f>VLOOKUP(A982,'Method 2 OLS Regression'!H974:J2311,3)</f>
        <v>1707.74252</v>
      </c>
      <c r="G982" s="23">
        <f t="shared" si="2057"/>
        <v>47.257479999999987</v>
      </c>
      <c r="H982" s="26">
        <f t="shared" si="2058"/>
        <v>2.6927339031339023E-2</v>
      </c>
      <c r="I982" s="43"/>
      <c r="J982" s="61">
        <f t="shared" si="2053"/>
        <v>18</v>
      </c>
      <c r="K982" s="25">
        <f t="shared" si="1962"/>
        <v>18</v>
      </c>
      <c r="L982" s="23">
        <f t="shared" si="1967"/>
        <v>0</v>
      </c>
      <c r="M982" s="33">
        <f t="shared" si="1968"/>
        <v>0</v>
      </c>
      <c r="N982" s="25">
        <f t="shared" si="2054"/>
        <v>18</v>
      </c>
      <c r="O982" s="23">
        <f t="shared" ref="O982" si="2083">ABS(N982-$J982)</f>
        <v>0</v>
      </c>
      <c r="P982" s="26">
        <f t="shared" ref="P982" si="2084">O982/$J982</f>
        <v>0</v>
      </c>
    </row>
    <row r="983" spans="1:16" x14ac:dyDescent="0.2">
      <c r="A983" s="48">
        <v>41153</v>
      </c>
      <c r="B983" s="49">
        <f>VLOOKUP(A983,'Method 1 Moving Averages'!A977:B2313,2,0)</f>
        <v>864</v>
      </c>
      <c r="C983" s="45">
        <f>VLOOKUP(A983,'Method 1 Moving Averages'!A976:C2313,3,0)</f>
        <v>1025</v>
      </c>
      <c r="D983" s="23">
        <f t="shared" si="1965"/>
        <v>161</v>
      </c>
      <c r="E983" s="33">
        <f t="shared" si="1966"/>
        <v>0.18634259259259259</v>
      </c>
      <c r="F983" s="25">
        <f>VLOOKUP(A983,'Method 2 OLS Regression'!H975:J2312,3)</f>
        <v>1050.5777700000001</v>
      </c>
      <c r="G983" s="23">
        <f t="shared" si="2057"/>
        <v>186.5777700000001</v>
      </c>
      <c r="H983" s="26">
        <f t="shared" si="2058"/>
        <v>0.21594649305555566</v>
      </c>
      <c r="I983" s="43"/>
      <c r="J983" s="61">
        <f t="shared" si="2053"/>
        <v>9</v>
      </c>
      <c r="K983" s="25">
        <f t="shared" si="1962"/>
        <v>11</v>
      </c>
      <c r="L983" s="23">
        <f t="shared" si="1967"/>
        <v>2</v>
      </c>
      <c r="M983" s="33">
        <f t="shared" si="1968"/>
        <v>0.22222222222222221</v>
      </c>
      <c r="N983" s="25">
        <f t="shared" si="2054"/>
        <v>11</v>
      </c>
      <c r="O983" s="23">
        <f t="shared" ref="O983" si="2085">ABS(N983-$J983)</f>
        <v>2</v>
      </c>
      <c r="P983" s="26">
        <f t="shared" ref="P983" si="2086">O983/$J983</f>
        <v>0.22222222222222221</v>
      </c>
    </row>
    <row r="984" spans="1:16" x14ac:dyDescent="0.2">
      <c r="A984" s="48">
        <v>41154</v>
      </c>
      <c r="B984" s="49">
        <f>VLOOKUP(A984,'Method 1 Moving Averages'!A978:B2314,2,0)</f>
        <v>1164</v>
      </c>
      <c r="C984" s="45">
        <f>VLOOKUP(A984,'Method 1 Moving Averages'!A977:C2314,3,0)</f>
        <v>1522</v>
      </c>
      <c r="D984" s="23">
        <f t="shared" si="1965"/>
        <v>358</v>
      </c>
      <c r="E984" s="33">
        <f t="shared" si="1966"/>
        <v>0.30756013745704469</v>
      </c>
      <c r="F984" s="25">
        <f>VLOOKUP(A984,'Method 2 OLS Regression'!H976:J2313,3)</f>
        <v>1531.5039400000001</v>
      </c>
      <c r="G984" s="23">
        <f t="shared" si="2057"/>
        <v>367.50394000000006</v>
      </c>
      <c r="H984" s="26">
        <f t="shared" si="2058"/>
        <v>0.31572503436426119</v>
      </c>
      <c r="I984" s="43"/>
      <c r="J984" s="61">
        <f t="shared" si="2053"/>
        <v>12</v>
      </c>
      <c r="K984" s="25">
        <f t="shared" si="1962"/>
        <v>16</v>
      </c>
      <c r="L984" s="23">
        <f t="shared" si="1967"/>
        <v>4</v>
      </c>
      <c r="M984" s="33">
        <f t="shared" si="1968"/>
        <v>0.33333333333333331</v>
      </c>
      <c r="N984" s="25">
        <f t="shared" si="2054"/>
        <v>16</v>
      </c>
      <c r="O984" s="23">
        <f t="shared" ref="O984" si="2087">ABS(N984-$J984)</f>
        <v>4</v>
      </c>
      <c r="P984" s="26">
        <f t="shared" ref="P984" si="2088">O984/$J984</f>
        <v>0.33333333333333331</v>
      </c>
    </row>
    <row r="985" spans="1:16" x14ac:dyDescent="0.2">
      <c r="A985" s="48">
        <v>41155</v>
      </c>
      <c r="B985" s="49">
        <f>VLOOKUP(A985,'Method 1 Moving Averages'!A979:B2315,2,0)</f>
        <v>1206</v>
      </c>
      <c r="C985" s="45">
        <f>VLOOKUP(A985,'Method 1 Moving Averages'!A978:C2315,3,0)</f>
        <v>1292.3333333333333</v>
      </c>
      <c r="D985" s="23">
        <f t="shared" si="1965"/>
        <v>86.333333333333258</v>
      </c>
      <c r="E985" s="33">
        <f t="shared" si="1966"/>
        <v>7.1586511885019286E-2</v>
      </c>
      <c r="F985" s="25">
        <f>VLOOKUP(A985,'Method 2 OLS Regression'!H977:J2314,3)</f>
        <v>1205.92544</v>
      </c>
      <c r="G985" s="23">
        <f t="shared" si="2057"/>
        <v>7.45600000000195E-2</v>
      </c>
      <c r="H985" s="26">
        <f t="shared" si="2058"/>
        <v>6.1824212271989641E-5</v>
      </c>
      <c r="I985" s="43"/>
      <c r="J985" s="61">
        <f t="shared" si="2053"/>
        <v>13</v>
      </c>
      <c r="K985" s="25">
        <f t="shared" si="1962"/>
        <v>13</v>
      </c>
      <c r="L985" s="23">
        <f t="shared" si="1967"/>
        <v>0</v>
      </c>
      <c r="M985" s="33">
        <f t="shared" si="1968"/>
        <v>0</v>
      </c>
      <c r="N985" s="25">
        <f t="shared" si="2054"/>
        <v>13</v>
      </c>
      <c r="O985" s="23">
        <f t="shared" ref="O985" si="2089">ABS(N985-$J985)</f>
        <v>0</v>
      </c>
      <c r="P985" s="26">
        <f t="shared" ref="P985" si="2090">O985/$J985</f>
        <v>0</v>
      </c>
    </row>
    <row r="986" spans="1:16" x14ac:dyDescent="0.2">
      <c r="A986" s="48">
        <v>41156</v>
      </c>
      <c r="B986" s="49">
        <f>VLOOKUP(A986,'Method 1 Moving Averages'!A980:B2316,2,0)</f>
        <v>1643</v>
      </c>
      <c r="C986" s="45">
        <f>VLOOKUP(A986,'Method 1 Moving Averages'!A979:C2316,3,0)</f>
        <v>1030</v>
      </c>
      <c r="D986" s="23">
        <f t="shared" si="1965"/>
        <v>613</v>
      </c>
      <c r="E986" s="33">
        <f t="shared" si="1966"/>
        <v>0.3730979914790018</v>
      </c>
      <c r="F986" s="25">
        <f>VLOOKUP(A986,'Method 2 OLS Regression'!H978:J2315,3)</f>
        <v>1154.90254</v>
      </c>
      <c r="G986" s="23">
        <f t="shared" si="2057"/>
        <v>488.09745999999996</v>
      </c>
      <c r="H986" s="26">
        <f t="shared" si="2058"/>
        <v>0.29707696895922092</v>
      </c>
      <c r="I986" s="43"/>
      <c r="J986" s="61">
        <f t="shared" si="2053"/>
        <v>17</v>
      </c>
      <c r="K986" s="25">
        <f t="shared" si="1962"/>
        <v>11</v>
      </c>
      <c r="L986" s="23">
        <f t="shared" si="1967"/>
        <v>6</v>
      </c>
      <c r="M986" s="33">
        <f t="shared" si="1968"/>
        <v>0.35294117647058826</v>
      </c>
      <c r="N986" s="25">
        <f t="shared" si="2054"/>
        <v>12</v>
      </c>
      <c r="O986" s="23">
        <f t="shared" ref="O986" si="2091">ABS(N986-$J986)</f>
        <v>5</v>
      </c>
      <c r="P986" s="26">
        <f t="shared" ref="P986" si="2092">O986/$J986</f>
        <v>0.29411764705882354</v>
      </c>
    </row>
    <row r="987" spans="1:16" x14ac:dyDescent="0.2">
      <c r="A987" s="48">
        <v>41157</v>
      </c>
      <c r="B987" s="49">
        <f>VLOOKUP(A987,'Method 1 Moving Averages'!A981:B2317,2,0)</f>
        <v>1152</v>
      </c>
      <c r="C987" s="45">
        <f>VLOOKUP(A987,'Method 1 Moving Averages'!A980:C2317,3,0)</f>
        <v>1132</v>
      </c>
      <c r="D987" s="23">
        <f t="shared" si="1965"/>
        <v>20</v>
      </c>
      <c r="E987" s="33">
        <f t="shared" si="1966"/>
        <v>1.7361111111111112E-2</v>
      </c>
      <c r="F987" s="25">
        <f>VLOOKUP(A987,'Method 2 OLS Regression'!H979:J2316,3)</f>
        <v>1178.17264</v>
      </c>
      <c r="G987" s="23">
        <f t="shared" si="2057"/>
        <v>26.172640000000001</v>
      </c>
      <c r="H987" s="26">
        <f t="shared" si="2058"/>
        <v>2.2719305555555555E-2</v>
      </c>
      <c r="I987" s="43"/>
      <c r="J987" s="61">
        <f t="shared" si="2053"/>
        <v>12</v>
      </c>
      <c r="K987" s="25">
        <f t="shared" si="1962"/>
        <v>12</v>
      </c>
      <c r="L987" s="23">
        <f t="shared" si="1967"/>
        <v>0</v>
      </c>
      <c r="M987" s="33">
        <f t="shared" si="1968"/>
        <v>0</v>
      </c>
      <c r="N987" s="25">
        <f t="shared" si="2054"/>
        <v>12</v>
      </c>
      <c r="O987" s="23">
        <f t="shared" ref="O987" si="2093">ABS(N987-$J987)</f>
        <v>0</v>
      </c>
      <c r="P987" s="26">
        <f t="shared" ref="P987" si="2094">O987/$J987</f>
        <v>0</v>
      </c>
    </row>
    <row r="988" spans="1:16" x14ac:dyDescent="0.2">
      <c r="A988" s="48">
        <v>41158</v>
      </c>
      <c r="B988" s="49">
        <f>VLOOKUP(A988,'Method 1 Moving Averages'!A982:B2318,2,0)</f>
        <v>1329</v>
      </c>
      <c r="C988" s="45">
        <f>VLOOKUP(A988,'Method 1 Moving Averages'!A981:C2318,3,0)</f>
        <v>1586.3333333333333</v>
      </c>
      <c r="D988" s="23">
        <f t="shared" si="1965"/>
        <v>257.33333333333326</v>
      </c>
      <c r="E988" s="33">
        <f t="shared" si="1966"/>
        <v>0.19362929520943059</v>
      </c>
      <c r="F988" s="25">
        <f>VLOOKUP(A988,'Method 2 OLS Regression'!H980:J2317,3)</f>
        <v>1295.61115</v>
      </c>
      <c r="G988" s="23">
        <f t="shared" si="2057"/>
        <v>33.388850000000048</v>
      </c>
      <c r="H988" s="26">
        <f t="shared" si="2058"/>
        <v>2.5123288186606509E-2</v>
      </c>
      <c r="I988" s="43"/>
      <c r="J988" s="61">
        <f t="shared" si="2053"/>
        <v>14</v>
      </c>
      <c r="K988" s="25">
        <f t="shared" si="1962"/>
        <v>17</v>
      </c>
      <c r="L988" s="23">
        <f t="shared" si="1967"/>
        <v>3</v>
      </c>
      <c r="M988" s="33">
        <f t="shared" si="1968"/>
        <v>0.21428571428571427</v>
      </c>
      <c r="N988" s="25">
        <f t="shared" si="2054"/>
        <v>13</v>
      </c>
      <c r="O988" s="23">
        <f t="shared" ref="O988" si="2095">ABS(N988-$J988)</f>
        <v>1</v>
      </c>
      <c r="P988" s="26">
        <f t="shared" ref="P988" si="2096">O988/$J988</f>
        <v>7.1428571428571425E-2</v>
      </c>
    </row>
    <row r="989" spans="1:16" x14ac:dyDescent="0.2">
      <c r="A989" s="48">
        <v>41159</v>
      </c>
      <c r="B989" s="49">
        <f>VLOOKUP(A989,'Method 1 Moving Averages'!A983:B2319,2,0)</f>
        <v>1707</v>
      </c>
      <c r="C989" s="45">
        <f>VLOOKUP(A989,'Method 1 Moving Averages'!A982:C2319,3,0)</f>
        <v>1756.3333333333333</v>
      </c>
      <c r="D989" s="23">
        <f t="shared" si="1965"/>
        <v>49.333333333333258</v>
      </c>
      <c r="E989" s="33">
        <f t="shared" si="1966"/>
        <v>2.8900605350517434E-2</v>
      </c>
      <c r="F989" s="25">
        <f>VLOOKUP(A989,'Method 2 OLS Regression'!H981:J2318,3)</f>
        <v>1652.90544</v>
      </c>
      <c r="G989" s="23">
        <f t="shared" si="2057"/>
        <v>54.094560000000001</v>
      </c>
      <c r="H989" s="26">
        <f t="shared" si="2058"/>
        <v>3.1689841827768017E-2</v>
      </c>
      <c r="I989" s="43"/>
      <c r="J989" s="61">
        <f t="shared" si="2053"/>
        <v>18</v>
      </c>
      <c r="K989" s="25">
        <f t="shared" si="1962"/>
        <v>18</v>
      </c>
      <c r="L989" s="23">
        <f t="shared" si="1967"/>
        <v>0</v>
      </c>
      <c r="M989" s="33">
        <f t="shared" si="1968"/>
        <v>0</v>
      </c>
      <c r="N989" s="25">
        <f t="shared" si="2054"/>
        <v>17</v>
      </c>
      <c r="O989" s="23">
        <f t="shared" ref="O989" si="2097">ABS(N989-$J989)</f>
        <v>1</v>
      </c>
      <c r="P989" s="26">
        <f t="shared" ref="P989" si="2098">O989/$J989</f>
        <v>5.5555555555555552E-2</v>
      </c>
    </row>
    <row r="990" spans="1:16" x14ac:dyDescent="0.2">
      <c r="A990" s="48">
        <v>41160</v>
      </c>
      <c r="B990" s="49">
        <f>VLOOKUP(A990,'Method 1 Moving Averages'!A984:B2320,2,0)</f>
        <v>1058</v>
      </c>
      <c r="C990" s="45">
        <f>VLOOKUP(A990,'Method 1 Moving Averages'!A983:C2320,3,0)</f>
        <v>894.66666666666663</v>
      </c>
      <c r="D990" s="23">
        <f t="shared" si="1965"/>
        <v>163.33333333333337</v>
      </c>
      <c r="E990" s="33">
        <f t="shared" si="1966"/>
        <v>0.15437933207309393</v>
      </c>
      <c r="F990" s="25">
        <f>VLOOKUP(A990,'Method 2 OLS Regression'!H982:J2319,3)</f>
        <v>1010.95458</v>
      </c>
      <c r="G990" s="23">
        <f t="shared" si="2057"/>
        <v>47.045420000000036</v>
      </c>
      <c r="H990" s="26">
        <f t="shared" si="2058"/>
        <v>4.4466370510397007E-2</v>
      </c>
      <c r="I990" s="43"/>
      <c r="J990" s="61">
        <f t="shared" si="2053"/>
        <v>11</v>
      </c>
      <c r="K990" s="25">
        <f t="shared" ref="K990:K1053" si="2099">MAX(ROUND(C990/12/8,0),9)</f>
        <v>9</v>
      </c>
      <c r="L990" s="23">
        <f t="shared" si="1967"/>
        <v>2</v>
      </c>
      <c r="M990" s="33">
        <f t="shared" si="1968"/>
        <v>0.18181818181818182</v>
      </c>
      <c r="N990" s="25">
        <f t="shared" si="2054"/>
        <v>11</v>
      </c>
      <c r="O990" s="23">
        <f t="shared" ref="O990" si="2100">ABS(N990-$J990)</f>
        <v>0</v>
      </c>
      <c r="P990" s="26">
        <f t="shared" ref="P990" si="2101">O990/$J990</f>
        <v>0</v>
      </c>
    </row>
    <row r="991" spans="1:16" x14ac:dyDescent="0.2">
      <c r="A991" s="48">
        <v>41161</v>
      </c>
      <c r="B991" s="49">
        <f>VLOOKUP(A991,'Method 1 Moving Averages'!A985:B2321,2,0)</f>
        <v>1360</v>
      </c>
      <c r="C991" s="45">
        <f>VLOOKUP(A991,'Method 1 Moving Averages'!A984:C2321,3,0)</f>
        <v>1452.6666666666667</v>
      </c>
      <c r="D991" s="23">
        <f t="shared" ref="D991:D1054" si="2102">ABS(C991-B991)</f>
        <v>92.666666666666742</v>
      </c>
      <c r="E991" s="33">
        <f t="shared" ref="E991:E1054" si="2103">D991/B991</f>
        <v>6.8137254901960834E-2</v>
      </c>
      <c r="F991" s="25">
        <f>VLOOKUP(A991,'Method 2 OLS Regression'!H983:J2320,3)</f>
        <v>1516.81933</v>
      </c>
      <c r="G991" s="23">
        <f t="shared" si="2057"/>
        <v>156.81933000000004</v>
      </c>
      <c r="H991" s="26">
        <f t="shared" si="2058"/>
        <v>0.11530833088235297</v>
      </c>
      <c r="I991" s="43"/>
      <c r="J991" s="61">
        <f t="shared" si="2053"/>
        <v>14</v>
      </c>
      <c r="K991" s="25">
        <f t="shared" si="2099"/>
        <v>15</v>
      </c>
      <c r="L991" s="23">
        <f t="shared" ref="L991:L1054" si="2104">ABS(K991-$J991)</f>
        <v>1</v>
      </c>
      <c r="M991" s="33">
        <f t="shared" ref="M991:M1054" si="2105">L991/$J991</f>
        <v>7.1428571428571425E-2</v>
      </c>
      <c r="N991" s="25">
        <f t="shared" si="2054"/>
        <v>16</v>
      </c>
      <c r="O991" s="23">
        <f t="shared" ref="O991" si="2106">ABS(N991-$J991)</f>
        <v>2</v>
      </c>
      <c r="P991" s="26">
        <f t="shared" ref="P991" si="2107">O991/$J991</f>
        <v>0.14285714285714285</v>
      </c>
    </row>
    <row r="992" spans="1:16" x14ac:dyDescent="0.2">
      <c r="A992" s="48">
        <v>41162</v>
      </c>
      <c r="B992" s="49">
        <f>VLOOKUP(A992,'Method 1 Moving Averages'!A986:B2322,2,0)</f>
        <v>1164</v>
      </c>
      <c r="C992" s="45">
        <f>VLOOKUP(A992,'Method 1 Moving Averages'!A985:C2322,3,0)</f>
        <v>1186</v>
      </c>
      <c r="D992" s="23">
        <f t="shared" si="2102"/>
        <v>22</v>
      </c>
      <c r="E992" s="33">
        <f t="shared" si="2103"/>
        <v>1.8900343642611683E-2</v>
      </c>
      <c r="F992" s="25">
        <f>VLOOKUP(A992,'Method 2 OLS Regression'!H984:J2321,3)</f>
        <v>1226.77352</v>
      </c>
      <c r="G992" s="23">
        <f t="shared" si="2057"/>
        <v>62.773519999999962</v>
      </c>
      <c r="H992" s="26">
        <f t="shared" si="2058"/>
        <v>5.3929140893470756E-2</v>
      </c>
      <c r="I992" s="43"/>
      <c r="J992" s="61">
        <f t="shared" si="2053"/>
        <v>12</v>
      </c>
      <c r="K992" s="25">
        <f t="shared" si="2099"/>
        <v>12</v>
      </c>
      <c r="L992" s="23">
        <f t="shared" si="2104"/>
        <v>0</v>
      </c>
      <c r="M992" s="33">
        <f t="shared" si="2105"/>
        <v>0</v>
      </c>
      <c r="N992" s="25">
        <f t="shared" si="2054"/>
        <v>13</v>
      </c>
      <c r="O992" s="23">
        <f t="shared" ref="O992" si="2108">ABS(N992-$J992)</f>
        <v>1</v>
      </c>
      <c r="P992" s="26">
        <f t="shared" ref="P992" si="2109">O992/$J992</f>
        <v>8.3333333333333329E-2</v>
      </c>
    </row>
    <row r="993" spans="1:19" x14ac:dyDescent="0.2">
      <c r="A993" s="48">
        <v>41163</v>
      </c>
      <c r="B993" s="49">
        <f>VLOOKUP(A993,'Method 1 Moving Averages'!A987:B2323,2,0)</f>
        <v>992</v>
      </c>
      <c r="C993" s="45">
        <f>VLOOKUP(A993,'Method 1 Moving Averages'!A986:C2323,3,0)</f>
        <v>1296</v>
      </c>
      <c r="D993" s="23">
        <f t="shared" si="2102"/>
        <v>304</v>
      </c>
      <c r="E993" s="33">
        <f t="shared" si="2103"/>
        <v>0.30645161290322581</v>
      </c>
      <c r="F993" s="25">
        <f>VLOOKUP(A993,'Method 2 OLS Regression'!H985:J2322,3)</f>
        <v>1116.0080499999999</v>
      </c>
      <c r="G993" s="23">
        <f t="shared" si="2057"/>
        <v>124.00804999999991</v>
      </c>
      <c r="H993" s="26">
        <f t="shared" si="2058"/>
        <v>0.12500811491935476</v>
      </c>
      <c r="I993" s="43"/>
      <c r="J993" s="61">
        <f t="shared" si="2053"/>
        <v>10</v>
      </c>
      <c r="K993" s="25">
        <f t="shared" si="2099"/>
        <v>14</v>
      </c>
      <c r="L993" s="23">
        <f t="shared" si="2104"/>
        <v>4</v>
      </c>
      <c r="M993" s="33">
        <f t="shared" si="2105"/>
        <v>0.4</v>
      </c>
      <c r="N993" s="25">
        <f t="shared" si="2054"/>
        <v>12</v>
      </c>
      <c r="O993" s="23">
        <f t="shared" ref="O993" si="2110">ABS(N993-$J993)</f>
        <v>2</v>
      </c>
      <c r="P993" s="26">
        <f t="shared" ref="P993" si="2111">O993/$J993</f>
        <v>0.2</v>
      </c>
    </row>
    <row r="994" spans="1:19" x14ac:dyDescent="0.2">
      <c r="A994" s="48">
        <v>41164</v>
      </c>
      <c r="B994" s="49">
        <f>VLOOKUP(A994,'Method 1 Moving Averages'!A988:B2324,2,0)</f>
        <v>1478</v>
      </c>
      <c r="C994" s="45">
        <f>VLOOKUP(A994,'Method 1 Moving Averages'!A987:C2324,3,0)</f>
        <v>1151</v>
      </c>
      <c r="D994" s="23">
        <f t="shared" si="2102"/>
        <v>327</v>
      </c>
      <c r="E994" s="33">
        <f t="shared" si="2103"/>
        <v>0.22124492557510148</v>
      </c>
      <c r="F994" s="25">
        <f>VLOOKUP(A994,'Method 2 OLS Regression'!H986:J2323,3)</f>
        <v>1187.25181</v>
      </c>
      <c r="G994" s="23">
        <f t="shared" si="2057"/>
        <v>290.74819000000002</v>
      </c>
      <c r="H994" s="26">
        <f t="shared" si="2058"/>
        <v>0.19671731393775374</v>
      </c>
      <c r="I994" s="43"/>
      <c r="J994" s="61">
        <f t="shared" si="2053"/>
        <v>15</v>
      </c>
      <c r="K994" s="25">
        <f t="shared" si="2099"/>
        <v>12</v>
      </c>
      <c r="L994" s="23">
        <f t="shared" si="2104"/>
        <v>3</v>
      </c>
      <c r="M994" s="33">
        <f t="shared" si="2105"/>
        <v>0.2</v>
      </c>
      <c r="N994" s="25">
        <f t="shared" si="2054"/>
        <v>12</v>
      </c>
      <c r="O994" s="23">
        <f t="shared" ref="O994" si="2112">ABS(N994-$J994)</f>
        <v>3</v>
      </c>
      <c r="P994" s="26">
        <f t="shared" ref="P994" si="2113">O994/$J994</f>
        <v>0.2</v>
      </c>
    </row>
    <row r="995" spans="1:19" x14ac:dyDescent="0.2">
      <c r="A995" s="48">
        <v>41165</v>
      </c>
      <c r="B995" s="49">
        <f>VLOOKUP(A995,'Method 1 Moving Averages'!A989:B2325,2,0)</f>
        <v>1336</v>
      </c>
      <c r="C995" s="45">
        <f>VLOOKUP(A995,'Method 1 Moving Averages'!A988:C2325,3,0)</f>
        <v>1460</v>
      </c>
      <c r="D995" s="23">
        <f t="shared" si="2102"/>
        <v>124</v>
      </c>
      <c r="E995" s="33">
        <f t="shared" si="2103"/>
        <v>9.2814371257485026E-2</v>
      </c>
      <c r="F995" s="25">
        <f>VLOOKUP(A995,'Method 2 OLS Regression'!H987:J2324,3)</f>
        <v>1223.56639</v>
      </c>
      <c r="G995" s="23">
        <f t="shared" si="2057"/>
        <v>112.43361000000004</v>
      </c>
      <c r="H995" s="26">
        <f t="shared" si="2058"/>
        <v>8.4156893712574884E-2</v>
      </c>
      <c r="I995" s="43"/>
      <c r="J995" s="61">
        <f t="shared" si="2053"/>
        <v>14</v>
      </c>
      <c r="K995" s="25">
        <f t="shared" si="2099"/>
        <v>15</v>
      </c>
      <c r="L995" s="23">
        <f t="shared" si="2104"/>
        <v>1</v>
      </c>
      <c r="M995" s="33">
        <f t="shared" si="2105"/>
        <v>7.1428571428571425E-2</v>
      </c>
      <c r="N995" s="25">
        <f t="shared" si="2054"/>
        <v>13</v>
      </c>
      <c r="O995" s="23">
        <f t="shared" ref="O995" si="2114">ABS(N995-$J995)</f>
        <v>1</v>
      </c>
      <c r="P995" s="26">
        <f t="shared" ref="P995" si="2115">O995/$J995</f>
        <v>7.1428571428571425E-2</v>
      </c>
    </row>
    <row r="996" spans="1:19" x14ac:dyDescent="0.2">
      <c r="A996" s="48">
        <v>41166</v>
      </c>
      <c r="B996" s="49">
        <f>VLOOKUP(A996,'Method 1 Moving Averages'!A990:B2326,2,0)</f>
        <v>1482</v>
      </c>
      <c r="C996" s="45">
        <f>VLOOKUP(A996,'Method 1 Moving Averages'!A989:C2326,3,0)</f>
        <v>1682.3333333333333</v>
      </c>
      <c r="D996" s="23">
        <f t="shared" si="2102"/>
        <v>200.33333333333326</v>
      </c>
      <c r="E996" s="33">
        <f t="shared" si="2103"/>
        <v>0.1351776878092667</v>
      </c>
      <c r="F996" s="25">
        <f>VLOOKUP(A996,'Method 2 OLS Regression'!H988:J2325,3)</f>
        <v>1644.5658800000001</v>
      </c>
      <c r="G996" s="23">
        <f t="shared" si="2057"/>
        <v>162.56588000000011</v>
      </c>
      <c r="H996" s="26">
        <f t="shared" si="2058"/>
        <v>0.10969357624831316</v>
      </c>
      <c r="I996" s="43"/>
      <c r="J996" s="61">
        <f t="shared" si="2053"/>
        <v>15</v>
      </c>
      <c r="K996" s="25">
        <f t="shared" si="2099"/>
        <v>18</v>
      </c>
      <c r="L996" s="23">
        <f t="shared" si="2104"/>
        <v>3</v>
      </c>
      <c r="M996" s="33">
        <f t="shared" si="2105"/>
        <v>0.2</v>
      </c>
      <c r="N996" s="25">
        <f t="shared" si="2054"/>
        <v>17</v>
      </c>
      <c r="O996" s="23">
        <f t="shared" ref="O996" si="2116">ABS(N996-$J996)</f>
        <v>2</v>
      </c>
      <c r="P996" s="26">
        <f t="shared" ref="P996" si="2117">O996/$J996</f>
        <v>0.13333333333333333</v>
      </c>
    </row>
    <row r="997" spans="1:19" x14ac:dyDescent="0.2">
      <c r="A997" s="48">
        <v>41167</v>
      </c>
      <c r="B997" s="49">
        <f>VLOOKUP(A997,'Method 1 Moving Averages'!A991:B2327,2,0)</f>
        <v>621</v>
      </c>
      <c r="C997" s="45">
        <f>VLOOKUP(A997,'Method 1 Moving Averages'!A990:C2327,3,0)</f>
        <v>975.66666666666663</v>
      </c>
      <c r="D997" s="23">
        <f t="shared" si="2102"/>
        <v>354.66666666666663</v>
      </c>
      <c r="E997" s="33">
        <f t="shared" si="2103"/>
        <v>0.57112184648416531</v>
      </c>
      <c r="F997" s="25">
        <f>VLOOKUP(A997,'Method 2 OLS Regression'!H989:J2326,3)</f>
        <v>1081.42482</v>
      </c>
      <c r="G997" s="23">
        <f t="shared" si="2057"/>
        <v>460.42481999999995</v>
      </c>
      <c r="H997" s="26">
        <f t="shared" si="2058"/>
        <v>0.74142483091787437</v>
      </c>
      <c r="I997" s="43"/>
      <c r="J997" s="61">
        <f t="shared" si="2053"/>
        <v>9</v>
      </c>
      <c r="K997" s="25">
        <f t="shared" si="2099"/>
        <v>10</v>
      </c>
      <c r="L997" s="23">
        <f>ABS(K997-$J997)</f>
        <v>1</v>
      </c>
      <c r="M997" s="33">
        <f t="shared" si="2105"/>
        <v>0.1111111111111111</v>
      </c>
      <c r="N997" s="25">
        <f t="shared" si="2054"/>
        <v>11</v>
      </c>
      <c r="O997" s="23">
        <f t="shared" ref="O997" si="2118">ABS(N997-$J997)</f>
        <v>2</v>
      </c>
      <c r="P997" s="26">
        <f t="shared" ref="P997" si="2119">O997/$J997</f>
        <v>0.22222222222222221</v>
      </c>
    </row>
    <row r="998" spans="1:19" x14ac:dyDescent="0.2">
      <c r="A998" s="48">
        <v>41168</v>
      </c>
      <c r="B998" s="49">
        <f>VLOOKUP(A998,'Method 1 Moving Averages'!A992:B2328,2,0)</f>
        <v>1408</v>
      </c>
      <c r="C998" s="45">
        <f>VLOOKUP(A998,'Method 1 Moving Averages'!A991:C2328,3,0)</f>
        <v>1536.3333333333333</v>
      </c>
      <c r="D998" s="23">
        <f t="shared" si="2102"/>
        <v>128.33333333333326</v>
      </c>
      <c r="E998" s="33">
        <f t="shared" si="2103"/>
        <v>9.1145833333333273E-2</v>
      </c>
      <c r="F998" s="25">
        <f>VLOOKUP(A998,'Method 2 OLS Regression'!H990:J2327,3)</f>
        <v>1564.23406</v>
      </c>
      <c r="G998" s="23">
        <f t="shared" si="2057"/>
        <v>156.23406</v>
      </c>
      <c r="H998" s="26">
        <f t="shared" si="2058"/>
        <v>0.11096169034090909</v>
      </c>
      <c r="I998" s="43"/>
      <c r="J998" s="61">
        <f t="shared" si="2053"/>
        <v>15</v>
      </c>
      <c r="K998" s="25">
        <f t="shared" si="2099"/>
        <v>16</v>
      </c>
      <c r="L998" s="23">
        <f t="shared" si="2104"/>
        <v>1</v>
      </c>
      <c r="M998" s="33">
        <f t="shared" si="2105"/>
        <v>6.6666666666666666E-2</v>
      </c>
      <c r="N998" s="25">
        <f t="shared" si="2054"/>
        <v>16</v>
      </c>
      <c r="O998" s="23">
        <f t="shared" ref="O998" si="2120">ABS(N998-$J998)</f>
        <v>1</v>
      </c>
      <c r="P998" s="26">
        <f t="shared" ref="P998" si="2121">O998/$J998</f>
        <v>6.6666666666666666E-2</v>
      </c>
    </row>
    <row r="999" spans="1:19" x14ac:dyDescent="0.2">
      <c r="A999" s="48">
        <v>41169</v>
      </c>
      <c r="B999" s="49">
        <f>VLOOKUP(A999,'Method 1 Moving Averages'!A993:B2329,2,0)</f>
        <v>1405</v>
      </c>
      <c r="C999" s="45">
        <f>VLOOKUP(A999,'Method 1 Moving Averages'!A992:C2329,3,0)</f>
        <v>1197.3333333333333</v>
      </c>
      <c r="D999" s="23">
        <f t="shared" si="2102"/>
        <v>207.66666666666674</v>
      </c>
      <c r="E999" s="33">
        <f t="shared" si="2103"/>
        <v>0.1478054567022539</v>
      </c>
      <c r="F999" s="25">
        <f>VLOOKUP(A999,'Method 2 OLS Regression'!H991:J2328,3)</f>
        <v>1290.7206100000001</v>
      </c>
      <c r="G999" s="23">
        <f t="shared" si="2057"/>
        <v>114.27938999999992</v>
      </c>
      <c r="H999" s="26">
        <f t="shared" si="2058"/>
        <v>8.1337644128113826E-2</v>
      </c>
      <c r="I999" s="43"/>
      <c r="J999" s="61">
        <f t="shared" si="2053"/>
        <v>15</v>
      </c>
      <c r="K999" s="25">
        <f t="shared" si="2099"/>
        <v>12</v>
      </c>
      <c r="L999" s="23">
        <f t="shared" si="2104"/>
        <v>3</v>
      </c>
      <c r="M999" s="33">
        <f t="shared" si="2105"/>
        <v>0.2</v>
      </c>
      <c r="N999" s="25">
        <f t="shared" si="2054"/>
        <v>13</v>
      </c>
      <c r="O999" s="23">
        <f t="shared" ref="O999" si="2122">ABS(N999-$J999)</f>
        <v>2</v>
      </c>
      <c r="P999" s="26">
        <f t="shared" ref="P999" si="2123">O999/$J999</f>
        <v>0.13333333333333333</v>
      </c>
    </row>
    <row r="1000" spans="1:19" x14ac:dyDescent="0.2">
      <c r="A1000" s="48">
        <v>41170</v>
      </c>
      <c r="B1000" s="49">
        <f>VLOOKUP(A1000,'Method 1 Moving Averages'!A994:B2330,2,0)</f>
        <v>1143</v>
      </c>
      <c r="C1000" s="45">
        <f>VLOOKUP(A1000,'Method 1 Moving Averages'!A993:C2330,3,0)</f>
        <v>1165</v>
      </c>
      <c r="D1000" s="23">
        <f t="shared" si="2102"/>
        <v>22</v>
      </c>
      <c r="E1000" s="33">
        <f t="shared" si="2103"/>
        <v>1.9247594050743656E-2</v>
      </c>
      <c r="F1000" s="25">
        <f>VLOOKUP(A1000,'Method 2 OLS Regression'!H992:J2329,3)</f>
        <v>1139.60691</v>
      </c>
      <c r="G1000" s="23">
        <f t="shared" si="2057"/>
        <v>3.3930900000000292</v>
      </c>
      <c r="H1000" s="26">
        <f t="shared" si="2058"/>
        <v>2.9685826771653798E-3</v>
      </c>
      <c r="I1000" s="43"/>
      <c r="J1000" s="61">
        <f t="shared" si="2053"/>
        <v>12</v>
      </c>
      <c r="K1000" s="25">
        <f t="shared" si="2099"/>
        <v>12</v>
      </c>
      <c r="L1000" s="23">
        <f t="shared" si="2104"/>
        <v>0</v>
      </c>
      <c r="M1000" s="33">
        <f t="shared" si="2105"/>
        <v>0</v>
      </c>
      <c r="N1000" s="25">
        <f t="shared" si="2054"/>
        <v>12</v>
      </c>
      <c r="O1000" s="23">
        <f t="shared" ref="O1000" si="2124">ABS(N1000-$J1000)</f>
        <v>0</v>
      </c>
      <c r="P1000" s="26">
        <f t="shared" ref="P1000" si="2125">O1000/$J1000</f>
        <v>0</v>
      </c>
    </row>
    <row r="1001" spans="1:19" x14ac:dyDescent="0.2">
      <c r="A1001" s="48">
        <v>41171</v>
      </c>
      <c r="B1001" s="49">
        <f>VLOOKUP(A1001,'Method 1 Moving Averages'!A995:B2331,2,0)</f>
        <v>897</v>
      </c>
      <c r="C1001" s="45">
        <f>VLOOKUP(A1001,'Method 1 Moving Averages'!A994:C2331,3,0)</f>
        <v>1193.3333333333333</v>
      </c>
      <c r="D1001" s="23">
        <f t="shared" si="2102"/>
        <v>296.33333333333326</v>
      </c>
      <c r="E1001" s="33">
        <f t="shared" si="2103"/>
        <v>0.33036046079524334</v>
      </c>
      <c r="F1001" s="25">
        <f>VLOOKUP(A1001,'Method 2 OLS Regression'!H993:J2330,3)</f>
        <v>1213.65407</v>
      </c>
      <c r="G1001" s="23">
        <f t="shared" si="2057"/>
        <v>316.65407000000005</v>
      </c>
      <c r="H1001" s="26">
        <f t="shared" si="2058"/>
        <v>0.35301457079152737</v>
      </c>
      <c r="I1001" s="43"/>
      <c r="J1001" s="61">
        <f t="shared" si="2053"/>
        <v>9</v>
      </c>
      <c r="K1001" s="25">
        <f t="shared" si="2099"/>
        <v>12</v>
      </c>
      <c r="L1001" s="23">
        <f t="shared" si="2104"/>
        <v>3</v>
      </c>
      <c r="M1001" s="33">
        <f t="shared" si="2105"/>
        <v>0.33333333333333331</v>
      </c>
      <c r="N1001" s="25">
        <f t="shared" si="2054"/>
        <v>13</v>
      </c>
      <c r="O1001" s="23">
        <f t="shared" ref="O1001" si="2126">ABS(N1001-$J1001)</f>
        <v>4</v>
      </c>
      <c r="P1001" s="26">
        <f t="shared" ref="P1001" si="2127">O1001/$J1001</f>
        <v>0.44444444444444442</v>
      </c>
    </row>
    <row r="1002" spans="1:19" x14ac:dyDescent="0.2">
      <c r="A1002" s="48">
        <v>41172</v>
      </c>
      <c r="B1002" s="49">
        <f>VLOOKUP(A1002,'Method 1 Moving Averages'!A996:B2332,2,0)</f>
        <v>1001</v>
      </c>
      <c r="C1002" s="45">
        <f>VLOOKUP(A1002,'Method 1 Moving Averages'!A995:C2332,3,0)</f>
        <v>1334</v>
      </c>
      <c r="D1002" s="23">
        <f t="shared" si="2102"/>
        <v>333</v>
      </c>
      <c r="E1002" s="33">
        <f t="shared" si="2103"/>
        <v>0.33266733266733267</v>
      </c>
      <c r="F1002" s="25">
        <f>VLOOKUP(A1002,'Method 2 OLS Regression'!H994:J2331,3)</f>
        <v>1287.31512</v>
      </c>
      <c r="G1002" s="23">
        <f t="shared" si="2057"/>
        <v>286.31511999999998</v>
      </c>
      <c r="H1002" s="26">
        <f t="shared" si="2058"/>
        <v>0.2860290909090909</v>
      </c>
      <c r="I1002" s="43"/>
      <c r="J1002" s="61">
        <f t="shared" si="2053"/>
        <v>10</v>
      </c>
      <c r="K1002" s="25">
        <f t="shared" si="2099"/>
        <v>14</v>
      </c>
      <c r="L1002" s="23">
        <f t="shared" si="2104"/>
        <v>4</v>
      </c>
      <c r="M1002" s="33">
        <f t="shared" si="2105"/>
        <v>0.4</v>
      </c>
      <c r="N1002" s="25">
        <f t="shared" si="2054"/>
        <v>13</v>
      </c>
      <c r="O1002" s="23">
        <f t="shared" ref="O1002" si="2128">ABS(N1002-$J1002)</f>
        <v>3</v>
      </c>
      <c r="P1002" s="26">
        <f t="shared" ref="P1002" si="2129">O1002/$J1002</f>
        <v>0.3</v>
      </c>
      <c r="S1002">
        <f>ROUND(3.4,0)</f>
        <v>3</v>
      </c>
    </row>
    <row r="1003" spans="1:19" x14ac:dyDescent="0.2">
      <c r="A1003" s="48">
        <v>41173</v>
      </c>
      <c r="B1003" s="49">
        <f>VLOOKUP(A1003,'Method 1 Moving Averages'!A997:B2333,2,0)</f>
        <v>1538</v>
      </c>
      <c r="C1003" s="45">
        <f>VLOOKUP(A1003,'Method 1 Moving Averages'!A996:C2333,3,0)</f>
        <v>1648</v>
      </c>
      <c r="D1003" s="23">
        <f t="shared" si="2102"/>
        <v>110</v>
      </c>
      <c r="E1003" s="33">
        <f t="shared" si="2103"/>
        <v>7.1521456436931086E-2</v>
      </c>
      <c r="F1003" s="25">
        <f>VLOOKUP(A1003,'Method 2 OLS Regression'!H995:J2332,3)</f>
        <v>1569.6880100000001</v>
      </c>
      <c r="G1003" s="23">
        <f t="shared" si="2057"/>
        <v>31.688010000000077</v>
      </c>
      <c r="H1003" s="26">
        <f t="shared" si="2058"/>
        <v>2.0603387516254925E-2</v>
      </c>
      <c r="I1003" s="43"/>
      <c r="J1003" s="61">
        <f t="shared" si="2053"/>
        <v>16</v>
      </c>
      <c r="K1003" s="25">
        <f t="shared" si="2099"/>
        <v>17</v>
      </c>
      <c r="L1003" s="23">
        <f t="shared" si="2104"/>
        <v>1</v>
      </c>
      <c r="M1003" s="33">
        <f t="shared" si="2105"/>
        <v>6.25E-2</v>
      </c>
      <c r="N1003" s="25">
        <f t="shared" si="2054"/>
        <v>16</v>
      </c>
      <c r="O1003" s="23">
        <f t="shared" ref="O1003" si="2130">ABS(N1003-$J1003)</f>
        <v>0</v>
      </c>
      <c r="P1003" s="26">
        <f t="shared" ref="P1003" si="2131">O1003/$J1003</f>
        <v>0</v>
      </c>
      <c r="S1003">
        <f>ROUND(3.6,0)</f>
        <v>4</v>
      </c>
    </row>
    <row r="1004" spans="1:19" x14ac:dyDescent="0.2">
      <c r="A1004" s="48">
        <v>41174</v>
      </c>
      <c r="B1004" s="49">
        <f>VLOOKUP(A1004,'Method 1 Moving Averages'!A998:B2334,2,0)</f>
        <v>1347</v>
      </c>
      <c r="C1004" s="45">
        <f>VLOOKUP(A1004,'Method 1 Moving Averages'!A997:C2334,3,0)</f>
        <v>847.66666666666663</v>
      </c>
      <c r="D1004" s="23">
        <f t="shared" si="2102"/>
        <v>499.33333333333337</v>
      </c>
      <c r="E1004" s="33">
        <f t="shared" si="2103"/>
        <v>0.37070032170254891</v>
      </c>
      <c r="F1004" s="25">
        <f>VLOOKUP(A1004,'Method 2 OLS Regression'!H996:J2333,3)</f>
        <v>886.63394900000003</v>
      </c>
      <c r="G1004" s="23">
        <f t="shared" si="2057"/>
        <v>460.36605099999997</v>
      </c>
      <c r="H1004" s="26">
        <f t="shared" si="2058"/>
        <v>0.34177138158871562</v>
      </c>
      <c r="I1004" s="43"/>
      <c r="J1004" s="61">
        <f t="shared" si="2053"/>
        <v>14</v>
      </c>
      <c r="K1004" s="25">
        <f>MAX(ROUND(C1004/12/8,0),9)</f>
        <v>9</v>
      </c>
      <c r="L1004" s="23">
        <f t="shared" si="2104"/>
        <v>5</v>
      </c>
      <c r="M1004" s="33">
        <f t="shared" si="2105"/>
        <v>0.35714285714285715</v>
      </c>
      <c r="N1004" s="25">
        <f t="shared" si="2054"/>
        <v>9</v>
      </c>
      <c r="O1004" s="23">
        <f t="shared" ref="O1004" si="2132">ABS(N1004-$J1004)</f>
        <v>5</v>
      </c>
      <c r="P1004" s="26">
        <f t="shared" ref="P1004" si="2133">O1004/$J1004</f>
        <v>0.35714285714285715</v>
      </c>
    </row>
    <row r="1005" spans="1:19" x14ac:dyDescent="0.2">
      <c r="A1005" s="48">
        <v>41175</v>
      </c>
      <c r="B1005" s="49">
        <f>VLOOKUP(A1005,'Method 1 Moving Averages'!A999:B2335,2,0)</f>
        <v>1432</v>
      </c>
      <c r="C1005" s="45">
        <f>VLOOKUP(A1005,'Method 1 Moving Averages'!A998:C2335,3,0)</f>
        <v>1310.6666666666667</v>
      </c>
      <c r="D1005" s="23">
        <f t="shared" si="2102"/>
        <v>121.33333333333326</v>
      </c>
      <c r="E1005" s="33">
        <f t="shared" si="2103"/>
        <v>8.4729981378026023E-2</v>
      </c>
      <c r="F1005" s="25">
        <f>VLOOKUP(A1005,'Method 2 OLS Regression'!H997:J2334,3)</f>
        <v>1377.1291799999999</v>
      </c>
      <c r="G1005" s="23">
        <f t="shared" si="2057"/>
        <v>54.870820000000094</v>
      </c>
      <c r="H1005" s="26">
        <f t="shared" si="2058"/>
        <v>3.8317611731843643E-2</v>
      </c>
      <c r="I1005" s="43"/>
      <c r="J1005" s="61">
        <f t="shared" si="2053"/>
        <v>15</v>
      </c>
      <c r="K1005" s="25">
        <f t="shared" si="2099"/>
        <v>14</v>
      </c>
      <c r="L1005" s="23">
        <f t="shared" si="2104"/>
        <v>1</v>
      </c>
      <c r="M1005" s="33">
        <f t="shared" si="2105"/>
        <v>6.6666666666666666E-2</v>
      </c>
      <c r="N1005" s="25">
        <f t="shared" si="2054"/>
        <v>14</v>
      </c>
      <c r="O1005" s="23">
        <f t="shared" ref="O1005" si="2134">ABS(N1005-$J1005)</f>
        <v>1</v>
      </c>
      <c r="P1005" s="26">
        <f t="shared" ref="P1005" si="2135">O1005/$J1005</f>
        <v>6.6666666666666666E-2</v>
      </c>
    </row>
    <row r="1006" spans="1:19" x14ac:dyDescent="0.2">
      <c r="A1006" s="48">
        <v>41176</v>
      </c>
      <c r="B1006" s="49">
        <f>VLOOKUP(A1006,'Method 1 Moving Averages'!A1000:B2336,2,0)</f>
        <v>821</v>
      </c>
      <c r="C1006" s="45">
        <f>VLOOKUP(A1006,'Method 1 Moving Averages'!A999:C2336,3,0)</f>
        <v>1258.3333333333333</v>
      </c>
      <c r="D1006" s="23">
        <f t="shared" si="2102"/>
        <v>437.33333333333326</v>
      </c>
      <c r="E1006" s="33">
        <f t="shared" si="2103"/>
        <v>0.53268371904181888</v>
      </c>
      <c r="F1006" s="25">
        <f>VLOOKUP(A1006,'Method 2 OLS Regression'!H998:J2335,3)</f>
        <v>1203.42849</v>
      </c>
      <c r="G1006" s="23">
        <f t="shared" si="2057"/>
        <v>382.42849000000001</v>
      </c>
      <c r="H1006" s="26">
        <f t="shared" si="2058"/>
        <v>0.46580814859926922</v>
      </c>
      <c r="I1006" s="43"/>
      <c r="J1006" s="61">
        <f t="shared" si="2053"/>
        <v>9</v>
      </c>
      <c r="K1006" s="25">
        <f t="shared" si="2099"/>
        <v>13</v>
      </c>
      <c r="L1006" s="23">
        <f t="shared" si="2104"/>
        <v>4</v>
      </c>
      <c r="M1006" s="33">
        <f t="shared" si="2105"/>
        <v>0.44444444444444442</v>
      </c>
      <c r="N1006" s="25">
        <f t="shared" si="2054"/>
        <v>13</v>
      </c>
      <c r="O1006" s="23">
        <f t="shared" ref="O1006" si="2136">ABS(N1006-$J1006)</f>
        <v>4</v>
      </c>
      <c r="P1006" s="26">
        <f t="shared" ref="P1006" si="2137">O1006/$J1006</f>
        <v>0.44444444444444442</v>
      </c>
    </row>
    <row r="1007" spans="1:19" x14ac:dyDescent="0.2">
      <c r="A1007" s="48">
        <v>41177</v>
      </c>
      <c r="B1007" s="49">
        <f>VLOOKUP(A1007,'Method 1 Moving Averages'!A1001:B2337,2,0)</f>
        <v>563</v>
      </c>
      <c r="C1007" s="45">
        <f>VLOOKUP(A1007,'Method 1 Moving Averages'!A1000:C2337,3,0)</f>
        <v>1259.3333333333333</v>
      </c>
      <c r="D1007" s="23">
        <f t="shared" si="2102"/>
        <v>696.33333333333326</v>
      </c>
      <c r="E1007" s="33">
        <f t="shared" si="2103"/>
        <v>1.2368265245707517</v>
      </c>
      <c r="F1007" s="25">
        <f>VLOOKUP(A1007,'Method 2 OLS Regression'!H999:J2336,3)</f>
        <v>1045.41526</v>
      </c>
      <c r="G1007" s="23">
        <f t="shared" si="2057"/>
        <v>482.41525999999999</v>
      </c>
      <c r="H1007" s="26">
        <f t="shared" si="2058"/>
        <v>0.85686547069271757</v>
      </c>
      <c r="I1007" s="43"/>
      <c r="J1007" s="61">
        <f t="shared" si="2053"/>
        <v>9</v>
      </c>
      <c r="K1007" s="25">
        <f t="shared" si="2099"/>
        <v>13</v>
      </c>
      <c r="L1007" s="23">
        <f t="shared" si="2104"/>
        <v>4</v>
      </c>
      <c r="M1007" s="33">
        <f t="shared" si="2105"/>
        <v>0.44444444444444442</v>
      </c>
      <c r="N1007" s="25">
        <f t="shared" si="2054"/>
        <v>11</v>
      </c>
      <c r="O1007" s="23">
        <f t="shared" ref="O1007" si="2138">ABS(N1007-$J1007)</f>
        <v>2</v>
      </c>
      <c r="P1007" s="26">
        <f t="shared" ref="P1007" si="2139">O1007/$J1007</f>
        <v>0.22222222222222221</v>
      </c>
    </row>
    <row r="1008" spans="1:19" x14ac:dyDescent="0.2">
      <c r="A1008" s="48">
        <v>41178</v>
      </c>
      <c r="B1008" s="49">
        <f>VLOOKUP(A1008,'Method 1 Moving Averages'!A1002:B2338,2,0)</f>
        <v>1419</v>
      </c>
      <c r="C1008" s="45">
        <f>VLOOKUP(A1008,'Method 1 Moving Averages'!A1001:C2338,3,0)</f>
        <v>1175.6666666666667</v>
      </c>
      <c r="D1008" s="23">
        <f t="shared" si="2102"/>
        <v>243.33333333333326</v>
      </c>
      <c r="E1008" s="33">
        <f t="shared" si="2103"/>
        <v>0.17148226450552026</v>
      </c>
      <c r="F1008" s="25">
        <f>VLOOKUP(A1008,'Method 2 OLS Regression'!H1000:J2337,3)</f>
        <v>1171.9053699999999</v>
      </c>
      <c r="G1008" s="23">
        <f t="shared" si="2057"/>
        <v>247.09463000000005</v>
      </c>
      <c r="H1008" s="26">
        <f t="shared" si="2058"/>
        <v>0.17413293164200144</v>
      </c>
      <c r="I1008" s="43"/>
      <c r="J1008" s="61">
        <f t="shared" si="2053"/>
        <v>15</v>
      </c>
      <c r="K1008" s="25">
        <f t="shared" si="2099"/>
        <v>12</v>
      </c>
      <c r="L1008" s="23">
        <f t="shared" si="2104"/>
        <v>3</v>
      </c>
      <c r="M1008" s="33">
        <f t="shared" si="2105"/>
        <v>0.2</v>
      </c>
      <c r="N1008" s="25">
        <f t="shared" si="2054"/>
        <v>12</v>
      </c>
      <c r="O1008" s="23">
        <f t="shared" ref="O1008" si="2140">ABS(N1008-$J1008)</f>
        <v>3</v>
      </c>
      <c r="P1008" s="26">
        <f t="shared" ref="P1008" si="2141">O1008/$J1008</f>
        <v>0.2</v>
      </c>
    </row>
    <row r="1009" spans="1:16" x14ac:dyDescent="0.2">
      <c r="A1009" s="48">
        <v>41179</v>
      </c>
      <c r="B1009" s="49">
        <f>VLOOKUP(A1009,'Method 1 Moving Averages'!A1003:B2339,2,0)</f>
        <v>1692</v>
      </c>
      <c r="C1009" s="45">
        <f>VLOOKUP(A1009,'Method 1 Moving Averages'!A1002:C2339,3,0)</f>
        <v>1222</v>
      </c>
      <c r="D1009" s="23">
        <f t="shared" si="2102"/>
        <v>470</v>
      </c>
      <c r="E1009" s="33">
        <f t="shared" si="2103"/>
        <v>0.27777777777777779</v>
      </c>
      <c r="F1009" s="25">
        <f>VLOOKUP(A1009,'Method 2 OLS Regression'!H1001:J2338,3)</f>
        <v>1366.87202</v>
      </c>
      <c r="G1009" s="23">
        <f t="shared" si="2057"/>
        <v>325.12797999999998</v>
      </c>
      <c r="H1009" s="26">
        <f t="shared" si="2058"/>
        <v>0.19215601654846334</v>
      </c>
      <c r="I1009" s="43"/>
      <c r="J1009" s="61">
        <f t="shared" si="2053"/>
        <v>18</v>
      </c>
      <c r="K1009" s="25">
        <f t="shared" si="2099"/>
        <v>13</v>
      </c>
      <c r="L1009" s="23">
        <f t="shared" si="2104"/>
        <v>5</v>
      </c>
      <c r="M1009" s="33">
        <f t="shared" si="2105"/>
        <v>0.27777777777777779</v>
      </c>
      <c r="N1009" s="25">
        <f t="shared" si="2054"/>
        <v>14</v>
      </c>
      <c r="O1009" s="23">
        <f t="shared" ref="O1009" si="2142">ABS(N1009-$J1009)</f>
        <v>4</v>
      </c>
      <c r="P1009" s="26">
        <f t="shared" ref="P1009" si="2143">O1009/$J1009</f>
        <v>0.22222222222222221</v>
      </c>
    </row>
    <row r="1010" spans="1:16" x14ac:dyDescent="0.2">
      <c r="A1010" s="48">
        <v>41180</v>
      </c>
      <c r="B1010" s="49">
        <f>VLOOKUP(A1010,'Method 1 Moving Averages'!A1004:B2340,2,0)</f>
        <v>1592</v>
      </c>
      <c r="C1010" s="45">
        <f>VLOOKUP(A1010,'Method 1 Moving Averages'!A1003:C2340,3,0)</f>
        <v>1575.6666666666667</v>
      </c>
      <c r="D1010" s="23">
        <f t="shared" si="2102"/>
        <v>16.333333333333258</v>
      </c>
      <c r="E1010" s="33">
        <f t="shared" si="2103"/>
        <v>1.0259631490787222E-2</v>
      </c>
      <c r="F1010" s="25">
        <f>VLOOKUP(A1010,'Method 2 OLS Regression'!H1002:J2339,3)</f>
        <v>1741.0096000000001</v>
      </c>
      <c r="G1010" s="23">
        <f t="shared" si="2057"/>
        <v>149.00960000000009</v>
      </c>
      <c r="H1010" s="26">
        <f t="shared" si="2058"/>
        <v>9.3598994974874436E-2</v>
      </c>
      <c r="I1010" s="43"/>
      <c r="J1010" s="61">
        <f t="shared" si="2053"/>
        <v>17</v>
      </c>
      <c r="K1010" s="25">
        <f t="shared" si="2099"/>
        <v>16</v>
      </c>
      <c r="L1010" s="23">
        <f t="shared" si="2104"/>
        <v>1</v>
      </c>
      <c r="M1010" s="33">
        <f t="shared" si="2105"/>
        <v>5.8823529411764705E-2</v>
      </c>
      <c r="N1010" s="25">
        <f t="shared" si="2054"/>
        <v>18</v>
      </c>
      <c r="O1010" s="23">
        <f t="shared" ref="O1010" si="2144">ABS(N1010-$J1010)</f>
        <v>1</v>
      </c>
      <c r="P1010" s="26">
        <f t="shared" ref="P1010" si="2145">O1010/$J1010</f>
        <v>5.8823529411764705E-2</v>
      </c>
    </row>
    <row r="1011" spans="1:16" x14ac:dyDescent="0.2">
      <c r="A1011" s="48">
        <v>41181</v>
      </c>
      <c r="B1011" s="49">
        <f>VLOOKUP(A1011,'Method 1 Moving Averages'!A1005:B2341,2,0)</f>
        <v>1138</v>
      </c>
      <c r="C1011" s="45">
        <f>VLOOKUP(A1011,'Method 1 Moving Averages'!A1004:C2341,3,0)</f>
        <v>1008.6666666666666</v>
      </c>
      <c r="D1011" s="23">
        <f t="shared" si="2102"/>
        <v>129.33333333333337</v>
      </c>
      <c r="E1011" s="33">
        <f t="shared" si="2103"/>
        <v>0.11364967779730524</v>
      </c>
      <c r="F1011" s="25">
        <f>VLOOKUP(A1011,'Method 2 OLS Regression'!H1003:J2340,3)</f>
        <v>997.912194</v>
      </c>
      <c r="G1011" s="23">
        <f t="shared" si="2057"/>
        <v>140.087806</v>
      </c>
      <c r="H1011" s="26">
        <f t="shared" si="2058"/>
        <v>0.12310000527240773</v>
      </c>
      <c r="I1011" s="43"/>
      <c r="J1011" s="61">
        <f t="shared" si="2053"/>
        <v>12</v>
      </c>
      <c r="K1011" s="25">
        <f t="shared" si="2099"/>
        <v>11</v>
      </c>
      <c r="L1011" s="23">
        <f t="shared" si="2104"/>
        <v>1</v>
      </c>
      <c r="M1011" s="33">
        <f t="shared" si="2105"/>
        <v>8.3333333333333329E-2</v>
      </c>
      <c r="N1011" s="25">
        <f t="shared" si="2054"/>
        <v>10</v>
      </c>
      <c r="O1011" s="23">
        <f t="shared" ref="O1011" si="2146">ABS(N1011-$J1011)</f>
        <v>2</v>
      </c>
      <c r="P1011" s="26">
        <f t="shared" ref="P1011" si="2147">O1011/$J1011</f>
        <v>0.16666666666666666</v>
      </c>
    </row>
    <row r="1012" spans="1:16" x14ac:dyDescent="0.2">
      <c r="A1012" s="48">
        <v>41182</v>
      </c>
      <c r="B1012" s="49">
        <f>VLOOKUP(A1012,'Method 1 Moving Averages'!A1006:B2342,2,0)</f>
        <v>1393</v>
      </c>
      <c r="C1012" s="45">
        <f>VLOOKUP(A1012,'Method 1 Moving Averages'!A1005:C2342,3,0)</f>
        <v>1400</v>
      </c>
      <c r="D1012" s="23">
        <f t="shared" si="2102"/>
        <v>7</v>
      </c>
      <c r="E1012" s="33">
        <f t="shared" si="2103"/>
        <v>5.0251256281407036E-3</v>
      </c>
      <c r="F1012" s="25">
        <f>VLOOKUP(A1012,'Method 2 OLS Regression'!H1004:J2341,3)</f>
        <v>1513.09151</v>
      </c>
      <c r="G1012" s="23">
        <f t="shared" si="2057"/>
        <v>120.09150999999997</v>
      </c>
      <c r="H1012" s="26">
        <f t="shared" si="2058"/>
        <v>8.6210703517587917E-2</v>
      </c>
      <c r="I1012" s="43"/>
      <c r="J1012" s="61">
        <f t="shared" si="2053"/>
        <v>15</v>
      </c>
      <c r="K1012" s="25">
        <f t="shared" si="2099"/>
        <v>15</v>
      </c>
      <c r="L1012" s="23">
        <f t="shared" si="2104"/>
        <v>0</v>
      </c>
      <c r="M1012" s="33">
        <f t="shared" si="2105"/>
        <v>0</v>
      </c>
      <c r="N1012" s="25">
        <f t="shared" si="2054"/>
        <v>16</v>
      </c>
      <c r="O1012" s="23">
        <f t="shared" ref="O1012" si="2148">ABS(N1012-$J1012)</f>
        <v>1</v>
      </c>
      <c r="P1012" s="26">
        <f t="shared" ref="P1012" si="2149">O1012/$J1012</f>
        <v>6.6666666666666666E-2</v>
      </c>
    </row>
    <row r="1013" spans="1:16" x14ac:dyDescent="0.2">
      <c r="A1013" s="48">
        <v>41183</v>
      </c>
      <c r="B1013" s="49">
        <f>VLOOKUP(A1013,'Method 1 Moving Averages'!A1007:B2343,2,0)</f>
        <v>931</v>
      </c>
      <c r="C1013" s="45">
        <f>VLOOKUP(A1013,'Method 1 Moving Averages'!A1006:C2343,3,0)</f>
        <v>1130</v>
      </c>
      <c r="D1013" s="23">
        <f t="shared" si="2102"/>
        <v>199</v>
      </c>
      <c r="E1013" s="33">
        <f t="shared" si="2103"/>
        <v>0.21374865735767992</v>
      </c>
      <c r="F1013" s="25">
        <f>VLOOKUP(A1013,'Method 2 OLS Regression'!H1005:J2342,3)</f>
        <v>1323.87646</v>
      </c>
      <c r="G1013" s="23">
        <f t="shared" si="2057"/>
        <v>392.87645999999995</v>
      </c>
      <c r="H1013" s="26">
        <f t="shared" si="2058"/>
        <v>0.42199404940923735</v>
      </c>
      <c r="I1013" s="43"/>
      <c r="J1013" s="61">
        <f t="shared" si="2053"/>
        <v>10</v>
      </c>
      <c r="K1013" s="25">
        <f t="shared" si="2099"/>
        <v>12</v>
      </c>
      <c r="L1013" s="23">
        <f t="shared" si="2104"/>
        <v>2</v>
      </c>
      <c r="M1013" s="33">
        <f t="shared" si="2105"/>
        <v>0.2</v>
      </c>
      <c r="N1013" s="25">
        <f t="shared" si="2054"/>
        <v>14</v>
      </c>
      <c r="O1013" s="23">
        <f t="shared" ref="O1013" si="2150">ABS(N1013-$J1013)</f>
        <v>4</v>
      </c>
      <c r="P1013" s="26">
        <f t="shared" ref="P1013" si="2151">O1013/$J1013</f>
        <v>0.4</v>
      </c>
    </row>
    <row r="1014" spans="1:16" x14ac:dyDescent="0.2">
      <c r="A1014" s="48">
        <v>41184</v>
      </c>
      <c r="B1014" s="49">
        <f>VLOOKUP(A1014,'Method 1 Moving Averages'!A1008:B2344,2,0)</f>
        <v>827</v>
      </c>
      <c r="C1014" s="45">
        <f>VLOOKUP(A1014,'Method 1 Moving Averages'!A1007:C2344,3,0)</f>
        <v>899.33333333333337</v>
      </c>
      <c r="D1014" s="23">
        <f t="shared" si="2102"/>
        <v>72.333333333333371</v>
      </c>
      <c r="E1014" s="33">
        <f t="shared" si="2103"/>
        <v>8.7464731962918221E-2</v>
      </c>
      <c r="F1014" s="25">
        <f>VLOOKUP(A1014,'Method 2 OLS Regression'!H1006:J2343,3)</f>
        <v>1125.1625300000001</v>
      </c>
      <c r="G1014" s="23">
        <f t="shared" si="2057"/>
        <v>298.16253000000006</v>
      </c>
      <c r="H1014" s="26">
        <f t="shared" si="2058"/>
        <v>0.36053510278113671</v>
      </c>
      <c r="I1014" s="43"/>
      <c r="J1014" s="61">
        <f t="shared" si="2053"/>
        <v>9</v>
      </c>
      <c r="K1014" s="25">
        <f t="shared" si="2099"/>
        <v>9</v>
      </c>
      <c r="L1014" s="23">
        <f t="shared" si="2104"/>
        <v>0</v>
      </c>
      <c r="M1014" s="33">
        <f t="shared" si="2105"/>
        <v>0</v>
      </c>
      <c r="N1014" s="25">
        <f t="shared" si="2054"/>
        <v>12</v>
      </c>
      <c r="O1014" s="23">
        <f t="shared" ref="O1014" si="2152">ABS(N1014-$J1014)</f>
        <v>3</v>
      </c>
      <c r="P1014" s="26">
        <f t="shared" ref="P1014" si="2153">O1014/$J1014</f>
        <v>0.33333333333333331</v>
      </c>
    </row>
    <row r="1015" spans="1:16" x14ac:dyDescent="0.2">
      <c r="A1015" s="48">
        <v>41185</v>
      </c>
      <c r="B1015" s="49">
        <f>VLOOKUP(A1015,'Method 1 Moving Averages'!A1009:B2345,2,0)</f>
        <v>1363</v>
      </c>
      <c r="C1015" s="45">
        <f>VLOOKUP(A1015,'Method 1 Moving Averages'!A1008:C2345,3,0)</f>
        <v>1264.6666666666667</v>
      </c>
      <c r="D1015" s="23">
        <f t="shared" si="2102"/>
        <v>98.333333333333258</v>
      </c>
      <c r="E1015" s="33">
        <f t="shared" si="2103"/>
        <v>7.2144778674492482E-2</v>
      </c>
      <c r="F1015" s="25">
        <f>VLOOKUP(A1015,'Method 2 OLS Regression'!H1007:J2344,3)</f>
        <v>1225.9730199999999</v>
      </c>
      <c r="G1015" s="23">
        <f t="shared" si="2057"/>
        <v>137.02698000000009</v>
      </c>
      <c r="H1015" s="26">
        <f t="shared" si="2058"/>
        <v>0.10053336757153346</v>
      </c>
      <c r="I1015" s="43"/>
      <c r="J1015" s="61">
        <f t="shared" si="2053"/>
        <v>14</v>
      </c>
      <c r="K1015" s="25">
        <f t="shared" si="2099"/>
        <v>13</v>
      </c>
      <c r="L1015" s="23">
        <f t="shared" si="2104"/>
        <v>1</v>
      </c>
      <c r="M1015" s="33">
        <f t="shared" si="2105"/>
        <v>7.1428571428571425E-2</v>
      </c>
      <c r="N1015" s="25">
        <f t="shared" si="2054"/>
        <v>13</v>
      </c>
      <c r="O1015" s="23">
        <f t="shared" ref="O1015" si="2154">ABS(N1015-$J1015)</f>
        <v>1</v>
      </c>
      <c r="P1015" s="26">
        <f t="shared" ref="P1015" si="2155">O1015/$J1015</f>
        <v>7.1428571428571425E-2</v>
      </c>
    </row>
    <row r="1016" spans="1:16" x14ac:dyDescent="0.2">
      <c r="A1016" s="48">
        <v>41186</v>
      </c>
      <c r="B1016" s="49">
        <f>VLOOKUP(A1016,'Method 1 Moving Averages'!A1010:B2346,2,0)</f>
        <v>1219</v>
      </c>
      <c r="C1016" s="45">
        <f>VLOOKUP(A1016,'Method 1 Moving Averages'!A1009:C2346,3,0)</f>
        <v>1343</v>
      </c>
      <c r="D1016" s="23">
        <f t="shared" si="2102"/>
        <v>124</v>
      </c>
      <c r="E1016" s="33">
        <f t="shared" si="2103"/>
        <v>0.10172272354388844</v>
      </c>
      <c r="F1016" s="25">
        <f>VLOOKUP(A1016,'Method 2 OLS Regression'!H1008:J2345,3)</f>
        <v>1372.1506999999999</v>
      </c>
      <c r="G1016" s="23">
        <f t="shared" si="2057"/>
        <v>153.15069999999992</v>
      </c>
      <c r="H1016" s="26">
        <f t="shared" si="2058"/>
        <v>0.12563634126333054</v>
      </c>
      <c r="I1016" s="43"/>
      <c r="J1016" s="61">
        <f t="shared" si="2053"/>
        <v>13</v>
      </c>
      <c r="K1016" s="25">
        <f t="shared" si="2099"/>
        <v>14</v>
      </c>
      <c r="L1016" s="23">
        <f t="shared" si="2104"/>
        <v>1</v>
      </c>
      <c r="M1016" s="33">
        <f t="shared" si="2105"/>
        <v>7.6923076923076927E-2</v>
      </c>
      <c r="N1016" s="25">
        <f t="shared" si="2054"/>
        <v>14</v>
      </c>
      <c r="O1016" s="23">
        <f t="shared" ref="O1016" si="2156">ABS(N1016-$J1016)</f>
        <v>1</v>
      </c>
      <c r="P1016" s="26">
        <f t="shared" ref="P1016" si="2157">O1016/$J1016</f>
        <v>7.6923076923076927E-2</v>
      </c>
    </row>
    <row r="1017" spans="1:16" x14ac:dyDescent="0.2">
      <c r="A1017" s="48">
        <v>41187</v>
      </c>
      <c r="B1017" s="49">
        <f>VLOOKUP(A1017,'Method 1 Moving Averages'!A1011:B2347,2,0)</f>
        <v>1877</v>
      </c>
      <c r="C1017" s="45">
        <f>VLOOKUP(A1017,'Method 1 Moving Averages'!A1010:C2347,3,0)</f>
        <v>1537.3333333333333</v>
      </c>
      <c r="D1017" s="23">
        <f t="shared" si="2102"/>
        <v>339.66666666666674</v>
      </c>
      <c r="E1017" s="33">
        <f t="shared" si="2103"/>
        <v>0.18096252885810696</v>
      </c>
      <c r="F1017" s="25">
        <f>VLOOKUP(A1017,'Method 2 OLS Regression'!H1009:J2346,3)</f>
        <v>1773.4233300000001</v>
      </c>
      <c r="G1017" s="23">
        <f t="shared" si="2057"/>
        <v>103.57666999999992</v>
      </c>
      <c r="H1017" s="26">
        <f t="shared" si="2058"/>
        <v>5.5182029834842793E-2</v>
      </c>
      <c r="I1017" s="43"/>
      <c r="J1017" s="61">
        <f t="shared" si="2053"/>
        <v>20</v>
      </c>
      <c r="K1017" s="25">
        <f t="shared" si="2099"/>
        <v>16</v>
      </c>
      <c r="L1017" s="23">
        <f t="shared" si="2104"/>
        <v>4</v>
      </c>
      <c r="M1017" s="33">
        <f t="shared" si="2105"/>
        <v>0.2</v>
      </c>
      <c r="N1017" s="25">
        <f t="shared" si="2054"/>
        <v>18</v>
      </c>
      <c r="O1017" s="23">
        <f t="shared" ref="O1017" si="2158">ABS(N1017-$J1017)</f>
        <v>2</v>
      </c>
      <c r="P1017" s="26">
        <f t="shared" ref="P1017" si="2159">O1017/$J1017</f>
        <v>0.1</v>
      </c>
    </row>
    <row r="1018" spans="1:16" x14ac:dyDescent="0.2">
      <c r="A1018" s="48">
        <v>41188</v>
      </c>
      <c r="B1018" s="49">
        <f>VLOOKUP(A1018,'Method 1 Moving Averages'!A1012:B2348,2,0)</f>
        <v>1087</v>
      </c>
      <c r="C1018" s="45">
        <f>VLOOKUP(A1018,'Method 1 Moving Averages'!A1011:C2348,3,0)</f>
        <v>1035.3333333333333</v>
      </c>
      <c r="D1018" s="23">
        <f t="shared" si="2102"/>
        <v>51.666666666666742</v>
      </c>
      <c r="E1018" s="33">
        <f t="shared" si="2103"/>
        <v>4.7531432076050359E-2</v>
      </c>
      <c r="F1018" s="25">
        <f>VLOOKUP(A1018,'Method 2 OLS Regression'!H1010:J2347,3)</f>
        <v>994.41697899999997</v>
      </c>
      <c r="G1018" s="23">
        <f t="shared" si="2057"/>
        <v>92.583021000000031</v>
      </c>
      <c r="H1018" s="26">
        <f t="shared" si="2058"/>
        <v>8.5172972401103983E-2</v>
      </c>
      <c r="I1018" s="43"/>
      <c r="J1018" s="61">
        <f t="shared" si="2053"/>
        <v>11</v>
      </c>
      <c r="K1018" s="25">
        <f t="shared" si="2099"/>
        <v>11</v>
      </c>
      <c r="L1018" s="23">
        <f t="shared" si="2104"/>
        <v>0</v>
      </c>
      <c r="M1018" s="33">
        <f t="shared" si="2105"/>
        <v>0</v>
      </c>
      <c r="N1018" s="25">
        <f t="shared" si="2054"/>
        <v>10</v>
      </c>
      <c r="O1018" s="23">
        <f t="shared" ref="O1018" si="2160">ABS(N1018-$J1018)</f>
        <v>1</v>
      </c>
      <c r="P1018" s="26">
        <f t="shared" ref="P1018" si="2161">O1018/$J1018</f>
        <v>9.0909090909090912E-2</v>
      </c>
    </row>
    <row r="1019" spans="1:16" x14ac:dyDescent="0.2">
      <c r="A1019" s="48">
        <v>41189</v>
      </c>
      <c r="B1019" s="49">
        <f>VLOOKUP(A1019,'Method 1 Moving Averages'!A1013:B2349,2,0)</f>
        <v>1592</v>
      </c>
      <c r="C1019" s="45">
        <f>VLOOKUP(A1019,'Method 1 Moving Averages'!A1012:C2349,3,0)</f>
        <v>1411</v>
      </c>
      <c r="D1019" s="23">
        <f t="shared" si="2102"/>
        <v>181</v>
      </c>
      <c r="E1019" s="33">
        <f t="shared" si="2103"/>
        <v>0.11369346733668342</v>
      </c>
      <c r="F1019" s="25">
        <f>VLOOKUP(A1019,'Method 2 OLS Regression'!H1011:J2348,3)</f>
        <v>1388.96352</v>
      </c>
      <c r="G1019" s="23">
        <f t="shared" si="2057"/>
        <v>203.03647999999998</v>
      </c>
      <c r="H1019" s="26">
        <f t="shared" si="2058"/>
        <v>0.12753547738693466</v>
      </c>
      <c r="I1019" s="43"/>
      <c r="J1019" s="61">
        <f t="shared" si="2053"/>
        <v>17</v>
      </c>
      <c r="K1019" s="25">
        <f t="shared" si="2099"/>
        <v>15</v>
      </c>
      <c r="L1019" s="23">
        <f t="shared" si="2104"/>
        <v>2</v>
      </c>
      <c r="M1019" s="33">
        <f t="shared" si="2105"/>
        <v>0.11764705882352941</v>
      </c>
      <c r="N1019" s="25">
        <f t="shared" si="2054"/>
        <v>14</v>
      </c>
      <c r="O1019" s="23">
        <f t="shared" ref="O1019" si="2162">ABS(N1019-$J1019)</f>
        <v>3</v>
      </c>
      <c r="P1019" s="26">
        <f t="shared" ref="P1019" si="2163">O1019/$J1019</f>
        <v>0.17647058823529413</v>
      </c>
    </row>
    <row r="1020" spans="1:16" x14ac:dyDescent="0.2">
      <c r="A1020" s="48">
        <v>41190</v>
      </c>
      <c r="B1020" s="49">
        <f>VLOOKUP(A1020,'Method 1 Moving Averages'!A1014:B2350,2,0)</f>
        <v>1053</v>
      </c>
      <c r="C1020" s="45">
        <f>VLOOKUP(A1020,'Method 1 Moving Averages'!A1013:C2350,3,0)</f>
        <v>1052.3333333333333</v>
      </c>
      <c r="D1020" s="23">
        <f t="shared" si="2102"/>
        <v>0.66666666666674246</v>
      </c>
      <c r="E1020" s="33">
        <f t="shared" si="2103"/>
        <v>6.3311174422292732E-4</v>
      </c>
      <c r="F1020" s="25">
        <f>VLOOKUP(A1020,'Method 2 OLS Regression'!H1012:J2349,3)</f>
        <v>1193.72577</v>
      </c>
      <c r="G1020" s="23">
        <f t="shared" si="2057"/>
        <v>140.72577000000001</v>
      </c>
      <c r="H1020" s="26">
        <f t="shared" si="2058"/>
        <v>0.13364270655270657</v>
      </c>
      <c r="I1020" s="43"/>
      <c r="J1020" s="61">
        <f t="shared" si="2053"/>
        <v>11</v>
      </c>
      <c r="K1020" s="25">
        <f t="shared" si="2099"/>
        <v>11</v>
      </c>
      <c r="L1020" s="23">
        <f t="shared" si="2104"/>
        <v>0</v>
      </c>
      <c r="M1020" s="33">
        <f t="shared" si="2105"/>
        <v>0</v>
      </c>
      <c r="N1020" s="25">
        <f t="shared" si="2054"/>
        <v>12</v>
      </c>
      <c r="O1020" s="23">
        <f t="shared" ref="O1020" si="2164">ABS(N1020-$J1020)</f>
        <v>1</v>
      </c>
      <c r="P1020" s="26">
        <f t="shared" ref="P1020" si="2165">O1020/$J1020</f>
        <v>9.0909090909090912E-2</v>
      </c>
    </row>
    <row r="1021" spans="1:16" x14ac:dyDescent="0.2">
      <c r="A1021" s="48">
        <v>41191</v>
      </c>
      <c r="B1021" s="49">
        <f>VLOOKUP(A1021,'Method 1 Moving Averages'!A1015:B2351,2,0)</f>
        <v>1138</v>
      </c>
      <c r="C1021" s="45">
        <f>VLOOKUP(A1021,'Method 1 Moving Averages'!A1014:C2351,3,0)</f>
        <v>844.33333333333337</v>
      </c>
      <c r="D1021" s="23">
        <f t="shared" si="2102"/>
        <v>293.66666666666663</v>
      </c>
      <c r="E1021" s="33">
        <f t="shared" si="2103"/>
        <v>0.25805506736965433</v>
      </c>
      <c r="F1021" s="25">
        <f>VLOOKUP(A1021,'Method 2 OLS Regression'!H1013:J2350,3)</f>
        <v>1116.2406100000001</v>
      </c>
      <c r="G1021" s="23">
        <f t="shared" si="2057"/>
        <v>21.759389999999939</v>
      </c>
      <c r="H1021" s="26">
        <f t="shared" si="2058"/>
        <v>1.9120729349736326E-2</v>
      </c>
      <c r="I1021" s="43"/>
      <c r="J1021" s="61">
        <f t="shared" si="2053"/>
        <v>12</v>
      </c>
      <c r="K1021" s="25">
        <f t="shared" si="2099"/>
        <v>9</v>
      </c>
      <c r="L1021" s="23">
        <f t="shared" si="2104"/>
        <v>3</v>
      </c>
      <c r="M1021" s="33">
        <f t="shared" si="2105"/>
        <v>0.25</v>
      </c>
      <c r="N1021" s="25">
        <f t="shared" si="2054"/>
        <v>12</v>
      </c>
      <c r="O1021" s="23">
        <f t="shared" ref="O1021" si="2166">ABS(N1021-$J1021)</f>
        <v>0</v>
      </c>
      <c r="P1021" s="26">
        <f t="shared" ref="P1021" si="2167">O1021/$J1021</f>
        <v>0</v>
      </c>
    </row>
    <row r="1022" spans="1:16" x14ac:dyDescent="0.2">
      <c r="A1022" s="48">
        <v>41192</v>
      </c>
      <c r="B1022" s="49">
        <f>VLOOKUP(A1022,'Method 1 Moving Averages'!A1016:B2352,2,0)</f>
        <v>1156</v>
      </c>
      <c r="C1022" s="45">
        <f>VLOOKUP(A1022,'Method 1 Moving Averages'!A1015:C2352,3,0)</f>
        <v>1226.3333333333333</v>
      </c>
      <c r="D1022" s="23">
        <f t="shared" si="2102"/>
        <v>70.333333333333258</v>
      </c>
      <c r="E1022" s="33">
        <f t="shared" si="2103"/>
        <v>6.084198385236441E-2</v>
      </c>
      <c r="F1022" s="25">
        <f>VLOOKUP(A1022,'Method 2 OLS Regression'!H1014:J2351,3)</f>
        <v>1226.16956</v>
      </c>
      <c r="G1022" s="23">
        <f t="shared" si="2057"/>
        <v>70.169560000000047</v>
      </c>
      <c r="H1022" s="26">
        <f t="shared" si="2058"/>
        <v>6.0700311418685163E-2</v>
      </c>
      <c r="I1022" s="43"/>
      <c r="J1022" s="61">
        <f t="shared" si="2053"/>
        <v>12</v>
      </c>
      <c r="K1022" s="25">
        <f t="shared" si="2099"/>
        <v>13</v>
      </c>
      <c r="L1022" s="23">
        <f t="shared" si="2104"/>
        <v>1</v>
      </c>
      <c r="M1022" s="33">
        <f t="shared" si="2105"/>
        <v>8.3333333333333329E-2</v>
      </c>
      <c r="N1022" s="25">
        <f t="shared" si="2054"/>
        <v>13</v>
      </c>
      <c r="O1022" s="23">
        <f t="shared" ref="O1022" si="2168">ABS(N1022-$J1022)</f>
        <v>1</v>
      </c>
      <c r="P1022" s="26">
        <f t="shared" ref="P1022" si="2169">O1022/$J1022</f>
        <v>8.3333333333333329E-2</v>
      </c>
    </row>
    <row r="1023" spans="1:16" x14ac:dyDescent="0.2">
      <c r="A1023" s="48">
        <v>41193</v>
      </c>
      <c r="B1023" s="49">
        <f>VLOOKUP(A1023,'Method 1 Moving Averages'!A1017:B2353,2,0)</f>
        <v>1216</v>
      </c>
      <c r="C1023" s="45">
        <f>VLOOKUP(A1023,'Method 1 Moving Averages'!A1016:C2353,3,0)</f>
        <v>1304</v>
      </c>
      <c r="D1023" s="23">
        <f t="shared" si="2102"/>
        <v>88</v>
      </c>
      <c r="E1023" s="33">
        <f t="shared" si="2103"/>
        <v>7.2368421052631582E-2</v>
      </c>
      <c r="F1023" s="25">
        <f>VLOOKUP(A1023,'Method 2 OLS Regression'!H1015:J2352,3)</f>
        <v>1342.1721500000001</v>
      </c>
      <c r="G1023" s="23">
        <f t="shared" si="2057"/>
        <v>126.1721500000001</v>
      </c>
      <c r="H1023" s="26">
        <f t="shared" si="2058"/>
        <v>0.10375999177631587</v>
      </c>
      <c r="I1023" s="43"/>
      <c r="J1023" s="61">
        <f t="shared" si="2053"/>
        <v>13</v>
      </c>
      <c r="K1023" s="25">
        <f t="shared" si="2099"/>
        <v>14</v>
      </c>
      <c r="L1023" s="23">
        <f t="shared" si="2104"/>
        <v>1</v>
      </c>
      <c r="M1023" s="33">
        <f t="shared" si="2105"/>
        <v>7.6923076923076927E-2</v>
      </c>
      <c r="N1023" s="25">
        <f t="shared" si="2054"/>
        <v>14</v>
      </c>
      <c r="O1023" s="23">
        <f t="shared" ref="O1023" si="2170">ABS(N1023-$J1023)</f>
        <v>1</v>
      </c>
      <c r="P1023" s="26">
        <f t="shared" ref="P1023" si="2171">O1023/$J1023</f>
        <v>7.6923076923076927E-2</v>
      </c>
    </row>
    <row r="1024" spans="1:16" x14ac:dyDescent="0.2">
      <c r="A1024" s="48">
        <v>41194</v>
      </c>
      <c r="B1024" s="49">
        <f>VLOOKUP(A1024,'Method 1 Moving Averages'!A1018:B2354,2,0)</f>
        <v>1646</v>
      </c>
      <c r="C1024" s="45">
        <f>VLOOKUP(A1024,'Method 1 Moving Averages'!A1017:C2354,3,0)</f>
        <v>1669</v>
      </c>
      <c r="D1024" s="23">
        <f t="shared" si="2102"/>
        <v>23</v>
      </c>
      <c r="E1024" s="33">
        <f t="shared" si="2103"/>
        <v>1.3973268529769137E-2</v>
      </c>
      <c r="F1024" s="25">
        <f>VLOOKUP(A1024,'Method 2 OLS Regression'!H1016:J2353,3)</f>
        <v>1743.41399</v>
      </c>
      <c r="G1024" s="23">
        <f t="shared" si="2057"/>
        <v>97.413990000000013</v>
      </c>
      <c r="H1024" s="26">
        <f t="shared" si="2058"/>
        <v>5.9182253948967201E-2</v>
      </c>
      <c r="I1024" s="43"/>
      <c r="J1024" s="61">
        <f t="shared" si="2053"/>
        <v>17</v>
      </c>
      <c r="K1024" s="25">
        <f t="shared" si="2099"/>
        <v>17</v>
      </c>
      <c r="L1024" s="23">
        <f t="shared" si="2104"/>
        <v>0</v>
      </c>
      <c r="M1024" s="33">
        <f t="shared" si="2105"/>
        <v>0</v>
      </c>
      <c r="N1024" s="25">
        <f t="shared" si="2054"/>
        <v>18</v>
      </c>
      <c r="O1024" s="23">
        <f t="shared" ref="O1024" si="2172">ABS(N1024-$J1024)</f>
        <v>1</v>
      </c>
      <c r="P1024" s="26">
        <f t="shared" ref="P1024" si="2173">O1024/$J1024</f>
        <v>5.8823529411764705E-2</v>
      </c>
    </row>
    <row r="1025" spans="1:16" x14ac:dyDescent="0.2">
      <c r="A1025" s="48">
        <v>41195</v>
      </c>
      <c r="B1025" s="49">
        <f>VLOOKUP(A1025,'Method 1 Moving Averages'!A1019:B2355,2,0)</f>
        <v>1028</v>
      </c>
      <c r="C1025" s="45">
        <f>VLOOKUP(A1025,'Method 1 Moving Averages'!A1018:C2355,3,0)</f>
        <v>1190.6666666666667</v>
      </c>
      <c r="D1025" s="23">
        <f t="shared" si="2102"/>
        <v>162.66666666666674</v>
      </c>
      <c r="E1025" s="33">
        <f t="shared" si="2103"/>
        <v>0.15823605706874197</v>
      </c>
      <c r="F1025" s="25">
        <f>VLOOKUP(A1025,'Method 2 OLS Regression'!H1017:J2354,3)</f>
        <v>1194.3418899999999</v>
      </c>
      <c r="G1025" s="23">
        <f t="shared" si="2057"/>
        <v>166.34188999999992</v>
      </c>
      <c r="H1025" s="26">
        <f t="shared" si="2058"/>
        <v>0.16181117704280149</v>
      </c>
      <c r="I1025" s="43"/>
      <c r="J1025" s="61">
        <f t="shared" si="2053"/>
        <v>11</v>
      </c>
      <c r="K1025" s="25">
        <f t="shared" si="2099"/>
        <v>12</v>
      </c>
      <c r="L1025" s="23">
        <f t="shared" si="2104"/>
        <v>1</v>
      </c>
      <c r="M1025" s="33">
        <f t="shared" si="2105"/>
        <v>9.0909090909090912E-2</v>
      </c>
      <c r="N1025" s="25">
        <f t="shared" si="2054"/>
        <v>12</v>
      </c>
      <c r="O1025" s="23">
        <f t="shared" ref="O1025" si="2174">ABS(N1025-$J1025)</f>
        <v>1</v>
      </c>
      <c r="P1025" s="26">
        <f t="shared" ref="P1025" si="2175">O1025/$J1025</f>
        <v>9.0909090909090912E-2</v>
      </c>
    </row>
    <row r="1026" spans="1:16" x14ac:dyDescent="0.2">
      <c r="A1026" s="48">
        <v>41196</v>
      </c>
      <c r="B1026" s="49">
        <f>VLOOKUP(A1026,'Method 1 Moving Averages'!A1020:B2356,2,0)</f>
        <v>1573</v>
      </c>
      <c r="C1026" s="45">
        <f>VLOOKUP(A1026,'Method 1 Moving Averages'!A1019:C2356,3,0)</f>
        <v>1472.3333333333333</v>
      </c>
      <c r="D1026" s="23">
        <f t="shared" si="2102"/>
        <v>100.66666666666674</v>
      </c>
      <c r="E1026" s="33">
        <f t="shared" si="2103"/>
        <v>6.3996609451154957E-2</v>
      </c>
      <c r="F1026" s="25">
        <f>VLOOKUP(A1026,'Method 2 OLS Regression'!H1018:J2355,3)</f>
        <v>1622.1890900000001</v>
      </c>
      <c r="G1026" s="23">
        <f t="shared" si="2057"/>
        <v>49.189090000000078</v>
      </c>
      <c r="H1026" s="26">
        <f t="shared" si="2058"/>
        <v>3.1270877304513715E-2</v>
      </c>
      <c r="I1026" s="43"/>
      <c r="J1026" s="61">
        <f t="shared" si="2053"/>
        <v>16</v>
      </c>
      <c r="K1026" s="25">
        <f t="shared" si="2099"/>
        <v>15</v>
      </c>
      <c r="L1026" s="23">
        <f t="shared" si="2104"/>
        <v>1</v>
      </c>
      <c r="M1026" s="33">
        <f t="shared" si="2105"/>
        <v>6.25E-2</v>
      </c>
      <c r="N1026" s="25">
        <f t="shared" si="2054"/>
        <v>17</v>
      </c>
      <c r="O1026" s="23">
        <f t="shared" ref="O1026" si="2176">ABS(N1026-$J1026)</f>
        <v>1</v>
      </c>
      <c r="P1026" s="26">
        <f t="shared" ref="P1026" si="2177">O1026/$J1026</f>
        <v>6.25E-2</v>
      </c>
    </row>
    <row r="1027" spans="1:16" x14ac:dyDescent="0.2">
      <c r="A1027" s="48">
        <v>41197</v>
      </c>
      <c r="B1027" s="49">
        <f>VLOOKUP(A1027,'Method 1 Moving Averages'!A1021:B2357,2,0)</f>
        <v>1138</v>
      </c>
      <c r="C1027" s="45">
        <f>VLOOKUP(A1027,'Method 1 Moving Averages'!A1020:C2357,3,0)</f>
        <v>935</v>
      </c>
      <c r="D1027" s="23">
        <f t="shared" si="2102"/>
        <v>203</v>
      </c>
      <c r="E1027" s="33">
        <f t="shared" si="2103"/>
        <v>0.17838312829525482</v>
      </c>
      <c r="F1027" s="25">
        <f>VLOOKUP(A1027,'Method 2 OLS Regression'!H1019:J2356,3)</f>
        <v>1305.4894200000001</v>
      </c>
      <c r="G1027" s="23">
        <f t="shared" si="2057"/>
        <v>167.48942000000011</v>
      </c>
      <c r="H1027" s="26">
        <f t="shared" si="2058"/>
        <v>0.14717875219683665</v>
      </c>
      <c r="I1027" s="43"/>
      <c r="J1027" s="61">
        <f t="shared" si="2053"/>
        <v>12</v>
      </c>
      <c r="K1027" s="25">
        <f t="shared" si="2099"/>
        <v>10</v>
      </c>
      <c r="L1027" s="23">
        <f t="shared" si="2104"/>
        <v>2</v>
      </c>
      <c r="M1027" s="33">
        <f t="shared" si="2105"/>
        <v>0.16666666666666666</v>
      </c>
      <c r="N1027" s="25">
        <f t="shared" si="2054"/>
        <v>14</v>
      </c>
      <c r="O1027" s="23">
        <f t="shared" ref="O1027" si="2178">ABS(N1027-$J1027)</f>
        <v>2</v>
      </c>
      <c r="P1027" s="26">
        <f t="shared" ref="P1027" si="2179">O1027/$J1027</f>
        <v>0.16666666666666666</v>
      </c>
    </row>
    <row r="1028" spans="1:16" x14ac:dyDescent="0.2">
      <c r="A1028" s="48">
        <v>41198</v>
      </c>
      <c r="B1028" s="49">
        <f>VLOOKUP(A1028,'Method 1 Moving Averages'!A1022:B2358,2,0)</f>
        <v>1032</v>
      </c>
      <c r="C1028" s="45">
        <f>VLOOKUP(A1028,'Method 1 Moving Averages'!A1021:C2358,3,0)</f>
        <v>842.66666666666663</v>
      </c>
      <c r="D1028" s="23">
        <f t="shared" si="2102"/>
        <v>189.33333333333337</v>
      </c>
      <c r="E1028" s="33">
        <f t="shared" si="2103"/>
        <v>0.18346253229974163</v>
      </c>
      <c r="F1028" s="25">
        <f>VLOOKUP(A1028,'Method 2 OLS Regression'!H1020:J2357,3)</f>
        <v>1097.0898099999999</v>
      </c>
      <c r="G1028" s="23">
        <f t="shared" si="2057"/>
        <v>65.089809999999943</v>
      </c>
      <c r="H1028" s="26">
        <f t="shared" si="2058"/>
        <v>6.3071521317829407E-2</v>
      </c>
      <c r="I1028" s="43"/>
      <c r="J1028" s="61">
        <f t="shared" si="2053"/>
        <v>11</v>
      </c>
      <c r="K1028" s="25">
        <f t="shared" si="2099"/>
        <v>9</v>
      </c>
      <c r="L1028" s="23">
        <f t="shared" si="2104"/>
        <v>2</v>
      </c>
      <c r="M1028" s="33">
        <f t="shared" si="2105"/>
        <v>0.18181818181818182</v>
      </c>
      <c r="N1028" s="25">
        <f t="shared" si="2054"/>
        <v>11</v>
      </c>
      <c r="O1028" s="23">
        <f t="shared" ref="O1028" si="2180">ABS(N1028-$J1028)</f>
        <v>0</v>
      </c>
      <c r="P1028" s="26">
        <f t="shared" ref="P1028" si="2181">O1028/$J1028</f>
        <v>0</v>
      </c>
    </row>
    <row r="1029" spans="1:16" x14ac:dyDescent="0.2">
      <c r="A1029" s="48">
        <v>41199</v>
      </c>
      <c r="B1029" s="49">
        <f>VLOOKUP(A1029,'Method 1 Moving Averages'!A1023:B2359,2,0)</f>
        <v>1316</v>
      </c>
      <c r="C1029" s="45">
        <f>VLOOKUP(A1029,'Method 1 Moving Averages'!A1022:C2359,3,0)</f>
        <v>1312.6666666666667</v>
      </c>
      <c r="D1029" s="23">
        <f t="shared" si="2102"/>
        <v>3.3333333333332575</v>
      </c>
      <c r="E1029" s="33">
        <f t="shared" si="2103"/>
        <v>2.5329280648429008E-3</v>
      </c>
      <c r="F1029" s="25">
        <f>VLOOKUP(A1029,'Method 2 OLS Regression'!H1021:J2358,3)</f>
        <v>1143.80375</v>
      </c>
      <c r="G1029" s="23">
        <f t="shared" si="2057"/>
        <v>172.19624999999996</v>
      </c>
      <c r="H1029" s="26">
        <f t="shared" si="2058"/>
        <v>0.13084821428571425</v>
      </c>
      <c r="I1029" s="43"/>
      <c r="J1029" s="61">
        <f t="shared" si="2053"/>
        <v>14</v>
      </c>
      <c r="K1029" s="25">
        <f t="shared" si="2099"/>
        <v>14</v>
      </c>
      <c r="L1029" s="23">
        <f t="shared" si="2104"/>
        <v>0</v>
      </c>
      <c r="M1029" s="33">
        <f t="shared" si="2105"/>
        <v>0</v>
      </c>
      <c r="N1029" s="25">
        <f t="shared" si="2054"/>
        <v>12</v>
      </c>
      <c r="O1029" s="23">
        <f t="shared" ref="O1029" si="2182">ABS(N1029-$J1029)</f>
        <v>2</v>
      </c>
      <c r="P1029" s="26">
        <f t="shared" ref="P1029" si="2183">O1029/$J1029</f>
        <v>0.14285714285714285</v>
      </c>
    </row>
    <row r="1030" spans="1:16" x14ac:dyDescent="0.2">
      <c r="A1030" s="48">
        <v>41200</v>
      </c>
      <c r="B1030" s="49">
        <f>VLOOKUP(A1030,'Method 1 Moving Averages'!A1024:B2360,2,0)</f>
        <v>2170</v>
      </c>
      <c r="C1030" s="45">
        <f>VLOOKUP(A1030,'Method 1 Moving Averages'!A1023:C2360,3,0)</f>
        <v>1375.6666666666667</v>
      </c>
      <c r="D1030" s="23">
        <f t="shared" si="2102"/>
        <v>794.33333333333326</v>
      </c>
      <c r="E1030" s="33">
        <f t="shared" si="2103"/>
        <v>0.36605222734254989</v>
      </c>
      <c r="F1030" s="25">
        <f>VLOOKUP(A1030,'Method 2 OLS Regression'!H1022:J2359,3)</f>
        <v>1251.00757</v>
      </c>
      <c r="G1030" s="23">
        <f t="shared" si="2057"/>
        <v>918.99243000000001</v>
      </c>
      <c r="H1030" s="26">
        <f t="shared" si="2058"/>
        <v>0.42349881566820274</v>
      </c>
      <c r="I1030" s="43"/>
      <c r="J1030" s="61">
        <f t="shared" si="2053"/>
        <v>23</v>
      </c>
      <c r="K1030" s="25">
        <f t="shared" si="2099"/>
        <v>14</v>
      </c>
      <c r="L1030" s="23">
        <f t="shared" si="2104"/>
        <v>9</v>
      </c>
      <c r="M1030" s="33">
        <f t="shared" si="2105"/>
        <v>0.39130434782608697</v>
      </c>
      <c r="N1030" s="25">
        <f t="shared" si="2054"/>
        <v>13</v>
      </c>
      <c r="O1030" s="23">
        <f t="shared" ref="O1030" si="2184">ABS(N1030-$J1030)</f>
        <v>10</v>
      </c>
      <c r="P1030" s="26">
        <f t="shared" ref="P1030" si="2185">O1030/$J1030</f>
        <v>0.43478260869565216</v>
      </c>
    </row>
    <row r="1031" spans="1:16" x14ac:dyDescent="0.2">
      <c r="A1031" s="48">
        <v>41201</v>
      </c>
      <c r="B1031" s="49">
        <f>VLOOKUP(A1031,'Method 1 Moving Averages'!A1025:B2361,2,0)</f>
        <v>1763</v>
      </c>
      <c r="C1031" s="45">
        <f>VLOOKUP(A1031,'Method 1 Moving Averages'!A1024:C2361,3,0)</f>
        <v>1705</v>
      </c>
      <c r="D1031" s="23">
        <f t="shared" si="2102"/>
        <v>58</v>
      </c>
      <c r="E1031" s="33">
        <f t="shared" si="2103"/>
        <v>3.2898468519568916E-2</v>
      </c>
      <c r="F1031" s="25">
        <f>VLOOKUP(A1031,'Method 2 OLS Regression'!H1023:J2360,3)</f>
        <v>1568.0217399999999</v>
      </c>
      <c r="G1031" s="23">
        <f t="shared" si="2057"/>
        <v>194.97826000000009</v>
      </c>
      <c r="H1031" s="26">
        <f t="shared" si="2058"/>
        <v>0.11059458876914356</v>
      </c>
      <c r="I1031" s="43"/>
      <c r="J1031" s="61">
        <f t="shared" si="2053"/>
        <v>18</v>
      </c>
      <c r="K1031" s="25">
        <f t="shared" si="2099"/>
        <v>18</v>
      </c>
      <c r="L1031" s="23">
        <f t="shared" si="2104"/>
        <v>0</v>
      </c>
      <c r="M1031" s="33">
        <f t="shared" si="2105"/>
        <v>0</v>
      </c>
      <c r="N1031" s="25">
        <f t="shared" si="2054"/>
        <v>16</v>
      </c>
      <c r="O1031" s="23">
        <f t="shared" ref="O1031" si="2186">ABS(N1031-$J1031)</f>
        <v>2</v>
      </c>
      <c r="P1031" s="26">
        <f t="shared" ref="P1031" si="2187">O1031/$J1031</f>
        <v>0.1111111111111111</v>
      </c>
    </row>
    <row r="1032" spans="1:16" x14ac:dyDescent="0.2">
      <c r="A1032" s="48">
        <v>41202</v>
      </c>
      <c r="B1032" s="49">
        <f>VLOOKUP(A1032,'Method 1 Moving Averages'!A1026:B2362,2,0)</f>
        <v>1092</v>
      </c>
      <c r="C1032" s="45">
        <f>VLOOKUP(A1032,'Method 1 Moving Averages'!A1025:C2362,3,0)</f>
        <v>1084.3333333333333</v>
      </c>
      <c r="D1032" s="23">
        <f t="shared" si="2102"/>
        <v>7.6666666666667425</v>
      </c>
      <c r="E1032" s="33">
        <f t="shared" si="2103"/>
        <v>7.0207570207570904E-3</v>
      </c>
      <c r="F1032" s="25">
        <f>VLOOKUP(A1032,'Method 2 OLS Regression'!H1024:J2361,3)</f>
        <v>1034.8923</v>
      </c>
      <c r="G1032" s="23">
        <f t="shared" si="2057"/>
        <v>57.107700000000023</v>
      </c>
      <c r="H1032" s="26">
        <f t="shared" si="2058"/>
        <v>5.2296428571428591E-2</v>
      </c>
      <c r="I1032" s="43"/>
      <c r="J1032" s="61">
        <f t="shared" si="2053"/>
        <v>11</v>
      </c>
      <c r="K1032" s="25">
        <f t="shared" si="2099"/>
        <v>11</v>
      </c>
      <c r="L1032" s="23">
        <f t="shared" si="2104"/>
        <v>0</v>
      </c>
      <c r="M1032" s="33">
        <f t="shared" si="2105"/>
        <v>0</v>
      </c>
      <c r="N1032" s="25">
        <f t="shared" si="2054"/>
        <v>11</v>
      </c>
      <c r="O1032" s="23">
        <f t="shared" ref="O1032" si="2188">ABS(N1032-$J1032)</f>
        <v>0</v>
      </c>
      <c r="P1032" s="26">
        <f t="shared" ref="P1032" si="2189">O1032/$J1032</f>
        <v>0</v>
      </c>
    </row>
    <row r="1033" spans="1:16" x14ac:dyDescent="0.2">
      <c r="A1033" s="48">
        <v>41203</v>
      </c>
      <c r="B1033" s="49">
        <f>VLOOKUP(A1033,'Method 1 Moving Averages'!A1027:B2363,2,0)</f>
        <v>1564</v>
      </c>
      <c r="C1033" s="45">
        <f>VLOOKUP(A1033,'Method 1 Moving Averages'!A1026:C2363,3,0)</f>
        <v>1519.3333333333333</v>
      </c>
      <c r="D1033" s="23">
        <f t="shared" si="2102"/>
        <v>44.666666666666742</v>
      </c>
      <c r="E1033" s="33">
        <f t="shared" si="2103"/>
        <v>2.855924978687132E-2</v>
      </c>
      <c r="F1033" s="25">
        <f>VLOOKUP(A1033,'Method 2 OLS Regression'!H1025:J2362,3)</f>
        <v>1663.09898</v>
      </c>
      <c r="G1033" s="23">
        <f t="shared" si="2057"/>
        <v>99.098979999999983</v>
      </c>
      <c r="H1033" s="26">
        <f t="shared" si="2058"/>
        <v>6.3362519181585669E-2</v>
      </c>
      <c r="I1033" s="43"/>
      <c r="J1033" s="61">
        <f t="shared" ref="J1033:J1096" si="2190">MAX(ROUND(B1033/12/8,0),9)</f>
        <v>16</v>
      </c>
      <c r="K1033" s="25">
        <f t="shared" si="2099"/>
        <v>16</v>
      </c>
      <c r="L1033" s="23">
        <f t="shared" si="2104"/>
        <v>0</v>
      </c>
      <c r="M1033" s="33">
        <f t="shared" si="2105"/>
        <v>0</v>
      </c>
      <c r="N1033" s="25">
        <f t="shared" ref="N1033:N1096" si="2191">MAX(ROUND(F1033/12/8,0),9)</f>
        <v>17</v>
      </c>
      <c r="O1033" s="23">
        <f t="shared" ref="O1033" si="2192">ABS(N1033-$J1033)</f>
        <v>1</v>
      </c>
      <c r="P1033" s="26">
        <f t="shared" ref="P1033" si="2193">O1033/$J1033</f>
        <v>6.25E-2</v>
      </c>
    </row>
    <row r="1034" spans="1:16" x14ac:dyDescent="0.2">
      <c r="A1034" s="48">
        <v>41204</v>
      </c>
      <c r="B1034" s="49">
        <f>VLOOKUP(A1034,'Method 1 Moving Averages'!A1028:B2364,2,0)</f>
        <v>1042</v>
      </c>
      <c r="C1034" s="45">
        <f>VLOOKUP(A1034,'Method 1 Moving Averages'!A1027:C2364,3,0)</f>
        <v>1040.6666666666667</v>
      </c>
      <c r="D1034" s="23">
        <f t="shared" si="2102"/>
        <v>1.3333333333332575</v>
      </c>
      <c r="E1034" s="33">
        <f t="shared" si="2103"/>
        <v>1.2795905310299977E-3</v>
      </c>
      <c r="F1034" s="25">
        <f>VLOOKUP(A1034,'Method 2 OLS Regression'!H1026:J2363,3)</f>
        <v>1383.5174</v>
      </c>
      <c r="G1034" s="23">
        <f t="shared" ref="G1034:G1097" si="2194">ABS(F1034-B1034)</f>
        <v>341.51739999999995</v>
      </c>
      <c r="H1034" s="26">
        <f t="shared" ref="H1034:H1097" si="2195">G1034/B1034</f>
        <v>0.32775182341650666</v>
      </c>
      <c r="I1034" s="43"/>
      <c r="J1034" s="61">
        <f t="shared" si="2190"/>
        <v>11</v>
      </c>
      <c r="K1034" s="25">
        <f t="shared" si="2099"/>
        <v>11</v>
      </c>
      <c r="L1034" s="23">
        <f t="shared" si="2104"/>
        <v>0</v>
      </c>
      <c r="M1034" s="33">
        <f t="shared" si="2105"/>
        <v>0</v>
      </c>
      <c r="N1034" s="25">
        <f t="shared" si="2191"/>
        <v>14</v>
      </c>
      <c r="O1034" s="23">
        <f t="shared" ref="O1034" si="2196">ABS(N1034-$J1034)</f>
        <v>3</v>
      </c>
      <c r="P1034" s="26">
        <f t="shared" ref="P1034" si="2197">O1034/$J1034</f>
        <v>0.27272727272727271</v>
      </c>
    </row>
    <row r="1035" spans="1:16" x14ac:dyDescent="0.2">
      <c r="A1035" s="48">
        <v>41205</v>
      </c>
      <c r="B1035" s="49">
        <f>VLOOKUP(A1035,'Method 1 Moving Averages'!A1029:B2365,2,0)</f>
        <v>1505</v>
      </c>
      <c r="C1035" s="45">
        <f>VLOOKUP(A1035,'Method 1 Moving Averages'!A1028:C2365,3,0)</f>
        <v>999</v>
      </c>
      <c r="D1035" s="23">
        <f t="shared" si="2102"/>
        <v>506</v>
      </c>
      <c r="E1035" s="33">
        <f t="shared" si="2103"/>
        <v>0.33621262458471762</v>
      </c>
      <c r="F1035" s="25">
        <f>VLOOKUP(A1035,'Method 2 OLS Regression'!H1027:J2364,3)</f>
        <v>1115.3313800000001</v>
      </c>
      <c r="G1035" s="23">
        <f t="shared" si="2194"/>
        <v>389.66861999999992</v>
      </c>
      <c r="H1035" s="26">
        <f t="shared" si="2195"/>
        <v>0.25891602657807306</v>
      </c>
      <c r="I1035" s="43"/>
      <c r="J1035" s="61">
        <f t="shared" si="2190"/>
        <v>16</v>
      </c>
      <c r="K1035" s="25">
        <f t="shared" si="2099"/>
        <v>10</v>
      </c>
      <c r="L1035" s="23">
        <f t="shared" si="2104"/>
        <v>6</v>
      </c>
      <c r="M1035" s="33">
        <f t="shared" si="2105"/>
        <v>0.375</v>
      </c>
      <c r="N1035" s="25">
        <f t="shared" si="2191"/>
        <v>12</v>
      </c>
      <c r="O1035" s="23">
        <f t="shared" ref="O1035" si="2198">ABS(N1035-$J1035)</f>
        <v>4</v>
      </c>
      <c r="P1035" s="26">
        <f t="shared" ref="P1035" si="2199">O1035/$J1035</f>
        <v>0.25</v>
      </c>
    </row>
    <row r="1036" spans="1:16" x14ac:dyDescent="0.2">
      <c r="A1036" s="48">
        <v>41206</v>
      </c>
      <c r="B1036" s="49">
        <f>VLOOKUP(A1036,'Method 1 Moving Averages'!A1030:B2366,2,0)</f>
        <v>1173</v>
      </c>
      <c r="C1036" s="45">
        <f>VLOOKUP(A1036,'Method 1 Moving Averages'!A1029:C2366,3,0)</f>
        <v>1278.3333333333333</v>
      </c>
      <c r="D1036" s="23">
        <f t="shared" si="2102"/>
        <v>105.33333333333326</v>
      </c>
      <c r="E1036" s="33">
        <f t="shared" si="2103"/>
        <v>8.9798238135833985E-2</v>
      </c>
      <c r="F1036" s="25">
        <f>VLOOKUP(A1036,'Method 2 OLS Regression'!H1028:J2365,3)</f>
        <v>1141.5703100000001</v>
      </c>
      <c r="G1036" s="23">
        <f t="shared" si="2194"/>
        <v>31.429689999999937</v>
      </c>
      <c r="H1036" s="26">
        <f t="shared" si="2195"/>
        <v>2.6794279624893381E-2</v>
      </c>
      <c r="I1036" s="43"/>
      <c r="J1036" s="61">
        <f t="shared" si="2190"/>
        <v>12</v>
      </c>
      <c r="K1036" s="25">
        <f t="shared" si="2099"/>
        <v>13</v>
      </c>
      <c r="L1036" s="23">
        <f t="shared" si="2104"/>
        <v>1</v>
      </c>
      <c r="M1036" s="33">
        <f t="shared" si="2105"/>
        <v>8.3333333333333329E-2</v>
      </c>
      <c r="N1036" s="25">
        <f t="shared" si="2191"/>
        <v>12</v>
      </c>
      <c r="O1036" s="23">
        <f t="shared" ref="O1036" si="2200">ABS(N1036-$J1036)</f>
        <v>0</v>
      </c>
      <c r="P1036" s="26">
        <f t="shared" ref="P1036" si="2201">O1036/$J1036</f>
        <v>0</v>
      </c>
    </row>
    <row r="1037" spans="1:16" x14ac:dyDescent="0.2">
      <c r="A1037" s="48">
        <v>41207</v>
      </c>
      <c r="B1037" s="49">
        <f>VLOOKUP(A1037,'Method 1 Moving Averages'!A1031:B2367,2,0)</f>
        <v>1039</v>
      </c>
      <c r="C1037" s="45">
        <f>VLOOKUP(A1037,'Method 1 Moving Averages'!A1030:C2367,3,0)</f>
        <v>1535</v>
      </c>
      <c r="D1037" s="23">
        <f t="shared" si="2102"/>
        <v>496</v>
      </c>
      <c r="E1037" s="33">
        <f t="shared" si="2103"/>
        <v>0.4773820981713186</v>
      </c>
      <c r="F1037" s="25">
        <f>VLOOKUP(A1037,'Method 2 OLS Regression'!H1029:J2366,3)</f>
        <v>1266.76549</v>
      </c>
      <c r="G1037" s="23">
        <f t="shared" si="2194"/>
        <v>227.76549</v>
      </c>
      <c r="H1037" s="26">
        <f t="shared" si="2195"/>
        <v>0.21921606352261791</v>
      </c>
      <c r="I1037" s="43"/>
      <c r="J1037" s="61">
        <f t="shared" si="2190"/>
        <v>11</v>
      </c>
      <c r="K1037" s="25">
        <f t="shared" si="2099"/>
        <v>16</v>
      </c>
      <c r="L1037" s="23">
        <f t="shared" si="2104"/>
        <v>5</v>
      </c>
      <c r="M1037" s="33">
        <f t="shared" si="2105"/>
        <v>0.45454545454545453</v>
      </c>
      <c r="N1037" s="25">
        <f t="shared" si="2191"/>
        <v>13</v>
      </c>
      <c r="O1037" s="23">
        <f t="shared" ref="O1037" si="2202">ABS(N1037-$J1037)</f>
        <v>2</v>
      </c>
      <c r="P1037" s="26">
        <f t="shared" ref="P1037" si="2203">O1037/$J1037</f>
        <v>0.18181818181818182</v>
      </c>
    </row>
    <row r="1038" spans="1:16" x14ac:dyDescent="0.2">
      <c r="A1038" s="48">
        <v>41208</v>
      </c>
      <c r="B1038" s="49">
        <f>VLOOKUP(A1038,'Method 1 Moving Averages'!A1032:B2368,2,0)</f>
        <v>1833</v>
      </c>
      <c r="C1038" s="45">
        <f>VLOOKUP(A1038,'Method 1 Moving Averages'!A1031:C2368,3,0)</f>
        <v>1762</v>
      </c>
      <c r="D1038" s="23">
        <f t="shared" si="2102"/>
        <v>71</v>
      </c>
      <c r="E1038" s="33">
        <f t="shared" si="2103"/>
        <v>3.8734315330060012E-2</v>
      </c>
      <c r="F1038" s="25">
        <f>VLOOKUP(A1038,'Method 2 OLS Regression'!H1030:J2367,3)</f>
        <v>1674.46102</v>
      </c>
      <c r="G1038" s="23">
        <f t="shared" si="2194"/>
        <v>158.53898000000004</v>
      </c>
      <c r="H1038" s="26">
        <f t="shared" si="2195"/>
        <v>8.6491533006001112E-2</v>
      </c>
      <c r="I1038" s="43"/>
      <c r="J1038" s="61">
        <f t="shared" si="2190"/>
        <v>19</v>
      </c>
      <c r="K1038" s="25">
        <f t="shared" si="2099"/>
        <v>18</v>
      </c>
      <c r="L1038" s="23">
        <f t="shared" si="2104"/>
        <v>1</v>
      </c>
      <c r="M1038" s="33">
        <f t="shared" si="2105"/>
        <v>5.2631578947368418E-2</v>
      </c>
      <c r="N1038" s="25">
        <f t="shared" si="2191"/>
        <v>17</v>
      </c>
      <c r="O1038" s="23">
        <f t="shared" ref="O1038" si="2204">ABS(N1038-$J1038)</f>
        <v>2</v>
      </c>
      <c r="P1038" s="26">
        <f t="shared" ref="P1038" si="2205">O1038/$J1038</f>
        <v>0.10526315789473684</v>
      </c>
    </row>
    <row r="1039" spans="1:16" x14ac:dyDescent="0.2">
      <c r="A1039" s="48">
        <v>41209</v>
      </c>
      <c r="B1039" s="49">
        <f>VLOOKUP(A1039,'Method 1 Moving Averages'!A1033:B2369,2,0)</f>
        <v>889</v>
      </c>
      <c r="C1039" s="45">
        <f>VLOOKUP(A1039,'Method 1 Moving Averages'!A1032:C2369,3,0)</f>
        <v>1069</v>
      </c>
      <c r="D1039" s="23">
        <f t="shared" si="2102"/>
        <v>180</v>
      </c>
      <c r="E1039" s="33">
        <f t="shared" si="2103"/>
        <v>0.20247469066366705</v>
      </c>
      <c r="F1039" s="25">
        <f>VLOOKUP(A1039,'Method 2 OLS Regression'!H1031:J2368,3)</f>
        <v>1125.13138</v>
      </c>
      <c r="G1039" s="23">
        <f t="shared" si="2194"/>
        <v>236.13138000000004</v>
      </c>
      <c r="H1039" s="26">
        <f t="shared" si="2195"/>
        <v>0.26561460067491566</v>
      </c>
      <c r="I1039" s="43"/>
      <c r="J1039" s="61">
        <f t="shared" si="2190"/>
        <v>9</v>
      </c>
      <c r="K1039" s="25">
        <f t="shared" si="2099"/>
        <v>11</v>
      </c>
      <c r="L1039" s="23">
        <f t="shared" si="2104"/>
        <v>2</v>
      </c>
      <c r="M1039" s="33">
        <f t="shared" si="2105"/>
        <v>0.22222222222222221</v>
      </c>
      <c r="N1039" s="25">
        <f t="shared" si="2191"/>
        <v>12</v>
      </c>
      <c r="O1039" s="23">
        <f t="shared" ref="O1039" si="2206">ABS(N1039-$J1039)</f>
        <v>3</v>
      </c>
      <c r="P1039" s="26">
        <f t="shared" ref="P1039" si="2207">O1039/$J1039</f>
        <v>0.33333333333333331</v>
      </c>
    </row>
    <row r="1040" spans="1:16" x14ac:dyDescent="0.2">
      <c r="A1040" s="48">
        <v>41210</v>
      </c>
      <c r="B1040" s="49">
        <f>VLOOKUP(A1040,'Method 1 Moving Averages'!A1034:B2370,2,0)</f>
        <v>1728</v>
      </c>
      <c r="C1040" s="45">
        <f>VLOOKUP(A1040,'Method 1 Moving Averages'!A1033:C2370,3,0)</f>
        <v>1576.3333333333333</v>
      </c>
      <c r="D1040" s="23">
        <f t="shared" si="2102"/>
        <v>151.66666666666674</v>
      </c>
      <c r="E1040" s="33">
        <f t="shared" si="2103"/>
        <v>8.7770061728395105E-2</v>
      </c>
      <c r="F1040" s="25">
        <f>VLOOKUP(A1040,'Method 2 OLS Regression'!H1032:J2369,3)</f>
        <v>1566.1261</v>
      </c>
      <c r="G1040" s="23">
        <f t="shared" si="2194"/>
        <v>161.87390000000005</v>
      </c>
      <c r="H1040" s="26">
        <f t="shared" si="2195"/>
        <v>9.3677025462962984E-2</v>
      </c>
      <c r="I1040" s="43"/>
      <c r="J1040" s="61">
        <f t="shared" si="2190"/>
        <v>18</v>
      </c>
      <c r="K1040" s="25">
        <f t="shared" si="2099"/>
        <v>16</v>
      </c>
      <c r="L1040" s="23">
        <f t="shared" si="2104"/>
        <v>2</v>
      </c>
      <c r="M1040" s="33">
        <f t="shared" si="2105"/>
        <v>0.1111111111111111</v>
      </c>
      <c r="N1040" s="25">
        <f t="shared" si="2191"/>
        <v>16</v>
      </c>
      <c r="O1040" s="23">
        <f t="shared" ref="O1040" si="2208">ABS(N1040-$J1040)</f>
        <v>2</v>
      </c>
      <c r="P1040" s="26">
        <f t="shared" ref="P1040" si="2209">O1040/$J1040</f>
        <v>0.1111111111111111</v>
      </c>
    </row>
    <row r="1041" spans="1:16" x14ac:dyDescent="0.2">
      <c r="A1041" s="48">
        <v>41211</v>
      </c>
      <c r="B1041" s="49">
        <f>VLOOKUP(A1041,'Method 1 Moving Averages'!A1035:B2371,2,0)</f>
        <v>991</v>
      </c>
      <c r="C1041" s="45">
        <f>VLOOKUP(A1041,'Method 1 Moving Averages'!A1034:C2371,3,0)</f>
        <v>1077.6666666666667</v>
      </c>
      <c r="D1041" s="23">
        <f t="shared" si="2102"/>
        <v>86.666666666666742</v>
      </c>
      <c r="E1041" s="33">
        <f t="shared" si="2103"/>
        <v>8.7453750420450796E-2</v>
      </c>
      <c r="F1041" s="25">
        <f>VLOOKUP(A1041,'Method 2 OLS Regression'!H1033:J2370,3)</f>
        <v>1263.4668899999999</v>
      </c>
      <c r="G1041" s="23">
        <f t="shared" si="2194"/>
        <v>272.46688999999992</v>
      </c>
      <c r="H1041" s="26">
        <f t="shared" si="2195"/>
        <v>0.27494136226034299</v>
      </c>
      <c r="I1041" s="43"/>
      <c r="J1041" s="61">
        <f t="shared" si="2190"/>
        <v>10</v>
      </c>
      <c r="K1041" s="25">
        <f t="shared" si="2099"/>
        <v>11</v>
      </c>
      <c r="L1041" s="23">
        <f t="shared" si="2104"/>
        <v>1</v>
      </c>
      <c r="M1041" s="33">
        <f t="shared" si="2105"/>
        <v>0.1</v>
      </c>
      <c r="N1041" s="25">
        <f t="shared" si="2191"/>
        <v>13</v>
      </c>
      <c r="O1041" s="23">
        <f t="shared" ref="O1041" si="2210">ABS(N1041-$J1041)</f>
        <v>3</v>
      </c>
      <c r="P1041" s="26">
        <f t="shared" ref="P1041" si="2211">O1041/$J1041</f>
        <v>0.3</v>
      </c>
    </row>
    <row r="1042" spans="1:16" x14ac:dyDescent="0.2">
      <c r="A1042" s="48">
        <v>41212</v>
      </c>
      <c r="B1042" s="49">
        <f>VLOOKUP(A1042,'Method 1 Moving Averages'!A1036:B2372,2,0)</f>
        <v>766</v>
      </c>
      <c r="C1042" s="45">
        <f>VLOOKUP(A1042,'Method 1 Moving Averages'!A1035:C2372,3,0)</f>
        <v>1225</v>
      </c>
      <c r="D1042" s="23">
        <f t="shared" si="2102"/>
        <v>459</v>
      </c>
      <c r="E1042" s="33">
        <f t="shared" si="2103"/>
        <v>0.59921671018276768</v>
      </c>
      <c r="F1042" s="25">
        <f>VLOOKUP(A1042,'Method 2 OLS Regression'!H1034:J2371,3)</f>
        <v>1104.6444899999999</v>
      </c>
      <c r="G1042" s="23">
        <f t="shared" si="2194"/>
        <v>338.64448999999991</v>
      </c>
      <c r="H1042" s="26">
        <f t="shared" si="2195"/>
        <v>0.44209463446475183</v>
      </c>
      <c r="I1042" s="43"/>
      <c r="J1042" s="61">
        <f t="shared" si="2190"/>
        <v>9</v>
      </c>
      <c r="K1042" s="25">
        <f t="shared" si="2099"/>
        <v>13</v>
      </c>
      <c r="L1042" s="23">
        <f t="shared" si="2104"/>
        <v>4</v>
      </c>
      <c r="M1042" s="33">
        <f t="shared" si="2105"/>
        <v>0.44444444444444442</v>
      </c>
      <c r="N1042" s="25">
        <f t="shared" si="2191"/>
        <v>12</v>
      </c>
      <c r="O1042" s="23">
        <f t="shared" ref="O1042" si="2212">ABS(N1042-$J1042)</f>
        <v>3</v>
      </c>
      <c r="P1042" s="26">
        <f t="shared" ref="P1042" si="2213">O1042/$J1042</f>
        <v>0.33333333333333331</v>
      </c>
    </row>
    <row r="1043" spans="1:16" x14ac:dyDescent="0.2">
      <c r="A1043" s="48">
        <v>41213</v>
      </c>
      <c r="B1043" s="49">
        <f>VLOOKUP(A1043,'Method 1 Moving Averages'!A1037:B2373,2,0)</f>
        <v>850</v>
      </c>
      <c r="C1043" s="45">
        <f>VLOOKUP(A1043,'Method 1 Moving Averages'!A1036:C2373,3,0)</f>
        <v>1215</v>
      </c>
      <c r="D1043" s="23">
        <f t="shared" si="2102"/>
        <v>365</v>
      </c>
      <c r="E1043" s="33">
        <f t="shared" si="2103"/>
        <v>0.42941176470588233</v>
      </c>
      <c r="F1043" s="25">
        <f>VLOOKUP(A1043,'Method 2 OLS Regression'!H1035:J2372,3)</f>
        <v>724.22150099999999</v>
      </c>
      <c r="G1043" s="23">
        <f t="shared" si="2194"/>
        <v>125.77849900000001</v>
      </c>
      <c r="H1043" s="26">
        <f t="shared" si="2195"/>
        <v>0.14797470470588237</v>
      </c>
      <c r="I1043" s="43"/>
      <c r="J1043" s="61">
        <f t="shared" si="2190"/>
        <v>9</v>
      </c>
      <c r="K1043" s="25">
        <f t="shared" si="2099"/>
        <v>13</v>
      </c>
      <c r="L1043" s="23">
        <f t="shared" si="2104"/>
        <v>4</v>
      </c>
      <c r="M1043" s="33">
        <f t="shared" si="2105"/>
        <v>0.44444444444444442</v>
      </c>
      <c r="N1043" s="25">
        <f t="shared" si="2191"/>
        <v>9</v>
      </c>
      <c r="O1043" s="23">
        <f t="shared" ref="O1043" si="2214">ABS(N1043-$J1043)</f>
        <v>0</v>
      </c>
      <c r="P1043" s="26">
        <f t="shared" ref="P1043" si="2215">O1043/$J1043</f>
        <v>0</v>
      </c>
    </row>
    <row r="1044" spans="1:16" x14ac:dyDescent="0.2">
      <c r="A1044" s="48">
        <v>41214</v>
      </c>
      <c r="B1044" s="49">
        <f>VLOOKUP(A1044,'Method 1 Moving Averages'!A1038:B2374,2,0)</f>
        <v>1450</v>
      </c>
      <c r="C1044" s="45">
        <f>VLOOKUP(A1044,'Method 1 Moving Averages'!A1037:C2374,3,0)</f>
        <v>1475</v>
      </c>
      <c r="D1044" s="23">
        <f t="shared" si="2102"/>
        <v>25</v>
      </c>
      <c r="E1044" s="33">
        <f t="shared" si="2103"/>
        <v>1.7241379310344827E-2</v>
      </c>
      <c r="F1044" s="25">
        <f>VLOOKUP(A1044,'Method 2 OLS Regression'!H1036:J2373,3)</f>
        <v>1242.48549</v>
      </c>
      <c r="G1044" s="23">
        <f t="shared" si="2194"/>
        <v>207.51450999999997</v>
      </c>
      <c r="H1044" s="26">
        <f t="shared" si="2195"/>
        <v>0.14311345517241378</v>
      </c>
      <c r="I1044" s="43"/>
      <c r="J1044" s="61">
        <f t="shared" si="2190"/>
        <v>15</v>
      </c>
      <c r="K1044" s="25">
        <f t="shared" si="2099"/>
        <v>15</v>
      </c>
      <c r="L1044" s="23">
        <f t="shared" si="2104"/>
        <v>0</v>
      </c>
      <c r="M1044" s="33">
        <f t="shared" si="2105"/>
        <v>0</v>
      </c>
      <c r="N1044" s="25">
        <f t="shared" si="2191"/>
        <v>13</v>
      </c>
      <c r="O1044" s="23">
        <f t="shared" ref="O1044" si="2216">ABS(N1044-$J1044)</f>
        <v>2</v>
      </c>
      <c r="P1044" s="26">
        <f t="shared" ref="P1044" si="2217">O1044/$J1044</f>
        <v>0.13333333333333333</v>
      </c>
    </row>
    <row r="1045" spans="1:16" x14ac:dyDescent="0.2">
      <c r="A1045" s="48">
        <v>41215</v>
      </c>
      <c r="B1045" s="49">
        <f>VLOOKUP(A1045,'Method 1 Moving Averages'!A1039:B2375,2,0)</f>
        <v>1571</v>
      </c>
      <c r="C1045" s="45">
        <f>VLOOKUP(A1045,'Method 1 Moving Averages'!A1038:C2375,3,0)</f>
        <v>1747.3333333333333</v>
      </c>
      <c r="D1045" s="23">
        <f t="shared" si="2102"/>
        <v>176.33333333333326</v>
      </c>
      <c r="E1045" s="33">
        <f t="shared" si="2103"/>
        <v>0.11224273286653931</v>
      </c>
      <c r="F1045" s="25">
        <f>VLOOKUP(A1045,'Method 2 OLS Regression'!H1037:J2374,3)</f>
        <v>1666.8573799999999</v>
      </c>
      <c r="G1045" s="23">
        <f t="shared" si="2194"/>
        <v>95.857379999999921</v>
      </c>
      <c r="H1045" s="26">
        <f t="shared" si="2195"/>
        <v>6.101679185232331E-2</v>
      </c>
      <c r="I1045" s="43"/>
      <c r="J1045" s="61">
        <f t="shared" si="2190"/>
        <v>16</v>
      </c>
      <c r="K1045" s="25">
        <f t="shared" si="2099"/>
        <v>18</v>
      </c>
      <c r="L1045" s="23">
        <f t="shared" si="2104"/>
        <v>2</v>
      </c>
      <c r="M1045" s="33">
        <f t="shared" si="2105"/>
        <v>0.125</v>
      </c>
      <c r="N1045" s="25">
        <f t="shared" si="2191"/>
        <v>17</v>
      </c>
      <c r="O1045" s="23">
        <f t="shared" ref="O1045" si="2218">ABS(N1045-$J1045)</f>
        <v>1</v>
      </c>
      <c r="P1045" s="26">
        <f t="shared" ref="P1045" si="2219">O1045/$J1045</f>
        <v>6.25E-2</v>
      </c>
    </row>
    <row r="1046" spans="1:16" x14ac:dyDescent="0.2">
      <c r="A1046" s="48">
        <v>41216</v>
      </c>
      <c r="B1046" s="49">
        <f>VLOOKUP(A1046,'Method 1 Moving Averages'!A1040:B2376,2,0)</f>
        <v>897</v>
      </c>
      <c r="C1046" s="45">
        <f>VLOOKUP(A1046,'Method 1 Moving Averages'!A1039:C2376,3,0)</f>
        <v>1003</v>
      </c>
      <c r="D1046" s="23">
        <f t="shared" si="2102"/>
        <v>106</v>
      </c>
      <c r="E1046" s="33">
        <f t="shared" si="2103"/>
        <v>0.11817168338907469</v>
      </c>
      <c r="F1046" s="25">
        <f>VLOOKUP(A1046,'Method 2 OLS Regression'!H1038:J2375,3)</f>
        <v>1141.7747400000001</v>
      </c>
      <c r="G1046" s="23">
        <f t="shared" si="2194"/>
        <v>244.77474000000007</v>
      </c>
      <c r="H1046" s="26">
        <f t="shared" si="2195"/>
        <v>0.27288153846153851</v>
      </c>
      <c r="I1046" s="43"/>
      <c r="J1046" s="61">
        <f t="shared" si="2190"/>
        <v>9</v>
      </c>
      <c r="K1046" s="25">
        <f t="shared" si="2099"/>
        <v>10</v>
      </c>
      <c r="L1046" s="23">
        <f t="shared" si="2104"/>
        <v>1</v>
      </c>
      <c r="M1046" s="33">
        <f t="shared" si="2105"/>
        <v>0.1111111111111111</v>
      </c>
      <c r="N1046" s="25">
        <f t="shared" si="2191"/>
        <v>12</v>
      </c>
      <c r="O1046" s="23">
        <f t="shared" ref="O1046" si="2220">ABS(N1046-$J1046)</f>
        <v>3</v>
      </c>
      <c r="P1046" s="26">
        <f t="shared" ref="P1046" si="2221">O1046/$J1046</f>
        <v>0.33333333333333331</v>
      </c>
    </row>
    <row r="1047" spans="1:16" x14ac:dyDescent="0.2">
      <c r="A1047" s="48">
        <v>41217</v>
      </c>
      <c r="B1047" s="49">
        <f>VLOOKUP(A1047,'Method 1 Moving Averages'!A1041:B2377,2,0)</f>
        <v>1401</v>
      </c>
      <c r="C1047" s="45">
        <f>VLOOKUP(A1047,'Method 1 Moving Averages'!A1040:C2377,3,0)</f>
        <v>1621.6666666666667</v>
      </c>
      <c r="D1047" s="23">
        <f t="shared" si="2102"/>
        <v>220.66666666666674</v>
      </c>
      <c r="E1047" s="33">
        <f t="shared" si="2103"/>
        <v>0.15750654294551517</v>
      </c>
      <c r="F1047" s="25">
        <f>VLOOKUP(A1047,'Method 2 OLS Regression'!H1039:J2376,3)</f>
        <v>1573.87572</v>
      </c>
      <c r="G1047" s="23">
        <f t="shared" si="2194"/>
        <v>172.87572</v>
      </c>
      <c r="H1047" s="26">
        <f t="shared" si="2195"/>
        <v>0.1233945182012848</v>
      </c>
      <c r="I1047" s="43"/>
      <c r="J1047" s="61">
        <f t="shared" si="2190"/>
        <v>15</v>
      </c>
      <c r="K1047" s="25">
        <f t="shared" si="2099"/>
        <v>17</v>
      </c>
      <c r="L1047" s="23">
        <f t="shared" si="2104"/>
        <v>2</v>
      </c>
      <c r="M1047" s="33">
        <f t="shared" si="2105"/>
        <v>0.13333333333333333</v>
      </c>
      <c r="N1047" s="25">
        <f t="shared" si="2191"/>
        <v>16</v>
      </c>
      <c r="O1047" s="23">
        <f t="shared" ref="O1047" si="2222">ABS(N1047-$J1047)</f>
        <v>1</v>
      </c>
      <c r="P1047" s="26">
        <f t="shared" ref="P1047" si="2223">O1047/$J1047</f>
        <v>6.6666666666666666E-2</v>
      </c>
    </row>
    <row r="1048" spans="1:16" x14ac:dyDescent="0.2">
      <c r="A1048" s="48">
        <v>41218</v>
      </c>
      <c r="B1048" s="49">
        <f>VLOOKUP(A1048,'Method 1 Moving Averages'!A1042:B2378,2,0)</f>
        <v>1002</v>
      </c>
      <c r="C1048" s="45">
        <f>VLOOKUP(A1048,'Method 1 Moving Averages'!A1041:C2378,3,0)</f>
        <v>1057</v>
      </c>
      <c r="D1048" s="23">
        <f t="shared" si="2102"/>
        <v>55</v>
      </c>
      <c r="E1048" s="33">
        <f t="shared" si="2103"/>
        <v>5.4890219560878244E-2</v>
      </c>
      <c r="F1048" s="25">
        <f>VLOOKUP(A1048,'Method 2 OLS Regression'!H1040:J2377,3)</f>
        <v>1152.20856</v>
      </c>
      <c r="G1048" s="23">
        <f t="shared" si="2194"/>
        <v>150.20856000000003</v>
      </c>
      <c r="H1048" s="26">
        <f t="shared" si="2195"/>
        <v>0.14990874251497011</v>
      </c>
      <c r="I1048" s="43"/>
      <c r="J1048" s="61">
        <f t="shared" si="2190"/>
        <v>10</v>
      </c>
      <c r="K1048" s="25">
        <f t="shared" si="2099"/>
        <v>11</v>
      </c>
      <c r="L1048" s="23">
        <f t="shared" si="2104"/>
        <v>1</v>
      </c>
      <c r="M1048" s="33">
        <f t="shared" si="2105"/>
        <v>0.1</v>
      </c>
      <c r="N1048" s="25">
        <f t="shared" si="2191"/>
        <v>12</v>
      </c>
      <c r="O1048" s="23">
        <f t="shared" ref="O1048" si="2224">ABS(N1048-$J1048)</f>
        <v>2</v>
      </c>
      <c r="P1048" s="26">
        <f t="shared" ref="P1048" si="2225">O1048/$J1048</f>
        <v>0.2</v>
      </c>
    </row>
    <row r="1049" spans="1:16" x14ac:dyDescent="0.2">
      <c r="A1049" s="48">
        <v>41219</v>
      </c>
      <c r="B1049" s="49">
        <f>VLOOKUP(A1049,'Method 1 Moving Averages'!A1043:B2379,2,0)</f>
        <v>1119</v>
      </c>
      <c r="C1049" s="45">
        <f>VLOOKUP(A1049,'Method 1 Moving Averages'!A1042:C2379,3,0)</f>
        <v>1101</v>
      </c>
      <c r="D1049" s="23">
        <f t="shared" si="2102"/>
        <v>18</v>
      </c>
      <c r="E1049" s="33">
        <f t="shared" si="2103"/>
        <v>1.6085790884718499E-2</v>
      </c>
      <c r="F1049" s="25">
        <f>VLOOKUP(A1049,'Method 2 OLS Regression'!H1041:J2378,3)</f>
        <v>1014.87366</v>
      </c>
      <c r="G1049" s="23">
        <f t="shared" si="2194"/>
        <v>104.12634000000003</v>
      </c>
      <c r="H1049" s="26">
        <f t="shared" si="2195"/>
        <v>9.305302949061664E-2</v>
      </c>
      <c r="I1049" s="43"/>
      <c r="J1049" s="61">
        <f t="shared" si="2190"/>
        <v>12</v>
      </c>
      <c r="K1049" s="25">
        <f t="shared" si="2099"/>
        <v>11</v>
      </c>
      <c r="L1049" s="23">
        <f t="shared" si="2104"/>
        <v>1</v>
      </c>
      <c r="M1049" s="33">
        <f t="shared" si="2105"/>
        <v>8.3333333333333329E-2</v>
      </c>
      <c r="N1049" s="25">
        <f t="shared" si="2191"/>
        <v>11</v>
      </c>
      <c r="O1049" s="23">
        <f t="shared" ref="O1049" si="2226">ABS(N1049-$J1049)</f>
        <v>1</v>
      </c>
      <c r="P1049" s="26">
        <f t="shared" ref="P1049" si="2227">O1049/$J1049</f>
        <v>8.3333333333333329E-2</v>
      </c>
    </row>
    <row r="1050" spans="1:16" x14ac:dyDescent="0.2">
      <c r="A1050" s="48">
        <v>41220</v>
      </c>
      <c r="B1050" s="49">
        <f>VLOOKUP(A1050,'Method 1 Moving Averages'!A1044:B2380,2,0)</f>
        <v>1340</v>
      </c>
      <c r="C1050" s="45">
        <f>VLOOKUP(A1050,'Method 1 Moving Averages'!A1043:C2380,3,0)</f>
        <v>1113</v>
      </c>
      <c r="D1050" s="23">
        <f t="shared" si="2102"/>
        <v>227</v>
      </c>
      <c r="E1050" s="33">
        <f t="shared" si="2103"/>
        <v>0.16940298507462687</v>
      </c>
      <c r="F1050" s="25">
        <f>VLOOKUP(A1050,'Method 2 OLS Regression'!H1042:J2379,3)</f>
        <v>1065.5867900000001</v>
      </c>
      <c r="G1050" s="23">
        <f t="shared" si="2194"/>
        <v>274.41320999999994</v>
      </c>
      <c r="H1050" s="26">
        <f t="shared" si="2195"/>
        <v>0.20478597761194026</v>
      </c>
      <c r="I1050" s="43"/>
      <c r="J1050" s="61">
        <f t="shared" si="2190"/>
        <v>14</v>
      </c>
      <c r="K1050" s="25">
        <f t="shared" si="2099"/>
        <v>12</v>
      </c>
      <c r="L1050" s="23">
        <f t="shared" si="2104"/>
        <v>2</v>
      </c>
      <c r="M1050" s="33">
        <f t="shared" si="2105"/>
        <v>0.14285714285714285</v>
      </c>
      <c r="N1050" s="25">
        <f t="shared" si="2191"/>
        <v>11</v>
      </c>
      <c r="O1050" s="23">
        <f t="shared" ref="O1050" si="2228">ABS(N1050-$J1050)</f>
        <v>3</v>
      </c>
      <c r="P1050" s="26">
        <f t="shared" ref="P1050" si="2229">O1050/$J1050</f>
        <v>0.21428571428571427</v>
      </c>
    </row>
    <row r="1051" spans="1:16" x14ac:dyDescent="0.2">
      <c r="A1051" s="48">
        <v>41221</v>
      </c>
      <c r="B1051" s="49">
        <f>VLOOKUP(A1051,'Method 1 Moving Averages'!A1045:B2381,2,0)</f>
        <v>1009</v>
      </c>
      <c r="C1051" s="45">
        <f>VLOOKUP(A1051,'Method 1 Moving Averages'!A1044:C2381,3,0)</f>
        <v>1553</v>
      </c>
      <c r="D1051" s="23">
        <f t="shared" si="2102"/>
        <v>544</v>
      </c>
      <c r="E1051" s="33">
        <f t="shared" si="2103"/>
        <v>0.53914767096134786</v>
      </c>
      <c r="F1051" s="25">
        <f>VLOOKUP(A1051,'Method 2 OLS Regression'!H1043:J2380,3)</f>
        <v>1209.0250699999999</v>
      </c>
      <c r="G1051" s="23">
        <f t="shared" si="2194"/>
        <v>200.02506999999991</v>
      </c>
      <c r="H1051" s="26">
        <f t="shared" si="2195"/>
        <v>0.19824090188305243</v>
      </c>
      <c r="I1051" s="43"/>
      <c r="J1051" s="61">
        <f t="shared" si="2190"/>
        <v>11</v>
      </c>
      <c r="K1051" s="25">
        <f t="shared" si="2099"/>
        <v>16</v>
      </c>
      <c r="L1051" s="23">
        <f t="shared" si="2104"/>
        <v>5</v>
      </c>
      <c r="M1051" s="33">
        <f t="shared" si="2105"/>
        <v>0.45454545454545453</v>
      </c>
      <c r="N1051" s="25">
        <f t="shared" si="2191"/>
        <v>13</v>
      </c>
      <c r="O1051" s="23">
        <f t="shared" ref="O1051" si="2230">ABS(N1051-$J1051)</f>
        <v>2</v>
      </c>
      <c r="P1051" s="26">
        <f t="shared" ref="P1051" si="2231">O1051/$J1051</f>
        <v>0.18181818181818182</v>
      </c>
    </row>
    <row r="1052" spans="1:16" x14ac:dyDescent="0.2">
      <c r="A1052" s="48">
        <v>41222</v>
      </c>
      <c r="B1052" s="49">
        <f>VLOOKUP(A1052,'Method 1 Moving Averages'!A1046:B2382,2,0)</f>
        <v>1486</v>
      </c>
      <c r="C1052" s="45">
        <f>VLOOKUP(A1052,'Method 1 Moving Averages'!A1045:C2382,3,0)</f>
        <v>1722.3333333333333</v>
      </c>
      <c r="D1052" s="23">
        <f t="shared" si="2102"/>
        <v>236.33333333333326</v>
      </c>
      <c r="E1052" s="33">
        <f t="shared" si="2103"/>
        <v>0.1590399282189322</v>
      </c>
      <c r="F1052" s="25">
        <f>VLOOKUP(A1052,'Method 2 OLS Regression'!H1044:J2381,3)</f>
        <v>1408.54926</v>
      </c>
      <c r="G1052" s="23">
        <f t="shared" si="2194"/>
        <v>77.450739999999996</v>
      </c>
      <c r="H1052" s="26">
        <f t="shared" si="2195"/>
        <v>5.2120282637954235E-2</v>
      </c>
      <c r="I1052" s="43"/>
      <c r="J1052" s="61">
        <f t="shared" si="2190"/>
        <v>15</v>
      </c>
      <c r="K1052" s="25">
        <f t="shared" si="2099"/>
        <v>18</v>
      </c>
      <c r="L1052" s="23">
        <f t="shared" si="2104"/>
        <v>3</v>
      </c>
      <c r="M1052" s="33">
        <f t="shared" si="2105"/>
        <v>0.2</v>
      </c>
      <c r="N1052" s="25">
        <f t="shared" si="2191"/>
        <v>15</v>
      </c>
      <c r="O1052" s="23">
        <f t="shared" ref="O1052" si="2232">ABS(N1052-$J1052)</f>
        <v>0</v>
      </c>
      <c r="P1052" s="26">
        <f t="shared" ref="P1052" si="2233">O1052/$J1052</f>
        <v>0</v>
      </c>
    </row>
    <row r="1053" spans="1:16" x14ac:dyDescent="0.2">
      <c r="A1053" s="48">
        <v>41223</v>
      </c>
      <c r="B1053" s="49">
        <f>VLOOKUP(A1053,'Method 1 Moving Averages'!A1047:B2383,2,0)</f>
        <v>1218</v>
      </c>
      <c r="C1053" s="45">
        <f>VLOOKUP(A1053,'Method 1 Moving Averages'!A1046:C2383,3,0)</f>
        <v>959.33333333333337</v>
      </c>
      <c r="D1053" s="23">
        <f t="shared" si="2102"/>
        <v>258.66666666666663</v>
      </c>
      <c r="E1053" s="33">
        <f t="shared" si="2103"/>
        <v>0.21237000547345372</v>
      </c>
      <c r="F1053" s="25">
        <f>VLOOKUP(A1053,'Method 2 OLS Regression'!H1045:J2382,3)</f>
        <v>907.69046600000001</v>
      </c>
      <c r="G1053" s="23">
        <f t="shared" si="2194"/>
        <v>310.30953399999999</v>
      </c>
      <c r="H1053" s="26">
        <f t="shared" si="2195"/>
        <v>0.25476973234811162</v>
      </c>
      <c r="I1053" s="43"/>
      <c r="J1053" s="61">
        <f t="shared" si="2190"/>
        <v>13</v>
      </c>
      <c r="K1053" s="25">
        <f t="shared" si="2099"/>
        <v>10</v>
      </c>
      <c r="L1053" s="23">
        <f t="shared" si="2104"/>
        <v>3</v>
      </c>
      <c r="M1053" s="33">
        <f t="shared" si="2105"/>
        <v>0.23076923076923078</v>
      </c>
      <c r="N1053" s="25">
        <f t="shared" si="2191"/>
        <v>9</v>
      </c>
      <c r="O1053" s="23">
        <f t="shared" ref="O1053" si="2234">ABS(N1053-$J1053)</f>
        <v>4</v>
      </c>
      <c r="P1053" s="26">
        <f t="shared" ref="P1053" si="2235">O1053/$J1053</f>
        <v>0.30769230769230771</v>
      </c>
    </row>
    <row r="1054" spans="1:16" x14ac:dyDescent="0.2">
      <c r="A1054" s="48">
        <v>41224</v>
      </c>
      <c r="B1054" s="49">
        <f>VLOOKUP(A1054,'Method 1 Moving Averages'!A1048:B2384,2,0)</f>
        <v>1813</v>
      </c>
      <c r="C1054" s="45">
        <f>VLOOKUP(A1054,'Method 1 Moving Averages'!A1047:C2384,3,0)</f>
        <v>1564.3333333333333</v>
      </c>
      <c r="D1054" s="23">
        <f t="shared" si="2102"/>
        <v>248.66666666666674</v>
      </c>
      <c r="E1054" s="33">
        <f t="shared" si="2103"/>
        <v>0.13715756572899435</v>
      </c>
      <c r="F1054" s="25">
        <f>VLOOKUP(A1054,'Method 2 OLS Regression'!H1046:J2383,3)</f>
        <v>1571.16668</v>
      </c>
      <c r="G1054" s="23">
        <f t="shared" si="2194"/>
        <v>241.83331999999996</v>
      </c>
      <c r="H1054" s="26">
        <f t="shared" si="2195"/>
        <v>0.1333884831770546</v>
      </c>
      <c r="I1054" s="43"/>
      <c r="J1054" s="61">
        <f t="shared" si="2190"/>
        <v>19</v>
      </c>
      <c r="K1054" s="25">
        <f t="shared" ref="K1054:K1117" si="2236">MAX(ROUND(C1054/12/8,0),9)</f>
        <v>16</v>
      </c>
      <c r="L1054" s="23">
        <f t="shared" si="2104"/>
        <v>3</v>
      </c>
      <c r="M1054" s="33">
        <f t="shared" si="2105"/>
        <v>0.15789473684210525</v>
      </c>
      <c r="N1054" s="25">
        <f t="shared" si="2191"/>
        <v>16</v>
      </c>
      <c r="O1054" s="23">
        <f t="shared" ref="O1054" si="2237">ABS(N1054-$J1054)</f>
        <v>3</v>
      </c>
      <c r="P1054" s="26">
        <f t="shared" ref="P1054" si="2238">O1054/$J1054</f>
        <v>0.15789473684210525</v>
      </c>
    </row>
    <row r="1055" spans="1:16" x14ac:dyDescent="0.2">
      <c r="A1055" s="48">
        <v>41225</v>
      </c>
      <c r="B1055" s="49">
        <f>VLOOKUP(A1055,'Method 1 Moving Averages'!A1049:B2385,2,0)</f>
        <v>1335</v>
      </c>
      <c r="C1055" s="45">
        <f>VLOOKUP(A1055,'Method 1 Moving Averages'!A1048:C2385,3,0)</f>
        <v>1011.6666666666666</v>
      </c>
      <c r="D1055" s="23">
        <f t="shared" ref="D1055:D1118" si="2239">ABS(C1055-B1055)</f>
        <v>323.33333333333337</v>
      </c>
      <c r="E1055" s="33">
        <f t="shared" ref="E1055:E1118" si="2240">D1055/B1055</f>
        <v>0.24219725343320853</v>
      </c>
      <c r="F1055" s="25">
        <f>VLOOKUP(A1055,'Method 2 OLS Regression'!H1047:J2384,3)</f>
        <v>1232.55503</v>
      </c>
      <c r="G1055" s="23">
        <f t="shared" si="2194"/>
        <v>102.44497000000001</v>
      </c>
      <c r="H1055" s="26">
        <f t="shared" si="2195"/>
        <v>7.67378052434457E-2</v>
      </c>
      <c r="I1055" s="43"/>
      <c r="J1055" s="61">
        <f t="shared" si="2190"/>
        <v>14</v>
      </c>
      <c r="K1055" s="25">
        <f t="shared" si="2236"/>
        <v>11</v>
      </c>
      <c r="L1055" s="23">
        <f t="shared" ref="L1055:L1118" si="2241">ABS(K1055-$J1055)</f>
        <v>3</v>
      </c>
      <c r="M1055" s="33">
        <f t="shared" ref="M1055:M1118" si="2242">L1055/$J1055</f>
        <v>0.21428571428571427</v>
      </c>
      <c r="N1055" s="25">
        <f t="shared" si="2191"/>
        <v>13</v>
      </c>
      <c r="O1055" s="23">
        <f t="shared" ref="O1055" si="2243">ABS(N1055-$J1055)</f>
        <v>1</v>
      </c>
      <c r="P1055" s="26">
        <f t="shared" ref="P1055" si="2244">O1055/$J1055</f>
        <v>7.1428571428571425E-2</v>
      </c>
    </row>
    <row r="1056" spans="1:16" x14ac:dyDescent="0.2">
      <c r="A1056" s="48">
        <v>41226</v>
      </c>
      <c r="B1056" s="49">
        <f>VLOOKUP(A1056,'Method 1 Moving Averages'!A1050:B2386,2,0)</f>
        <v>840</v>
      </c>
      <c r="C1056" s="45">
        <f>VLOOKUP(A1056,'Method 1 Moving Averages'!A1049:C2386,3,0)</f>
        <v>1130</v>
      </c>
      <c r="D1056" s="23">
        <f t="shared" si="2239"/>
        <v>290</v>
      </c>
      <c r="E1056" s="33">
        <f t="shared" si="2240"/>
        <v>0.34523809523809523</v>
      </c>
      <c r="F1056" s="25">
        <f>VLOOKUP(A1056,'Method 2 OLS Regression'!H1048:J2385,3)</f>
        <v>1083.2382</v>
      </c>
      <c r="G1056" s="23">
        <f t="shared" si="2194"/>
        <v>243.23820000000001</v>
      </c>
      <c r="H1056" s="26">
        <f t="shared" si="2195"/>
        <v>0.2895692857142857</v>
      </c>
      <c r="I1056" s="43"/>
      <c r="J1056" s="61">
        <f t="shared" si="2190"/>
        <v>9</v>
      </c>
      <c r="K1056" s="25">
        <f t="shared" si="2236"/>
        <v>12</v>
      </c>
      <c r="L1056" s="23">
        <f t="shared" si="2241"/>
        <v>3</v>
      </c>
      <c r="M1056" s="33">
        <f t="shared" si="2242"/>
        <v>0.33333333333333331</v>
      </c>
      <c r="N1056" s="25">
        <f t="shared" si="2191"/>
        <v>11</v>
      </c>
      <c r="O1056" s="23">
        <f t="shared" ref="O1056" si="2245">ABS(N1056-$J1056)</f>
        <v>2</v>
      </c>
      <c r="P1056" s="26">
        <f t="shared" ref="P1056" si="2246">O1056/$J1056</f>
        <v>0.22222222222222221</v>
      </c>
    </row>
    <row r="1057" spans="1:16" x14ac:dyDescent="0.2">
      <c r="A1057" s="48">
        <v>41227</v>
      </c>
      <c r="B1057" s="49">
        <f>VLOOKUP(A1057,'Method 1 Moving Averages'!A1051:B2387,2,0)</f>
        <v>1137</v>
      </c>
      <c r="C1057" s="45">
        <f>VLOOKUP(A1057,'Method 1 Moving Averages'!A1050:C2387,3,0)</f>
        <v>1121</v>
      </c>
      <c r="D1057" s="23">
        <f t="shared" si="2239"/>
        <v>16</v>
      </c>
      <c r="E1057" s="33">
        <f t="shared" si="2240"/>
        <v>1.4072119613016711E-2</v>
      </c>
      <c r="F1057" s="25">
        <f>VLOOKUP(A1057,'Method 2 OLS Regression'!H1049:J2386,3)</f>
        <v>1091.6014</v>
      </c>
      <c r="G1057" s="23">
        <f t="shared" si="2194"/>
        <v>45.398599999999988</v>
      </c>
      <c r="H1057" s="26">
        <f t="shared" si="2195"/>
        <v>3.9928408091468769E-2</v>
      </c>
      <c r="I1057" s="43"/>
      <c r="J1057" s="61">
        <f t="shared" si="2190"/>
        <v>12</v>
      </c>
      <c r="K1057" s="25">
        <f t="shared" si="2236"/>
        <v>12</v>
      </c>
      <c r="L1057" s="23">
        <f t="shared" si="2241"/>
        <v>0</v>
      </c>
      <c r="M1057" s="33">
        <f t="shared" si="2242"/>
        <v>0</v>
      </c>
      <c r="N1057" s="25">
        <f t="shared" si="2191"/>
        <v>11</v>
      </c>
      <c r="O1057" s="23">
        <f t="shared" ref="O1057" si="2247">ABS(N1057-$J1057)</f>
        <v>1</v>
      </c>
      <c r="P1057" s="26">
        <f t="shared" ref="P1057" si="2248">O1057/$J1057</f>
        <v>8.3333333333333329E-2</v>
      </c>
    </row>
    <row r="1058" spans="1:16" x14ac:dyDescent="0.2">
      <c r="A1058" s="48">
        <v>41228</v>
      </c>
      <c r="B1058" s="49">
        <f>VLOOKUP(A1058,'Method 1 Moving Averages'!A1052:B2388,2,0)</f>
        <v>1522</v>
      </c>
      <c r="C1058" s="45">
        <f>VLOOKUP(A1058,'Method 1 Moving Averages'!A1051:C2388,3,0)</f>
        <v>1166</v>
      </c>
      <c r="D1058" s="23">
        <f t="shared" si="2239"/>
        <v>356</v>
      </c>
      <c r="E1058" s="33">
        <f t="shared" si="2240"/>
        <v>0.23390275952693823</v>
      </c>
      <c r="F1058" s="25">
        <f>VLOOKUP(A1058,'Method 2 OLS Regression'!H1050:J2387,3)</f>
        <v>1157.59986</v>
      </c>
      <c r="G1058" s="23">
        <f t="shared" si="2194"/>
        <v>364.40013999999996</v>
      </c>
      <c r="H1058" s="26">
        <f t="shared" si="2195"/>
        <v>0.23942190538764782</v>
      </c>
      <c r="I1058" s="43"/>
      <c r="J1058" s="61">
        <f t="shared" si="2190"/>
        <v>16</v>
      </c>
      <c r="K1058" s="25">
        <f t="shared" si="2236"/>
        <v>12</v>
      </c>
      <c r="L1058" s="23">
        <f t="shared" si="2241"/>
        <v>4</v>
      </c>
      <c r="M1058" s="33">
        <f t="shared" si="2242"/>
        <v>0.25</v>
      </c>
      <c r="N1058" s="25">
        <f t="shared" si="2191"/>
        <v>12</v>
      </c>
      <c r="O1058" s="23">
        <f t="shared" ref="O1058" si="2249">ABS(N1058-$J1058)</f>
        <v>4</v>
      </c>
      <c r="P1058" s="26">
        <f t="shared" ref="P1058" si="2250">O1058/$J1058</f>
        <v>0.25</v>
      </c>
    </row>
    <row r="1059" spans="1:16" x14ac:dyDescent="0.2">
      <c r="A1059" s="48">
        <v>41229</v>
      </c>
      <c r="B1059" s="49">
        <f>VLOOKUP(A1059,'Method 1 Moving Averages'!A1053:B2389,2,0)</f>
        <v>1390</v>
      </c>
      <c r="C1059" s="45">
        <f>VLOOKUP(A1059,'Method 1 Moving Averages'!A1052:C2389,3,0)</f>
        <v>1630</v>
      </c>
      <c r="D1059" s="23">
        <f t="shared" si="2239"/>
        <v>240</v>
      </c>
      <c r="E1059" s="33">
        <f t="shared" si="2240"/>
        <v>0.17266187050359713</v>
      </c>
      <c r="F1059" s="25">
        <f>VLOOKUP(A1059,'Method 2 OLS Regression'!H1051:J2388,3)</f>
        <v>1602.9576400000001</v>
      </c>
      <c r="G1059" s="23">
        <f t="shared" si="2194"/>
        <v>212.95764000000008</v>
      </c>
      <c r="H1059" s="26">
        <f t="shared" si="2195"/>
        <v>0.15320693525179863</v>
      </c>
      <c r="I1059" s="43"/>
      <c r="J1059" s="61">
        <f t="shared" si="2190"/>
        <v>14</v>
      </c>
      <c r="K1059" s="25">
        <f t="shared" si="2236"/>
        <v>17</v>
      </c>
      <c r="L1059" s="23">
        <f t="shared" si="2241"/>
        <v>3</v>
      </c>
      <c r="M1059" s="33">
        <f t="shared" si="2242"/>
        <v>0.21428571428571427</v>
      </c>
      <c r="N1059" s="25">
        <f t="shared" si="2191"/>
        <v>17</v>
      </c>
      <c r="O1059" s="23">
        <f t="shared" ref="O1059" si="2251">ABS(N1059-$J1059)</f>
        <v>3</v>
      </c>
      <c r="P1059" s="26">
        <f t="shared" ref="P1059" si="2252">O1059/$J1059</f>
        <v>0.21428571428571427</v>
      </c>
    </row>
    <row r="1060" spans="1:16" x14ac:dyDescent="0.2">
      <c r="A1060" s="48">
        <v>41230</v>
      </c>
      <c r="B1060" s="49">
        <f>VLOOKUP(A1060,'Method 1 Moving Averages'!A1054:B2390,2,0)</f>
        <v>776</v>
      </c>
      <c r="C1060" s="45">
        <f>VLOOKUP(A1060,'Method 1 Moving Averages'!A1053:C2390,3,0)</f>
        <v>1001.3333333333334</v>
      </c>
      <c r="D1060" s="23">
        <f t="shared" si="2239"/>
        <v>225.33333333333337</v>
      </c>
      <c r="E1060" s="33">
        <f t="shared" si="2240"/>
        <v>0.29037800687285226</v>
      </c>
      <c r="F1060" s="25">
        <f>VLOOKUP(A1060,'Method 2 OLS Regression'!H1052:J2389,3)</f>
        <v>999.53300200000001</v>
      </c>
      <c r="G1060" s="23">
        <f t="shared" si="2194"/>
        <v>223.53300200000001</v>
      </c>
      <c r="H1060" s="26">
        <f t="shared" si="2195"/>
        <v>0.28805799226804124</v>
      </c>
      <c r="I1060" s="43"/>
      <c r="J1060" s="61">
        <f t="shared" si="2190"/>
        <v>9</v>
      </c>
      <c r="K1060" s="25">
        <f t="shared" si="2236"/>
        <v>10</v>
      </c>
      <c r="L1060" s="23">
        <f t="shared" si="2241"/>
        <v>1</v>
      </c>
      <c r="M1060" s="33">
        <f t="shared" si="2242"/>
        <v>0.1111111111111111</v>
      </c>
      <c r="N1060" s="25">
        <f t="shared" si="2191"/>
        <v>10</v>
      </c>
      <c r="O1060" s="23">
        <f t="shared" ref="O1060" si="2253">ABS(N1060-$J1060)</f>
        <v>1</v>
      </c>
      <c r="P1060" s="26">
        <f t="shared" ref="P1060" si="2254">O1060/$J1060</f>
        <v>0.1111111111111111</v>
      </c>
    </row>
    <row r="1061" spans="1:16" x14ac:dyDescent="0.2">
      <c r="A1061" s="48">
        <v>41231</v>
      </c>
      <c r="B1061" s="49">
        <f>VLOOKUP(A1061,'Method 1 Moving Averages'!A1055:B2391,2,0)</f>
        <v>1448</v>
      </c>
      <c r="C1061" s="45">
        <f>VLOOKUP(A1061,'Method 1 Moving Averages'!A1054:C2391,3,0)</f>
        <v>1647.3333333333333</v>
      </c>
      <c r="D1061" s="23">
        <f t="shared" si="2239"/>
        <v>199.33333333333326</v>
      </c>
      <c r="E1061" s="33">
        <f t="shared" si="2240"/>
        <v>0.13766114180478817</v>
      </c>
      <c r="F1061" s="25">
        <f>VLOOKUP(A1061,'Method 2 OLS Regression'!H1053:J2390,3)</f>
        <v>1532.8036999999999</v>
      </c>
      <c r="G1061" s="23">
        <f t="shared" si="2194"/>
        <v>84.803699999999935</v>
      </c>
      <c r="H1061" s="26">
        <f t="shared" si="2195"/>
        <v>5.8566091160220948E-2</v>
      </c>
      <c r="I1061" s="43"/>
      <c r="J1061" s="61">
        <f t="shared" si="2190"/>
        <v>15</v>
      </c>
      <c r="K1061" s="25">
        <f t="shared" si="2236"/>
        <v>17</v>
      </c>
      <c r="L1061" s="23">
        <f t="shared" si="2241"/>
        <v>2</v>
      </c>
      <c r="M1061" s="33">
        <f t="shared" si="2242"/>
        <v>0.13333333333333333</v>
      </c>
      <c r="N1061" s="25">
        <f t="shared" si="2191"/>
        <v>16</v>
      </c>
      <c r="O1061" s="23">
        <f t="shared" ref="O1061" si="2255">ABS(N1061-$J1061)</f>
        <v>1</v>
      </c>
      <c r="P1061" s="26">
        <f t="shared" ref="P1061" si="2256">O1061/$J1061</f>
        <v>6.6666666666666666E-2</v>
      </c>
    </row>
    <row r="1062" spans="1:16" x14ac:dyDescent="0.2">
      <c r="A1062" s="48">
        <v>41232</v>
      </c>
      <c r="B1062" s="49">
        <f>VLOOKUP(A1062,'Method 1 Moving Averages'!A1056:B2392,2,0)</f>
        <v>817</v>
      </c>
      <c r="C1062" s="45">
        <f>VLOOKUP(A1062,'Method 1 Moving Averages'!A1055:C2392,3,0)</f>
        <v>1109.3333333333333</v>
      </c>
      <c r="D1062" s="23">
        <f t="shared" si="2239"/>
        <v>292.33333333333326</v>
      </c>
      <c r="E1062" s="33">
        <f t="shared" si="2240"/>
        <v>0.35781313749489996</v>
      </c>
      <c r="F1062" s="25">
        <f>VLOOKUP(A1062,'Method 2 OLS Regression'!H1054:J2391,3)</f>
        <v>1142.2405200000001</v>
      </c>
      <c r="G1062" s="23">
        <f t="shared" si="2194"/>
        <v>325.24052000000006</v>
      </c>
      <c r="H1062" s="26">
        <f t="shared" si="2195"/>
        <v>0.3980912117503061</v>
      </c>
      <c r="I1062" s="43"/>
      <c r="J1062" s="61">
        <f t="shared" si="2190"/>
        <v>9</v>
      </c>
      <c r="K1062" s="25">
        <f t="shared" si="2236"/>
        <v>12</v>
      </c>
      <c r="L1062" s="23">
        <f t="shared" si="2241"/>
        <v>3</v>
      </c>
      <c r="M1062" s="33">
        <f t="shared" si="2242"/>
        <v>0.33333333333333331</v>
      </c>
      <c r="N1062" s="25">
        <f t="shared" si="2191"/>
        <v>12</v>
      </c>
      <c r="O1062" s="23">
        <f t="shared" ref="O1062" si="2257">ABS(N1062-$J1062)</f>
        <v>3</v>
      </c>
      <c r="P1062" s="26">
        <f t="shared" ref="P1062" si="2258">O1062/$J1062</f>
        <v>0.33333333333333331</v>
      </c>
    </row>
    <row r="1063" spans="1:16" x14ac:dyDescent="0.2">
      <c r="A1063" s="48">
        <v>41233</v>
      </c>
      <c r="B1063" s="49">
        <f>VLOOKUP(A1063,'Method 1 Moving Averages'!A1057:B2393,2,0)</f>
        <v>993</v>
      </c>
      <c r="C1063" s="45">
        <f>VLOOKUP(A1063,'Method 1 Moving Averages'!A1056:C2393,3,0)</f>
        <v>908.33333333333337</v>
      </c>
      <c r="D1063" s="23">
        <f t="shared" si="2239"/>
        <v>84.666666666666629</v>
      </c>
      <c r="E1063" s="33">
        <f t="shared" si="2240"/>
        <v>8.5263511245384324E-2</v>
      </c>
      <c r="F1063" s="25">
        <f>VLOOKUP(A1063,'Method 2 OLS Regression'!H1055:J2392,3)</f>
        <v>947.93724199999997</v>
      </c>
      <c r="G1063" s="23">
        <f t="shared" si="2194"/>
        <v>45.062758000000031</v>
      </c>
      <c r="H1063" s="26">
        <f t="shared" si="2195"/>
        <v>4.5380420946626414E-2</v>
      </c>
      <c r="I1063" s="43"/>
      <c r="J1063" s="61">
        <f t="shared" si="2190"/>
        <v>10</v>
      </c>
      <c r="K1063" s="25">
        <f t="shared" si="2236"/>
        <v>9</v>
      </c>
      <c r="L1063" s="23">
        <f t="shared" si="2241"/>
        <v>1</v>
      </c>
      <c r="M1063" s="33">
        <f t="shared" si="2242"/>
        <v>0.1</v>
      </c>
      <c r="N1063" s="25">
        <f t="shared" si="2191"/>
        <v>10</v>
      </c>
      <c r="O1063" s="23">
        <f t="shared" ref="O1063" si="2259">ABS(N1063-$J1063)</f>
        <v>0</v>
      </c>
      <c r="P1063" s="26">
        <f t="shared" ref="P1063" si="2260">O1063/$J1063</f>
        <v>0</v>
      </c>
    </row>
    <row r="1064" spans="1:16" x14ac:dyDescent="0.2">
      <c r="A1064" s="48">
        <v>41234</v>
      </c>
      <c r="B1064" s="49">
        <f>VLOOKUP(A1064,'Method 1 Moving Averages'!A1058:B2394,2,0)</f>
        <v>1311</v>
      </c>
      <c r="C1064" s="45">
        <f>VLOOKUP(A1064,'Method 1 Moving Averages'!A1057:C2394,3,0)</f>
        <v>1109</v>
      </c>
      <c r="D1064" s="23">
        <f t="shared" si="2239"/>
        <v>202</v>
      </c>
      <c r="E1064" s="33">
        <f t="shared" si="2240"/>
        <v>0.15408085430968727</v>
      </c>
      <c r="F1064" s="25">
        <f>VLOOKUP(A1064,'Method 2 OLS Regression'!H1056:J2393,3)</f>
        <v>1110.1533300000001</v>
      </c>
      <c r="G1064" s="23">
        <f t="shared" si="2194"/>
        <v>200.8466699999999</v>
      </c>
      <c r="H1064" s="26">
        <f t="shared" si="2195"/>
        <v>0.15320112128146446</v>
      </c>
      <c r="I1064" s="43"/>
      <c r="J1064" s="61">
        <f t="shared" si="2190"/>
        <v>14</v>
      </c>
      <c r="K1064" s="25">
        <f t="shared" si="2236"/>
        <v>12</v>
      </c>
      <c r="L1064" s="23">
        <f t="shared" si="2241"/>
        <v>2</v>
      </c>
      <c r="M1064" s="33">
        <f t="shared" si="2242"/>
        <v>0.14285714285714285</v>
      </c>
      <c r="N1064" s="25">
        <f t="shared" si="2191"/>
        <v>12</v>
      </c>
      <c r="O1064" s="23">
        <f t="shared" ref="O1064" si="2261">ABS(N1064-$J1064)</f>
        <v>2</v>
      </c>
      <c r="P1064" s="26">
        <f t="shared" ref="P1064" si="2262">O1064/$J1064</f>
        <v>0.14285714285714285</v>
      </c>
    </row>
    <row r="1065" spans="1:16" x14ac:dyDescent="0.2">
      <c r="A1065" s="48">
        <v>41235</v>
      </c>
      <c r="B1065" s="49">
        <f>VLOOKUP(A1065,'Method 1 Moving Averages'!A1059:B2395,2,0)</f>
        <v>1418</v>
      </c>
      <c r="C1065" s="45">
        <f>VLOOKUP(A1065,'Method 1 Moving Averages'!A1058:C2395,3,0)</f>
        <v>1327</v>
      </c>
      <c r="D1065" s="23">
        <f t="shared" si="2239"/>
        <v>91</v>
      </c>
      <c r="E1065" s="33">
        <f t="shared" si="2240"/>
        <v>6.4174894217207332E-2</v>
      </c>
      <c r="F1065" s="25">
        <f>VLOOKUP(A1065,'Method 2 OLS Regression'!H1057:J2394,3)</f>
        <v>1360.6613</v>
      </c>
      <c r="G1065" s="23">
        <f t="shared" si="2194"/>
        <v>57.338700000000017</v>
      </c>
      <c r="H1065" s="26">
        <f t="shared" si="2195"/>
        <v>4.0436318758815246E-2</v>
      </c>
      <c r="I1065" s="43"/>
      <c r="J1065" s="61">
        <f t="shared" si="2190"/>
        <v>15</v>
      </c>
      <c r="K1065" s="25">
        <f t="shared" si="2236"/>
        <v>14</v>
      </c>
      <c r="L1065" s="23">
        <f t="shared" si="2241"/>
        <v>1</v>
      </c>
      <c r="M1065" s="33">
        <f t="shared" si="2242"/>
        <v>6.6666666666666666E-2</v>
      </c>
      <c r="N1065" s="25">
        <f t="shared" si="2191"/>
        <v>14</v>
      </c>
      <c r="O1065" s="23">
        <f t="shared" ref="O1065" si="2263">ABS(N1065-$J1065)</f>
        <v>1</v>
      </c>
      <c r="P1065" s="26">
        <f t="shared" ref="P1065" si="2264">O1065/$J1065</f>
        <v>6.6666666666666666E-2</v>
      </c>
    </row>
    <row r="1066" spans="1:16" x14ac:dyDescent="0.2">
      <c r="A1066" s="48">
        <v>41236</v>
      </c>
      <c r="B1066" s="49">
        <f>VLOOKUP(A1066,'Method 1 Moving Averages'!A1060:B2396,2,0)</f>
        <v>1538</v>
      </c>
      <c r="C1066" s="45">
        <f>VLOOKUP(A1066,'Method 1 Moving Averages'!A1059:C2396,3,0)</f>
        <v>1482.3333333333333</v>
      </c>
      <c r="D1066" s="23">
        <f t="shared" si="2239"/>
        <v>55.666666666666742</v>
      </c>
      <c r="E1066" s="33">
        <f t="shared" si="2240"/>
        <v>3.6194191590810623E-2</v>
      </c>
      <c r="F1066" s="25">
        <f>VLOOKUP(A1066,'Method 2 OLS Regression'!H1058:J2395,3)</f>
        <v>1567.9102399999999</v>
      </c>
      <c r="G1066" s="23">
        <f t="shared" si="2194"/>
        <v>29.910239999999931</v>
      </c>
      <c r="H1066" s="26">
        <f t="shared" si="2195"/>
        <v>1.9447490247074078E-2</v>
      </c>
      <c r="I1066" s="43"/>
      <c r="J1066" s="61">
        <f t="shared" si="2190"/>
        <v>16</v>
      </c>
      <c r="K1066" s="25">
        <f t="shared" si="2236"/>
        <v>15</v>
      </c>
      <c r="L1066" s="23">
        <f t="shared" si="2241"/>
        <v>1</v>
      </c>
      <c r="M1066" s="33">
        <f t="shared" si="2242"/>
        <v>6.25E-2</v>
      </c>
      <c r="N1066" s="25">
        <f t="shared" si="2191"/>
        <v>16</v>
      </c>
      <c r="O1066" s="23">
        <f t="shared" ref="O1066" si="2265">ABS(N1066-$J1066)</f>
        <v>0</v>
      </c>
      <c r="P1066" s="26">
        <f t="shared" ref="P1066" si="2266">O1066/$J1066</f>
        <v>0</v>
      </c>
    </row>
    <row r="1067" spans="1:16" x14ac:dyDescent="0.2">
      <c r="A1067" s="48">
        <v>41237</v>
      </c>
      <c r="B1067" s="49">
        <f>VLOOKUP(A1067,'Method 1 Moving Averages'!A1061:B2397,2,0)</f>
        <v>857</v>
      </c>
      <c r="C1067" s="45">
        <f>VLOOKUP(A1067,'Method 1 Moving Averages'!A1060:C2397,3,0)</f>
        <v>963.66666666666663</v>
      </c>
      <c r="D1067" s="23">
        <f t="shared" si="2239"/>
        <v>106.66666666666663</v>
      </c>
      <c r="E1067" s="33">
        <f t="shared" si="2240"/>
        <v>0.12446518864255149</v>
      </c>
      <c r="F1067" s="25">
        <f>VLOOKUP(A1067,'Method 2 OLS Regression'!H1059:J2396,3)</f>
        <v>882.75002400000005</v>
      </c>
      <c r="G1067" s="23">
        <f t="shared" si="2194"/>
        <v>25.750024000000053</v>
      </c>
      <c r="H1067" s="26">
        <f t="shared" si="2195"/>
        <v>3.0046702450408462E-2</v>
      </c>
      <c r="I1067" s="43"/>
      <c r="J1067" s="61">
        <f t="shared" si="2190"/>
        <v>9</v>
      </c>
      <c r="K1067" s="25">
        <f t="shared" si="2236"/>
        <v>10</v>
      </c>
      <c r="L1067" s="23">
        <f t="shared" si="2241"/>
        <v>1</v>
      </c>
      <c r="M1067" s="33">
        <f t="shared" si="2242"/>
        <v>0.1111111111111111</v>
      </c>
      <c r="N1067" s="25">
        <f t="shared" si="2191"/>
        <v>9</v>
      </c>
      <c r="O1067" s="23">
        <f t="shared" ref="O1067" si="2267">ABS(N1067-$J1067)</f>
        <v>0</v>
      </c>
      <c r="P1067" s="26">
        <f t="shared" ref="P1067" si="2268">O1067/$J1067</f>
        <v>0</v>
      </c>
    </row>
    <row r="1068" spans="1:16" x14ac:dyDescent="0.2">
      <c r="A1068" s="48">
        <v>41238</v>
      </c>
      <c r="B1068" s="49">
        <f>VLOOKUP(A1068,'Method 1 Moving Averages'!A1062:B2398,2,0)</f>
        <v>1170</v>
      </c>
      <c r="C1068" s="45">
        <f>VLOOKUP(A1068,'Method 1 Moving Averages'!A1061:C2398,3,0)</f>
        <v>1554</v>
      </c>
      <c r="D1068" s="23">
        <f t="shared" si="2239"/>
        <v>384</v>
      </c>
      <c r="E1068" s="33">
        <f t="shared" si="2240"/>
        <v>0.3282051282051282</v>
      </c>
      <c r="F1068" s="25">
        <f>VLOOKUP(A1068,'Method 2 OLS Regression'!H1060:J2397,3)</f>
        <v>1261.9456</v>
      </c>
      <c r="G1068" s="23">
        <f t="shared" si="2194"/>
        <v>91.945600000000013</v>
      </c>
      <c r="H1068" s="26">
        <f t="shared" si="2195"/>
        <v>7.8585982905982912E-2</v>
      </c>
      <c r="I1068" s="43"/>
      <c r="J1068" s="61">
        <f t="shared" si="2190"/>
        <v>12</v>
      </c>
      <c r="K1068" s="25">
        <f t="shared" si="2236"/>
        <v>16</v>
      </c>
      <c r="L1068" s="23">
        <f t="shared" si="2241"/>
        <v>4</v>
      </c>
      <c r="M1068" s="33">
        <f t="shared" si="2242"/>
        <v>0.33333333333333331</v>
      </c>
      <c r="N1068" s="25">
        <f t="shared" si="2191"/>
        <v>13</v>
      </c>
      <c r="O1068" s="23">
        <f t="shared" ref="O1068" si="2269">ABS(N1068-$J1068)</f>
        <v>1</v>
      </c>
      <c r="P1068" s="26">
        <f t="shared" ref="P1068" si="2270">O1068/$J1068</f>
        <v>8.3333333333333329E-2</v>
      </c>
    </row>
    <row r="1069" spans="1:16" x14ac:dyDescent="0.2">
      <c r="A1069" s="48">
        <v>41239</v>
      </c>
      <c r="B1069" s="49">
        <f>VLOOKUP(A1069,'Method 1 Moving Averages'!A1063:B2399,2,0)</f>
        <v>1607</v>
      </c>
      <c r="C1069" s="45">
        <f>VLOOKUP(A1069,'Method 1 Moving Averages'!A1062:C2399,3,0)</f>
        <v>1051.3333333333333</v>
      </c>
      <c r="D1069" s="23">
        <f t="shared" si="2239"/>
        <v>555.66666666666674</v>
      </c>
      <c r="E1069" s="33">
        <f t="shared" si="2240"/>
        <v>0.34577888404895257</v>
      </c>
      <c r="F1069" s="25">
        <f>VLOOKUP(A1069,'Method 2 OLS Regression'!H1061:J2398,3)</f>
        <v>1278.2621300000001</v>
      </c>
      <c r="G1069" s="23">
        <f t="shared" si="2194"/>
        <v>328.73786999999993</v>
      </c>
      <c r="H1069" s="26">
        <f t="shared" si="2195"/>
        <v>0.20456619166148099</v>
      </c>
      <c r="I1069" s="43"/>
      <c r="J1069" s="61">
        <f t="shared" si="2190"/>
        <v>17</v>
      </c>
      <c r="K1069" s="25">
        <f t="shared" si="2236"/>
        <v>11</v>
      </c>
      <c r="L1069" s="23">
        <f t="shared" si="2241"/>
        <v>6</v>
      </c>
      <c r="M1069" s="33">
        <f t="shared" si="2242"/>
        <v>0.35294117647058826</v>
      </c>
      <c r="N1069" s="25">
        <f t="shared" si="2191"/>
        <v>13</v>
      </c>
      <c r="O1069" s="23">
        <f t="shared" ref="O1069" si="2271">ABS(N1069-$J1069)</f>
        <v>4</v>
      </c>
      <c r="P1069" s="26">
        <f t="shared" ref="P1069" si="2272">O1069/$J1069</f>
        <v>0.23529411764705882</v>
      </c>
    </row>
    <row r="1070" spans="1:16" x14ac:dyDescent="0.2">
      <c r="A1070" s="48">
        <v>41240</v>
      </c>
      <c r="B1070" s="49">
        <f>VLOOKUP(A1070,'Method 1 Moving Averages'!A1064:B2400,2,0)</f>
        <v>661</v>
      </c>
      <c r="C1070" s="45">
        <f>VLOOKUP(A1070,'Method 1 Moving Averages'!A1063:C2400,3,0)</f>
        <v>984</v>
      </c>
      <c r="D1070" s="23">
        <f t="shared" si="2239"/>
        <v>323</v>
      </c>
      <c r="E1070" s="33">
        <f t="shared" si="2240"/>
        <v>0.4886535552193646</v>
      </c>
      <c r="F1070" s="25">
        <f>VLOOKUP(A1070,'Method 2 OLS Regression'!H1062:J2399,3)</f>
        <v>1119.3215499999999</v>
      </c>
      <c r="G1070" s="23">
        <f t="shared" si="2194"/>
        <v>458.32154999999989</v>
      </c>
      <c r="H1070" s="26">
        <f t="shared" si="2195"/>
        <v>0.69337602118003006</v>
      </c>
      <c r="I1070" s="43"/>
      <c r="J1070" s="61">
        <f t="shared" si="2190"/>
        <v>9</v>
      </c>
      <c r="K1070" s="25">
        <f t="shared" si="2236"/>
        <v>10</v>
      </c>
      <c r="L1070" s="23">
        <f t="shared" si="2241"/>
        <v>1</v>
      </c>
      <c r="M1070" s="33">
        <f t="shared" si="2242"/>
        <v>0.1111111111111111</v>
      </c>
      <c r="N1070" s="25">
        <f t="shared" si="2191"/>
        <v>12</v>
      </c>
      <c r="O1070" s="23">
        <f t="shared" ref="O1070" si="2273">ABS(N1070-$J1070)</f>
        <v>3</v>
      </c>
      <c r="P1070" s="26">
        <f t="shared" ref="P1070" si="2274">O1070/$J1070</f>
        <v>0.33333333333333331</v>
      </c>
    </row>
    <row r="1071" spans="1:16" x14ac:dyDescent="0.2">
      <c r="A1071" s="48">
        <v>41241</v>
      </c>
      <c r="B1071" s="49">
        <f>VLOOKUP(A1071,'Method 1 Moving Averages'!A1065:B2401,2,0)</f>
        <v>675</v>
      </c>
      <c r="C1071" s="45">
        <f>VLOOKUP(A1071,'Method 1 Moving Averages'!A1064:C2401,3,0)</f>
        <v>1262.6666666666667</v>
      </c>
      <c r="D1071" s="23">
        <f t="shared" si="2239"/>
        <v>587.66666666666674</v>
      </c>
      <c r="E1071" s="33">
        <f t="shared" si="2240"/>
        <v>0.87061728395061744</v>
      </c>
      <c r="F1071" s="25">
        <f>VLOOKUP(A1071,'Method 2 OLS Regression'!H1063:J2400,3)</f>
        <v>1200.10158</v>
      </c>
      <c r="G1071" s="23">
        <f t="shared" si="2194"/>
        <v>525.10158000000001</v>
      </c>
      <c r="H1071" s="26">
        <f t="shared" si="2195"/>
        <v>0.7779282666666667</v>
      </c>
      <c r="I1071" s="43"/>
      <c r="J1071" s="61">
        <f t="shared" si="2190"/>
        <v>9</v>
      </c>
      <c r="K1071" s="25">
        <f t="shared" si="2236"/>
        <v>13</v>
      </c>
      <c r="L1071" s="23">
        <f t="shared" si="2241"/>
        <v>4</v>
      </c>
      <c r="M1071" s="33">
        <f t="shared" si="2242"/>
        <v>0.44444444444444442</v>
      </c>
      <c r="N1071" s="25">
        <f t="shared" si="2191"/>
        <v>13</v>
      </c>
      <c r="O1071" s="23">
        <f t="shared" ref="O1071" si="2275">ABS(N1071-$J1071)</f>
        <v>4</v>
      </c>
      <c r="P1071" s="26">
        <f t="shared" ref="P1071" si="2276">O1071/$J1071</f>
        <v>0.44444444444444442</v>
      </c>
    </row>
    <row r="1072" spans="1:16" x14ac:dyDescent="0.2">
      <c r="A1072" s="48">
        <v>41242</v>
      </c>
      <c r="B1072" s="49">
        <f>VLOOKUP(A1072,'Method 1 Moving Averages'!A1066:B2402,2,0)</f>
        <v>1490</v>
      </c>
      <c r="C1072" s="45">
        <f>VLOOKUP(A1072,'Method 1 Moving Averages'!A1065:C2402,3,0)</f>
        <v>1316.3333333333333</v>
      </c>
      <c r="D1072" s="23">
        <f t="shared" si="2239"/>
        <v>173.66666666666674</v>
      </c>
      <c r="E1072" s="33">
        <f t="shared" si="2240"/>
        <v>0.1165548098434005</v>
      </c>
      <c r="F1072" s="25">
        <f>VLOOKUP(A1072,'Method 2 OLS Regression'!H1064:J2401,3)</f>
        <v>1311.51882</v>
      </c>
      <c r="G1072" s="23">
        <f t="shared" si="2194"/>
        <v>178.48117999999999</v>
      </c>
      <c r="H1072" s="26">
        <f t="shared" si="2195"/>
        <v>0.11978602684563758</v>
      </c>
      <c r="I1072" s="43"/>
      <c r="J1072" s="61">
        <f t="shared" si="2190"/>
        <v>16</v>
      </c>
      <c r="K1072" s="25">
        <f t="shared" si="2236"/>
        <v>14</v>
      </c>
      <c r="L1072" s="23">
        <f t="shared" si="2241"/>
        <v>2</v>
      </c>
      <c r="M1072" s="33">
        <f t="shared" si="2242"/>
        <v>0.125</v>
      </c>
      <c r="N1072" s="25">
        <f t="shared" si="2191"/>
        <v>14</v>
      </c>
      <c r="O1072" s="23">
        <f t="shared" ref="O1072" si="2277">ABS(N1072-$J1072)</f>
        <v>2</v>
      </c>
      <c r="P1072" s="26">
        <f t="shared" ref="P1072" si="2278">O1072/$J1072</f>
        <v>0.125</v>
      </c>
    </row>
    <row r="1073" spans="1:16" x14ac:dyDescent="0.2">
      <c r="A1073" s="48">
        <v>41243</v>
      </c>
      <c r="B1073" s="49">
        <f>VLOOKUP(A1073,'Method 1 Moving Averages'!A1067:B2403,2,0)</f>
        <v>1732</v>
      </c>
      <c r="C1073" s="45">
        <f>VLOOKUP(A1073,'Method 1 Moving Averages'!A1066:C2403,3,0)</f>
        <v>1471.3333333333333</v>
      </c>
      <c r="D1073" s="23">
        <f t="shared" si="2239"/>
        <v>260.66666666666674</v>
      </c>
      <c r="E1073" s="33">
        <f t="shared" si="2240"/>
        <v>0.15050038491147041</v>
      </c>
      <c r="F1073" s="25">
        <f>VLOOKUP(A1073,'Method 2 OLS Regression'!H1065:J2402,3)</f>
        <v>1750.00315</v>
      </c>
      <c r="G1073" s="23">
        <f t="shared" si="2194"/>
        <v>18.003150000000005</v>
      </c>
      <c r="H1073" s="26">
        <f t="shared" si="2195"/>
        <v>1.0394428406466516E-2</v>
      </c>
      <c r="I1073" s="43"/>
      <c r="J1073" s="61">
        <f t="shared" si="2190"/>
        <v>18</v>
      </c>
      <c r="K1073" s="25">
        <f t="shared" si="2236"/>
        <v>15</v>
      </c>
      <c r="L1073" s="23">
        <f t="shared" si="2241"/>
        <v>3</v>
      </c>
      <c r="M1073" s="33">
        <f t="shared" si="2242"/>
        <v>0.16666666666666666</v>
      </c>
      <c r="N1073" s="25">
        <f t="shared" si="2191"/>
        <v>18</v>
      </c>
      <c r="O1073" s="23">
        <f t="shared" ref="O1073" si="2279">ABS(N1073-$J1073)</f>
        <v>0</v>
      </c>
      <c r="P1073" s="26">
        <f t="shared" ref="P1073" si="2280">O1073/$J1073</f>
        <v>0</v>
      </c>
    </row>
    <row r="1074" spans="1:16" x14ac:dyDescent="0.2">
      <c r="A1074" s="48">
        <v>41244</v>
      </c>
      <c r="B1074" s="49">
        <f>VLOOKUP(A1074,'Method 1 Moving Averages'!A1068:B2404,2,0)</f>
        <v>1040</v>
      </c>
      <c r="C1074" s="45">
        <f>VLOOKUP(A1074,'Method 1 Moving Averages'!A1067:C2404,3,0)</f>
        <v>950.33333333333337</v>
      </c>
      <c r="D1074" s="23">
        <f t="shared" si="2239"/>
        <v>89.666666666666629</v>
      </c>
      <c r="E1074" s="33">
        <f t="shared" si="2240"/>
        <v>8.6217948717948675E-2</v>
      </c>
      <c r="F1074" s="25">
        <f>VLOOKUP(A1074,'Method 2 OLS Regression'!H1066:J2403,3)</f>
        <v>1151.05585</v>
      </c>
      <c r="G1074" s="23">
        <f t="shared" si="2194"/>
        <v>111.05584999999996</v>
      </c>
      <c r="H1074" s="26">
        <f t="shared" si="2195"/>
        <v>0.10678447115384612</v>
      </c>
      <c r="I1074" s="43"/>
      <c r="J1074" s="61">
        <f t="shared" si="2190"/>
        <v>11</v>
      </c>
      <c r="K1074" s="25">
        <f t="shared" si="2236"/>
        <v>10</v>
      </c>
      <c r="L1074" s="23">
        <f t="shared" si="2241"/>
        <v>1</v>
      </c>
      <c r="M1074" s="33">
        <f t="shared" si="2242"/>
        <v>9.0909090909090912E-2</v>
      </c>
      <c r="N1074" s="25">
        <f t="shared" si="2191"/>
        <v>12</v>
      </c>
      <c r="O1074" s="23">
        <f t="shared" ref="O1074" si="2281">ABS(N1074-$J1074)</f>
        <v>1</v>
      </c>
      <c r="P1074" s="26">
        <f t="shared" ref="P1074" si="2282">O1074/$J1074</f>
        <v>9.0909090909090912E-2</v>
      </c>
    </row>
    <row r="1075" spans="1:16" x14ac:dyDescent="0.2">
      <c r="A1075" s="48">
        <v>41245</v>
      </c>
      <c r="B1075" s="49">
        <f>VLOOKUP(A1075,'Method 1 Moving Averages'!A1069:B2405,2,0)</f>
        <v>1425</v>
      </c>
      <c r="C1075" s="45">
        <f>VLOOKUP(A1075,'Method 1 Moving Averages'!A1068:C2405,3,0)</f>
        <v>1477</v>
      </c>
      <c r="D1075" s="23">
        <f t="shared" si="2239"/>
        <v>52</v>
      </c>
      <c r="E1075" s="33">
        <f t="shared" si="2240"/>
        <v>3.6491228070175435E-2</v>
      </c>
      <c r="F1075" s="25">
        <f>VLOOKUP(A1075,'Method 2 OLS Regression'!H1067:J2404,3)</f>
        <v>1617.8620000000001</v>
      </c>
      <c r="G1075" s="23">
        <f t="shared" si="2194"/>
        <v>192.86200000000008</v>
      </c>
      <c r="H1075" s="26">
        <f t="shared" si="2195"/>
        <v>0.13534175438596496</v>
      </c>
      <c r="I1075" s="43"/>
      <c r="J1075" s="61">
        <f t="shared" si="2190"/>
        <v>15</v>
      </c>
      <c r="K1075" s="25">
        <f t="shared" si="2236"/>
        <v>15</v>
      </c>
      <c r="L1075" s="23">
        <f t="shared" si="2241"/>
        <v>0</v>
      </c>
      <c r="M1075" s="33">
        <f t="shared" si="2242"/>
        <v>0</v>
      </c>
      <c r="N1075" s="25">
        <f t="shared" si="2191"/>
        <v>17</v>
      </c>
      <c r="O1075" s="23">
        <f t="shared" ref="O1075" si="2283">ABS(N1075-$J1075)</f>
        <v>2</v>
      </c>
      <c r="P1075" s="26">
        <f t="shared" ref="P1075" si="2284">O1075/$J1075</f>
        <v>0.13333333333333333</v>
      </c>
    </row>
    <row r="1076" spans="1:16" x14ac:dyDescent="0.2">
      <c r="A1076" s="48">
        <v>41246</v>
      </c>
      <c r="B1076" s="49">
        <f>VLOOKUP(A1076,'Method 1 Moving Averages'!A1070:B2406,2,0)</f>
        <v>1107</v>
      </c>
      <c r="C1076" s="45">
        <f>VLOOKUP(A1076,'Method 1 Moving Averages'!A1069:C2406,3,0)</f>
        <v>1253</v>
      </c>
      <c r="D1076" s="23">
        <f t="shared" si="2239"/>
        <v>146</v>
      </c>
      <c r="E1076" s="33">
        <f t="shared" si="2240"/>
        <v>0.13188798554652212</v>
      </c>
      <c r="F1076" s="25">
        <f>VLOOKUP(A1076,'Method 2 OLS Regression'!H1068:J2405,3)</f>
        <v>1222.6399899999999</v>
      </c>
      <c r="G1076" s="23">
        <f t="shared" si="2194"/>
        <v>115.6399899999999</v>
      </c>
      <c r="H1076" s="26">
        <f t="shared" si="2195"/>
        <v>0.10446250225835582</v>
      </c>
      <c r="I1076" s="43"/>
      <c r="J1076" s="61">
        <f t="shared" si="2190"/>
        <v>12</v>
      </c>
      <c r="K1076" s="25">
        <f t="shared" si="2236"/>
        <v>13</v>
      </c>
      <c r="L1076" s="23">
        <f t="shared" si="2241"/>
        <v>1</v>
      </c>
      <c r="M1076" s="33">
        <f t="shared" si="2242"/>
        <v>8.3333333333333329E-2</v>
      </c>
      <c r="N1076" s="25">
        <f t="shared" si="2191"/>
        <v>13</v>
      </c>
      <c r="O1076" s="23">
        <f t="shared" ref="O1076" si="2285">ABS(N1076-$J1076)</f>
        <v>1</v>
      </c>
      <c r="P1076" s="26">
        <f t="shared" ref="P1076" si="2286">O1076/$J1076</f>
        <v>8.3333333333333329E-2</v>
      </c>
    </row>
    <row r="1077" spans="1:16" x14ac:dyDescent="0.2">
      <c r="A1077" s="48">
        <v>41247</v>
      </c>
      <c r="B1077" s="49">
        <f>VLOOKUP(A1077,'Method 1 Moving Averages'!A1071:B2407,2,0)</f>
        <v>1086</v>
      </c>
      <c r="C1077" s="45">
        <f>VLOOKUP(A1077,'Method 1 Moving Averages'!A1070:C2407,3,0)</f>
        <v>831.33333333333337</v>
      </c>
      <c r="D1077" s="23">
        <f t="shared" si="2239"/>
        <v>254.66666666666663</v>
      </c>
      <c r="E1077" s="33">
        <f t="shared" si="2240"/>
        <v>0.23449969306322893</v>
      </c>
      <c r="F1077" s="25">
        <f>VLOOKUP(A1077,'Method 2 OLS Regression'!H1069:J2406,3)</f>
        <v>1031.2982099999999</v>
      </c>
      <c r="G1077" s="23">
        <f t="shared" si="2194"/>
        <v>54.701790000000074</v>
      </c>
      <c r="H1077" s="26">
        <f t="shared" si="2195"/>
        <v>5.0369972375690679E-2</v>
      </c>
      <c r="I1077" s="43"/>
      <c r="J1077" s="61">
        <f t="shared" si="2190"/>
        <v>11</v>
      </c>
      <c r="K1077" s="25">
        <f t="shared" si="2236"/>
        <v>9</v>
      </c>
      <c r="L1077" s="23">
        <f t="shared" si="2241"/>
        <v>2</v>
      </c>
      <c r="M1077" s="33">
        <f t="shared" si="2242"/>
        <v>0.18181818181818182</v>
      </c>
      <c r="N1077" s="25">
        <f t="shared" si="2191"/>
        <v>11</v>
      </c>
      <c r="O1077" s="23">
        <f t="shared" ref="O1077" si="2287">ABS(N1077-$J1077)</f>
        <v>0</v>
      </c>
      <c r="P1077" s="26">
        <f t="shared" ref="P1077" si="2288">O1077/$J1077</f>
        <v>0</v>
      </c>
    </row>
    <row r="1078" spans="1:16" x14ac:dyDescent="0.2">
      <c r="A1078" s="48">
        <v>41248</v>
      </c>
      <c r="B1078" s="49">
        <f>VLOOKUP(A1078,'Method 1 Moving Averages'!A1072:B2408,2,0)</f>
        <v>877</v>
      </c>
      <c r="C1078" s="45">
        <f>VLOOKUP(A1078,'Method 1 Moving Averages'!A1071:C2408,3,0)</f>
        <v>1041</v>
      </c>
      <c r="D1078" s="23">
        <f t="shared" si="2239"/>
        <v>164</v>
      </c>
      <c r="E1078" s="33">
        <f t="shared" si="2240"/>
        <v>0.18700114025085518</v>
      </c>
      <c r="F1078" s="25">
        <f>VLOOKUP(A1078,'Method 2 OLS Regression'!H1070:J2407,3)</f>
        <v>979.538768</v>
      </c>
      <c r="G1078" s="23">
        <f t="shared" si="2194"/>
        <v>102.538768</v>
      </c>
      <c r="H1078" s="26">
        <f t="shared" si="2195"/>
        <v>0.11691991790193842</v>
      </c>
      <c r="I1078" s="43"/>
      <c r="J1078" s="61">
        <f t="shared" si="2190"/>
        <v>9</v>
      </c>
      <c r="K1078" s="25">
        <f t="shared" si="2236"/>
        <v>11</v>
      </c>
      <c r="L1078" s="23">
        <f t="shared" si="2241"/>
        <v>2</v>
      </c>
      <c r="M1078" s="33">
        <f t="shared" si="2242"/>
        <v>0.22222222222222221</v>
      </c>
      <c r="N1078" s="25">
        <f t="shared" si="2191"/>
        <v>10</v>
      </c>
      <c r="O1078" s="23">
        <f t="shared" ref="O1078" si="2289">ABS(N1078-$J1078)</f>
        <v>1</v>
      </c>
      <c r="P1078" s="26">
        <f t="shared" ref="P1078" si="2290">O1078/$J1078</f>
        <v>0.1111111111111111</v>
      </c>
    </row>
    <row r="1079" spans="1:16" x14ac:dyDescent="0.2">
      <c r="A1079" s="48">
        <v>41249</v>
      </c>
      <c r="B1079" s="49">
        <f>VLOOKUP(A1079,'Method 1 Moving Averages'!A1073:B2409,2,0)</f>
        <v>1599</v>
      </c>
      <c r="C1079" s="45">
        <f>VLOOKUP(A1079,'Method 1 Moving Averages'!A1072:C2409,3,0)</f>
        <v>1476.6666666666667</v>
      </c>
      <c r="D1079" s="23">
        <f t="shared" si="2239"/>
        <v>122.33333333333326</v>
      </c>
      <c r="E1079" s="33">
        <f t="shared" si="2240"/>
        <v>7.6506149676881338E-2</v>
      </c>
      <c r="F1079" s="25">
        <f>VLOOKUP(A1079,'Method 2 OLS Regression'!H1071:J2408,3)</f>
        <v>1237.19984</v>
      </c>
      <c r="G1079" s="23">
        <f t="shared" si="2194"/>
        <v>361.80016000000001</v>
      </c>
      <c r="H1079" s="26">
        <f t="shared" si="2195"/>
        <v>0.22626651657285804</v>
      </c>
      <c r="I1079" s="43"/>
      <c r="J1079" s="61">
        <f t="shared" si="2190"/>
        <v>17</v>
      </c>
      <c r="K1079" s="25">
        <f t="shared" si="2236"/>
        <v>15</v>
      </c>
      <c r="L1079" s="23">
        <f t="shared" si="2241"/>
        <v>2</v>
      </c>
      <c r="M1079" s="33">
        <f t="shared" si="2242"/>
        <v>0.11764705882352941</v>
      </c>
      <c r="N1079" s="25">
        <f t="shared" si="2191"/>
        <v>13</v>
      </c>
      <c r="O1079" s="23">
        <f t="shared" ref="O1079" si="2291">ABS(N1079-$J1079)</f>
        <v>4</v>
      </c>
      <c r="P1079" s="26">
        <f t="shared" ref="P1079" si="2292">O1079/$J1079</f>
        <v>0.23529411764705882</v>
      </c>
    </row>
    <row r="1080" spans="1:16" x14ac:dyDescent="0.2">
      <c r="A1080" s="48">
        <v>41250</v>
      </c>
      <c r="B1080" s="49">
        <f>VLOOKUP(A1080,'Method 1 Moving Averages'!A1074:B2410,2,0)</f>
        <v>1740</v>
      </c>
      <c r="C1080" s="45">
        <f>VLOOKUP(A1080,'Method 1 Moving Averages'!A1073:C2410,3,0)</f>
        <v>1553.3333333333333</v>
      </c>
      <c r="D1080" s="23">
        <f t="shared" si="2239"/>
        <v>186.66666666666674</v>
      </c>
      <c r="E1080" s="33">
        <f t="shared" si="2240"/>
        <v>0.10727969348659008</v>
      </c>
      <c r="F1080" s="25">
        <f>VLOOKUP(A1080,'Method 2 OLS Regression'!H1072:J2409,3)</f>
        <v>1656.07077</v>
      </c>
      <c r="G1080" s="23">
        <f t="shared" si="2194"/>
        <v>83.929229999999961</v>
      </c>
      <c r="H1080" s="26">
        <f t="shared" si="2195"/>
        <v>4.8235189655172393E-2</v>
      </c>
      <c r="I1080" s="43"/>
      <c r="J1080" s="61">
        <f t="shared" si="2190"/>
        <v>18</v>
      </c>
      <c r="K1080" s="25">
        <f t="shared" si="2236"/>
        <v>16</v>
      </c>
      <c r="L1080" s="23">
        <f t="shared" si="2241"/>
        <v>2</v>
      </c>
      <c r="M1080" s="33">
        <f t="shared" si="2242"/>
        <v>0.1111111111111111</v>
      </c>
      <c r="N1080" s="25">
        <f t="shared" si="2191"/>
        <v>17</v>
      </c>
      <c r="O1080" s="23">
        <f t="shared" ref="O1080" si="2293">ABS(N1080-$J1080)</f>
        <v>1</v>
      </c>
      <c r="P1080" s="26">
        <f t="shared" ref="P1080" si="2294">O1080/$J1080</f>
        <v>5.5555555555555552E-2</v>
      </c>
    </row>
    <row r="1081" spans="1:16" x14ac:dyDescent="0.2">
      <c r="A1081" s="48">
        <v>41251</v>
      </c>
      <c r="B1081" s="49">
        <f>VLOOKUP(A1081,'Method 1 Moving Averages'!A1075:B2411,2,0)</f>
        <v>1024</v>
      </c>
      <c r="C1081" s="45">
        <f>VLOOKUP(A1081,'Method 1 Moving Averages'!A1074:C2411,3,0)</f>
        <v>891</v>
      </c>
      <c r="D1081" s="23">
        <f t="shared" si="2239"/>
        <v>133</v>
      </c>
      <c r="E1081" s="33">
        <f t="shared" si="2240"/>
        <v>0.1298828125</v>
      </c>
      <c r="F1081" s="25">
        <f>VLOOKUP(A1081,'Method 2 OLS Regression'!H1073:J2410,3)</f>
        <v>1059.5766000000001</v>
      </c>
      <c r="G1081" s="23">
        <f t="shared" si="2194"/>
        <v>35.576600000000099</v>
      </c>
      <c r="H1081" s="26">
        <f t="shared" si="2195"/>
        <v>3.4742773437500096E-2</v>
      </c>
      <c r="I1081" s="43"/>
      <c r="J1081" s="61">
        <f t="shared" si="2190"/>
        <v>11</v>
      </c>
      <c r="K1081" s="25">
        <f t="shared" si="2236"/>
        <v>9</v>
      </c>
      <c r="L1081" s="23">
        <f t="shared" si="2241"/>
        <v>2</v>
      </c>
      <c r="M1081" s="33">
        <f t="shared" si="2242"/>
        <v>0.18181818181818182</v>
      </c>
      <c r="N1081" s="25">
        <f t="shared" si="2191"/>
        <v>11</v>
      </c>
      <c r="O1081" s="23">
        <f t="shared" ref="O1081" si="2295">ABS(N1081-$J1081)</f>
        <v>0</v>
      </c>
      <c r="P1081" s="26">
        <f t="shared" ref="P1081" si="2296">O1081/$J1081</f>
        <v>0</v>
      </c>
    </row>
    <row r="1082" spans="1:16" x14ac:dyDescent="0.2">
      <c r="A1082" s="48">
        <v>41252</v>
      </c>
      <c r="B1082" s="49">
        <f>VLOOKUP(A1082,'Method 1 Moving Averages'!A1076:B2412,2,0)</f>
        <v>1080</v>
      </c>
      <c r="C1082" s="45">
        <f>VLOOKUP(A1082,'Method 1 Moving Averages'!A1075:C2412,3,0)</f>
        <v>1347.6666666666667</v>
      </c>
      <c r="D1082" s="23">
        <f t="shared" si="2239"/>
        <v>267.66666666666674</v>
      </c>
      <c r="E1082" s="33">
        <f t="shared" si="2240"/>
        <v>0.24783950617283956</v>
      </c>
      <c r="F1082" s="25">
        <f>VLOOKUP(A1082,'Method 2 OLS Regression'!H1074:J2411,3)</f>
        <v>1339.45579</v>
      </c>
      <c r="G1082" s="23">
        <f t="shared" si="2194"/>
        <v>259.45578999999998</v>
      </c>
      <c r="H1082" s="26">
        <f t="shared" si="2195"/>
        <v>0.24023684259259256</v>
      </c>
      <c r="I1082" s="43"/>
      <c r="J1082" s="61">
        <f t="shared" si="2190"/>
        <v>11</v>
      </c>
      <c r="K1082" s="25">
        <f t="shared" si="2236"/>
        <v>14</v>
      </c>
      <c r="L1082" s="23">
        <f t="shared" si="2241"/>
        <v>3</v>
      </c>
      <c r="M1082" s="33">
        <f t="shared" si="2242"/>
        <v>0.27272727272727271</v>
      </c>
      <c r="N1082" s="25">
        <f t="shared" si="2191"/>
        <v>14</v>
      </c>
      <c r="O1082" s="23">
        <f t="shared" ref="O1082" si="2297">ABS(N1082-$J1082)</f>
        <v>3</v>
      </c>
      <c r="P1082" s="26">
        <f t="shared" ref="P1082" si="2298">O1082/$J1082</f>
        <v>0.27272727272727271</v>
      </c>
    </row>
    <row r="1083" spans="1:16" x14ac:dyDescent="0.2">
      <c r="A1083" s="48">
        <v>41253</v>
      </c>
      <c r="B1083" s="49">
        <f>VLOOKUP(A1083,'Method 1 Moving Averages'!A1077:B2413,2,0)</f>
        <v>956</v>
      </c>
      <c r="C1083" s="45">
        <f>VLOOKUP(A1083,'Method 1 Moving Averages'!A1076:C2413,3,0)</f>
        <v>1177</v>
      </c>
      <c r="D1083" s="23">
        <f t="shared" si="2239"/>
        <v>221</v>
      </c>
      <c r="E1083" s="33">
        <f t="shared" si="2240"/>
        <v>0.23117154811715482</v>
      </c>
      <c r="F1083" s="25">
        <f>VLOOKUP(A1083,'Method 2 OLS Regression'!H1075:J2412,3)</f>
        <v>901.946731</v>
      </c>
      <c r="G1083" s="23">
        <f t="shared" si="2194"/>
        <v>54.053269</v>
      </c>
      <c r="H1083" s="26">
        <f t="shared" si="2195"/>
        <v>5.6541076359832639E-2</v>
      </c>
      <c r="I1083" s="43"/>
      <c r="J1083" s="61">
        <f t="shared" si="2190"/>
        <v>10</v>
      </c>
      <c r="K1083" s="25">
        <f t="shared" si="2236"/>
        <v>12</v>
      </c>
      <c r="L1083" s="23">
        <f t="shared" si="2241"/>
        <v>2</v>
      </c>
      <c r="M1083" s="33">
        <f t="shared" si="2242"/>
        <v>0.2</v>
      </c>
      <c r="N1083" s="25">
        <f t="shared" si="2191"/>
        <v>9</v>
      </c>
      <c r="O1083" s="23">
        <f t="shared" ref="O1083" si="2299">ABS(N1083-$J1083)</f>
        <v>1</v>
      </c>
      <c r="P1083" s="26">
        <f t="shared" ref="P1083" si="2300">O1083/$J1083</f>
        <v>0.1</v>
      </c>
    </row>
    <row r="1084" spans="1:16" x14ac:dyDescent="0.2">
      <c r="A1084" s="48">
        <v>41254</v>
      </c>
      <c r="B1084" s="49">
        <f>VLOOKUP(A1084,'Method 1 Moving Averages'!A1078:B2414,2,0)</f>
        <v>945</v>
      </c>
      <c r="C1084" s="45">
        <f>VLOOKUP(A1084,'Method 1 Moving Averages'!A1077:C2414,3,0)</f>
        <v>913.33333333333337</v>
      </c>
      <c r="D1084" s="23">
        <f t="shared" si="2239"/>
        <v>31.666666666666629</v>
      </c>
      <c r="E1084" s="33">
        <f t="shared" si="2240"/>
        <v>3.35097001763668E-2</v>
      </c>
      <c r="F1084" s="25">
        <f>VLOOKUP(A1084,'Method 2 OLS Regression'!H1076:J2413,3)</f>
        <v>798.67757700000004</v>
      </c>
      <c r="G1084" s="23">
        <f t="shared" si="2194"/>
        <v>146.32242299999996</v>
      </c>
      <c r="H1084" s="26">
        <f t="shared" si="2195"/>
        <v>0.15483854285714282</v>
      </c>
      <c r="I1084" s="43"/>
      <c r="J1084" s="61">
        <f t="shared" si="2190"/>
        <v>10</v>
      </c>
      <c r="K1084" s="25">
        <f t="shared" si="2236"/>
        <v>10</v>
      </c>
      <c r="L1084" s="23">
        <f t="shared" si="2241"/>
        <v>0</v>
      </c>
      <c r="M1084" s="33">
        <f t="shared" si="2242"/>
        <v>0</v>
      </c>
      <c r="N1084" s="25">
        <f t="shared" si="2191"/>
        <v>9</v>
      </c>
      <c r="O1084" s="23">
        <f t="shared" ref="O1084" si="2301">ABS(N1084-$J1084)</f>
        <v>1</v>
      </c>
      <c r="P1084" s="26">
        <f t="shared" ref="P1084" si="2302">O1084/$J1084</f>
        <v>0.1</v>
      </c>
    </row>
    <row r="1085" spans="1:16" x14ac:dyDescent="0.2">
      <c r="A1085" s="48">
        <v>41255</v>
      </c>
      <c r="B1085" s="49">
        <f>VLOOKUP(A1085,'Method 1 Moving Averages'!A1079:B2415,2,0)</f>
        <v>1150</v>
      </c>
      <c r="C1085" s="45">
        <f>VLOOKUP(A1085,'Method 1 Moving Averages'!A1078:C2415,3,0)</f>
        <v>954.33333333333337</v>
      </c>
      <c r="D1085" s="23">
        <f t="shared" si="2239"/>
        <v>195.66666666666663</v>
      </c>
      <c r="E1085" s="33">
        <f t="shared" si="2240"/>
        <v>0.17014492753623184</v>
      </c>
      <c r="F1085" s="25">
        <f>VLOOKUP(A1085,'Method 2 OLS Regression'!H1077:J2414,3)</f>
        <v>972.79279099999997</v>
      </c>
      <c r="G1085" s="23">
        <f t="shared" si="2194"/>
        <v>177.20720900000003</v>
      </c>
      <c r="H1085" s="26">
        <f t="shared" si="2195"/>
        <v>0.15409322521739133</v>
      </c>
      <c r="I1085" s="43"/>
      <c r="J1085" s="61">
        <f t="shared" si="2190"/>
        <v>12</v>
      </c>
      <c r="K1085" s="25">
        <f t="shared" si="2236"/>
        <v>10</v>
      </c>
      <c r="L1085" s="23">
        <f t="shared" si="2241"/>
        <v>2</v>
      </c>
      <c r="M1085" s="33">
        <f t="shared" si="2242"/>
        <v>0.16666666666666666</v>
      </c>
      <c r="N1085" s="25">
        <f t="shared" si="2191"/>
        <v>10</v>
      </c>
      <c r="O1085" s="23">
        <f t="shared" ref="O1085" si="2303">ABS(N1085-$J1085)</f>
        <v>2</v>
      </c>
      <c r="P1085" s="26">
        <f t="shared" ref="P1085" si="2304">O1085/$J1085</f>
        <v>0.16666666666666666</v>
      </c>
    </row>
    <row r="1086" spans="1:16" x14ac:dyDescent="0.2">
      <c r="A1086" s="48">
        <v>41256</v>
      </c>
      <c r="B1086" s="49">
        <f>VLOOKUP(A1086,'Method 1 Moving Averages'!A1080:B2416,2,0)</f>
        <v>1154</v>
      </c>
      <c r="C1086" s="45">
        <f>VLOOKUP(A1086,'Method 1 Moving Averages'!A1079:C2416,3,0)</f>
        <v>1502.3333333333333</v>
      </c>
      <c r="D1086" s="23">
        <f t="shared" si="2239"/>
        <v>348.33333333333326</v>
      </c>
      <c r="E1086" s="33">
        <f t="shared" si="2240"/>
        <v>0.30184864240323506</v>
      </c>
      <c r="F1086" s="25">
        <f>VLOOKUP(A1086,'Method 2 OLS Regression'!H1078:J2415,3)</f>
        <v>1166.8824199999999</v>
      </c>
      <c r="G1086" s="23">
        <f t="shared" si="2194"/>
        <v>12.882419999999911</v>
      </c>
      <c r="H1086" s="26">
        <f t="shared" si="2195"/>
        <v>1.1163275563258156E-2</v>
      </c>
      <c r="I1086" s="43"/>
      <c r="J1086" s="61">
        <f t="shared" si="2190"/>
        <v>12</v>
      </c>
      <c r="K1086" s="25">
        <f t="shared" si="2236"/>
        <v>16</v>
      </c>
      <c r="L1086" s="23">
        <f t="shared" si="2241"/>
        <v>4</v>
      </c>
      <c r="M1086" s="33">
        <f t="shared" si="2242"/>
        <v>0.33333333333333331</v>
      </c>
      <c r="N1086" s="25">
        <f t="shared" si="2191"/>
        <v>12</v>
      </c>
      <c r="O1086" s="23">
        <f t="shared" ref="O1086" si="2305">ABS(N1086-$J1086)</f>
        <v>0</v>
      </c>
      <c r="P1086" s="26">
        <f t="shared" ref="P1086" si="2306">O1086/$J1086</f>
        <v>0</v>
      </c>
    </row>
    <row r="1087" spans="1:16" x14ac:dyDescent="0.2">
      <c r="A1087" s="48">
        <v>41257</v>
      </c>
      <c r="B1087" s="49">
        <f>VLOOKUP(A1087,'Method 1 Moving Averages'!A1081:B2417,2,0)</f>
        <v>1879</v>
      </c>
      <c r="C1087" s="45">
        <f>VLOOKUP(A1087,'Method 1 Moving Averages'!A1080:C2417,3,0)</f>
        <v>1670</v>
      </c>
      <c r="D1087" s="23">
        <f t="shared" si="2239"/>
        <v>209</v>
      </c>
      <c r="E1087" s="33">
        <f t="shared" si="2240"/>
        <v>0.11122937732836616</v>
      </c>
      <c r="F1087" s="25">
        <f>VLOOKUP(A1087,'Method 2 OLS Regression'!H1079:J2416,3)</f>
        <v>1690.3528699999999</v>
      </c>
      <c r="G1087" s="23">
        <f t="shared" si="2194"/>
        <v>188.64713000000006</v>
      </c>
      <c r="H1087" s="26">
        <f t="shared" si="2195"/>
        <v>0.10039762107503995</v>
      </c>
      <c r="I1087" s="43"/>
      <c r="J1087" s="61">
        <f t="shared" si="2190"/>
        <v>20</v>
      </c>
      <c r="K1087" s="25">
        <f t="shared" si="2236"/>
        <v>17</v>
      </c>
      <c r="L1087" s="23">
        <f t="shared" si="2241"/>
        <v>3</v>
      </c>
      <c r="M1087" s="33">
        <f t="shared" si="2242"/>
        <v>0.15</v>
      </c>
      <c r="N1087" s="25">
        <f t="shared" si="2191"/>
        <v>18</v>
      </c>
      <c r="O1087" s="23">
        <f t="shared" ref="O1087" si="2307">ABS(N1087-$J1087)</f>
        <v>2</v>
      </c>
      <c r="P1087" s="26">
        <f t="shared" ref="P1087" si="2308">O1087/$J1087</f>
        <v>0.1</v>
      </c>
    </row>
    <row r="1088" spans="1:16" x14ac:dyDescent="0.2">
      <c r="A1088" s="48">
        <v>41258</v>
      </c>
      <c r="B1088" s="49">
        <f>VLOOKUP(A1088,'Method 1 Moving Averages'!A1082:B2418,2,0)</f>
        <v>895</v>
      </c>
      <c r="C1088" s="45">
        <f>VLOOKUP(A1088,'Method 1 Moving Averages'!A1081:C2418,3,0)</f>
        <v>973.66666666666663</v>
      </c>
      <c r="D1088" s="23">
        <f t="shared" si="2239"/>
        <v>78.666666666666629</v>
      </c>
      <c r="E1088" s="33">
        <f t="shared" si="2240"/>
        <v>8.7895716945996238E-2</v>
      </c>
      <c r="F1088" s="25">
        <f>VLOOKUP(A1088,'Method 2 OLS Regression'!H1080:J2417,3)</f>
        <v>1146.8438599999999</v>
      </c>
      <c r="G1088" s="23">
        <f t="shared" si="2194"/>
        <v>251.84385999999995</v>
      </c>
      <c r="H1088" s="26">
        <f t="shared" si="2195"/>
        <v>0.28138978770949713</v>
      </c>
      <c r="I1088" s="43"/>
      <c r="J1088" s="61">
        <f t="shared" si="2190"/>
        <v>9</v>
      </c>
      <c r="K1088" s="25">
        <f t="shared" si="2236"/>
        <v>10</v>
      </c>
      <c r="L1088" s="23">
        <f t="shared" si="2241"/>
        <v>1</v>
      </c>
      <c r="M1088" s="33">
        <f t="shared" si="2242"/>
        <v>0.1111111111111111</v>
      </c>
      <c r="N1088" s="25">
        <f t="shared" si="2191"/>
        <v>12</v>
      </c>
      <c r="O1088" s="23">
        <f t="shared" ref="O1088" si="2309">ABS(N1088-$J1088)</f>
        <v>3</v>
      </c>
      <c r="P1088" s="26">
        <f t="shared" ref="P1088" si="2310">O1088/$J1088</f>
        <v>0.33333333333333331</v>
      </c>
    </row>
    <row r="1089" spans="1:16" x14ac:dyDescent="0.2">
      <c r="A1089" s="48">
        <v>41259</v>
      </c>
      <c r="B1089" s="49">
        <f>VLOOKUP(A1089,'Method 1 Moving Averages'!A1083:B2419,2,0)</f>
        <v>847</v>
      </c>
      <c r="C1089" s="45">
        <f>VLOOKUP(A1089,'Method 1 Moving Averages'!A1082:C2419,3,0)</f>
        <v>1225</v>
      </c>
      <c r="D1089" s="23">
        <f t="shared" si="2239"/>
        <v>378</v>
      </c>
      <c r="E1089" s="33">
        <f t="shared" si="2240"/>
        <v>0.4462809917355372</v>
      </c>
      <c r="F1089" s="25">
        <f>VLOOKUP(A1089,'Method 2 OLS Regression'!H1081:J2418,3)</f>
        <v>1390.86554</v>
      </c>
      <c r="G1089" s="23">
        <f t="shared" si="2194"/>
        <v>543.86554000000001</v>
      </c>
      <c r="H1089" s="26">
        <f t="shared" si="2195"/>
        <v>0.64210807556080285</v>
      </c>
      <c r="I1089" s="43"/>
      <c r="J1089" s="61">
        <f t="shared" si="2190"/>
        <v>9</v>
      </c>
      <c r="K1089" s="25">
        <f t="shared" si="2236"/>
        <v>13</v>
      </c>
      <c r="L1089" s="23">
        <f t="shared" si="2241"/>
        <v>4</v>
      </c>
      <c r="M1089" s="33">
        <f t="shared" si="2242"/>
        <v>0.44444444444444442</v>
      </c>
      <c r="N1089" s="25">
        <f t="shared" si="2191"/>
        <v>14</v>
      </c>
      <c r="O1089" s="23">
        <f t="shared" ref="O1089" si="2311">ABS(N1089-$J1089)</f>
        <v>5</v>
      </c>
      <c r="P1089" s="26">
        <f t="shared" ref="P1089" si="2312">O1089/$J1089</f>
        <v>0.55555555555555558</v>
      </c>
    </row>
    <row r="1090" spans="1:16" x14ac:dyDescent="0.2">
      <c r="A1090" s="48">
        <v>41260</v>
      </c>
      <c r="B1090" s="49">
        <f>VLOOKUP(A1090,'Method 1 Moving Averages'!A1084:B2420,2,0)</f>
        <v>741</v>
      </c>
      <c r="C1090" s="45">
        <f>VLOOKUP(A1090,'Method 1 Moving Averages'!A1083:C2420,3,0)</f>
        <v>1223.3333333333333</v>
      </c>
      <c r="D1090" s="23">
        <f t="shared" si="2239"/>
        <v>482.33333333333326</v>
      </c>
      <c r="E1090" s="33">
        <f t="shared" si="2240"/>
        <v>0.65092217723796664</v>
      </c>
      <c r="F1090" s="25">
        <f>VLOOKUP(A1090,'Method 2 OLS Regression'!H1082:J2419,3)</f>
        <v>892.44311100000004</v>
      </c>
      <c r="G1090" s="23">
        <f t="shared" si="2194"/>
        <v>151.44311100000004</v>
      </c>
      <c r="H1090" s="26">
        <f t="shared" si="2195"/>
        <v>0.20437666801619439</v>
      </c>
      <c r="I1090" s="43"/>
      <c r="J1090" s="61">
        <f t="shared" si="2190"/>
        <v>9</v>
      </c>
      <c r="K1090" s="25">
        <f t="shared" si="2236"/>
        <v>13</v>
      </c>
      <c r="L1090" s="23">
        <f t="shared" si="2241"/>
        <v>4</v>
      </c>
      <c r="M1090" s="33">
        <f t="shared" si="2242"/>
        <v>0.44444444444444442</v>
      </c>
      <c r="N1090" s="25">
        <f t="shared" si="2191"/>
        <v>9</v>
      </c>
      <c r="O1090" s="23">
        <f t="shared" ref="O1090" si="2313">ABS(N1090-$J1090)</f>
        <v>0</v>
      </c>
      <c r="P1090" s="26">
        <f t="shared" ref="P1090" si="2314">O1090/$J1090</f>
        <v>0</v>
      </c>
    </row>
    <row r="1091" spans="1:16" x14ac:dyDescent="0.2">
      <c r="A1091" s="48">
        <v>41261</v>
      </c>
      <c r="B1091" s="49">
        <f>VLOOKUP(A1091,'Method 1 Moving Averages'!A1085:B2421,2,0)</f>
        <v>723</v>
      </c>
      <c r="C1091" s="45">
        <f>VLOOKUP(A1091,'Method 1 Moving Averages'!A1084:C2421,3,0)</f>
        <v>897.33333333333337</v>
      </c>
      <c r="D1091" s="23">
        <f t="shared" si="2239"/>
        <v>174.33333333333337</v>
      </c>
      <c r="E1091" s="33">
        <f t="shared" si="2240"/>
        <v>0.24112494236975571</v>
      </c>
      <c r="F1091" s="25">
        <f>VLOOKUP(A1091,'Method 2 OLS Regression'!H1083:J2420,3)</f>
        <v>653.79133899999999</v>
      </c>
      <c r="G1091" s="23">
        <f t="shared" si="2194"/>
        <v>69.208661000000006</v>
      </c>
      <c r="H1091" s="26">
        <f t="shared" si="2195"/>
        <v>9.5724289073305685E-2</v>
      </c>
      <c r="I1091" s="43"/>
      <c r="J1091" s="61">
        <f t="shared" si="2190"/>
        <v>9</v>
      </c>
      <c r="K1091" s="25">
        <f t="shared" si="2236"/>
        <v>9</v>
      </c>
      <c r="L1091" s="23">
        <f t="shared" si="2241"/>
        <v>0</v>
      </c>
      <c r="M1091" s="33">
        <f t="shared" si="2242"/>
        <v>0</v>
      </c>
      <c r="N1091" s="25">
        <f t="shared" si="2191"/>
        <v>9</v>
      </c>
      <c r="O1091" s="23">
        <f t="shared" ref="O1091" si="2315">ABS(N1091-$J1091)</f>
        <v>0</v>
      </c>
      <c r="P1091" s="26">
        <f t="shared" ref="P1091" si="2316">O1091/$J1091</f>
        <v>0</v>
      </c>
    </row>
    <row r="1092" spans="1:16" x14ac:dyDescent="0.2">
      <c r="A1092" s="48">
        <v>41262</v>
      </c>
      <c r="B1092" s="49">
        <f>VLOOKUP(A1092,'Method 1 Moving Averages'!A1086:B2422,2,0)</f>
        <v>633</v>
      </c>
      <c r="C1092" s="45">
        <f>VLOOKUP(A1092,'Method 1 Moving Averages'!A1085:C2422,3,0)</f>
        <v>900.66666666666663</v>
      </c>
      <c r="D1092" s="23">
        <f t="shared" si="2239"/>
        <v>267.66666666666663</v>
      </c>
      <c r="E1092" s="33">
        <f t="shared" si="2240"/>
        <v>0.42285413375460762</v>
      </c>
      <c r="F1092" s="25">
        <f>VLOOKUP(A1092,'Method 2 OLS Regression'!H1084:J2421,3)</f>
        <v>650.73588500000005</v>
      </c>
      <c r="G1092" s="23">
        <f t="shared" si="2194"/>
        <v>17.735885000000053</v>
      </c>
      <c r="H1092" s="26">
        <f t="shared" si="2195"/>
        <v>2.8018775671406086E-2</v>
      </c>
      <c r="I1092" s="43"/>
      <c r="J1092" s="61">
        <f t="shared" si="2190"/>
        <v>9</v>
      </c>
      <c r="K1092" s="25">
        <f t="shared" si="2236"/>
        <v>9</v>
      </c>
      <c r="L1092" s="23">
        <f t="shared" si="2241"/>
        <v>0</v>
      </c>
      <c r="M1092" s="33">
        <f t="shared" si="2242"/>
        <v>0</v>
      </c>
      <c r="N1092" s="25">
        <f t="shared" si="2191"/>
        <v>9</v>
      </c>
      <c r="O1092" s="23">
        <f t="shared" ref="O1092" si="2317">ABS(N1092-$J1092)</f>
        <v>0</v>
      </c>
      <c r="P1092" s="26">
        <f t="shared" ref="P1092" si="2318">O1092/$J1092</f>
        <v>0</v>
      </c>
    </row>
    <row r="1093" spans="1:16" x14ac:dyDescent="0.2">
      <c r="A1093" s="48">
        <v>41263</v>
      </c>
      <c r="B1093" s="49">
        <f>VLOOKUP(A1093,'Method 1 Moving Averages'!A1087:B2423,2,0)</f>
        <v>828</v>
      </c>
      <c r="C1093" s="45">
        <f>VLOOKUP(A1093,'Method 1 Moving Averages'!A1086:C2423,3,0)</f>
        <v>1414.3333333333333</v>
      </c>
      <c r="D1093" s="23">
        <f t="shared" si="2239"/>
        <v>586.33333333333326</v>
      </c>
      <c r="E1093" s="33">
        <f t="shared" si="2240"/>
        <v>0.70813204508856675</v>
      </c>
      <c r="F1093" s="25">
        <f>VLOOKUP(A1093,'Method 2 OLS Regression'!H1085:J2422,3)</f>
        <v>819.44406200000003</v>
      </c>
      <c r="G1093" s="23">
        <f t="shared" si="2194"/>
        <v>8.5559379999999692</v>
      </c>
      <c r="H1093" s="26">
        <f t="shared" si="2195"/>
        <v>1.0333258454106244E-2</v>
      </c>
      <c r="I1093" s="43"/>
      <c r="J1093" s="61">
        <f t="shared" si="2190"/>
        <v>9</v>
      </c>
      <c r="K1093" s="25">
        <f t="shared" si="2236"/>
        <v>15</v>
      </c>
      <c r="L1093" s="23">
        <f t="shared" si="2241"/>
        <v>6</v>
      </c>
      <c r="M1093" s="33">
        <f t="shared" si="2242"/>
        <v>0.66666666666666663</v>
      </c>
      <c r="N1093" s="25">
        <f t="shared" si="2191"/>
        <v>9</v>
      </c>
      <c r="O1093" s="23">
        <f t="shared" ref="O1093" si="2319">ABS(N1093-$J1093)</f>
        <v>0</v>
      </c>
      <c r="P1093" s="26">
        <f t="shared" ref="P1093" si="2320">O1093/$J1093</f>
        <v>0</v>
      </c>
    </row>
    <row r="1094" spans="1:16" x14ac:dyDescent="0.2">
      <c r="A1094" s="48">
        <v>41264</v>
      </c>
      <c r="B1094" s="49">
        <f>VLOOKUP(A1094,'Method 1 Moving Averages'!A1088:B2424,2,0)</f>
        <v>1794</v>
      </c>
      <c r="C1094" s="45">
        <f>VLOOKUP(A1094,'Method 1 Moving Averages'!A1087:C2424,3,0)</f>
        <v>1783.6666666666667</v>
      </c>
      <c r="D1094" s="23">
        <f t="shared" si="2239"/>
        <v>10.333333333333258</v>
      </c>
      <c r="E1094" s="33">
        <f t="shared" si="2240"/>
        <v>5.7599405425491955E-3</v>
      </c>
      <c r="F1094" s="25">
        <f>VLOOKUP(A1094,'Method 2 OLS Regression'!H1086:J2423,3)</f>
        <v>1458.4951799999999</v>
      </c>
      <c r="G1094" s="23">
        <f t="shared" si="2194"/>
        <v>335.50482000000011</v>
      </c>
      <c r="H1094" s="26">
        <f t="shared" si="2195"/>
        <v>0.18701494983277597</v>
      </c>
      <c r="I1094" s="43"/>
      <c r="J1094" s="61">
        <f t="shared" si="2190"/>
        <v>19</v>
      </c>
      <c r="K1094" s="25">
        <f t="shared" si="2236"/>
        <v>19</v>
      </c>
      <c r="L1094" s="23">
        <f t="shared" si="2241"/>
        <v>0</v>
      </c>
      <c r="M1094" s="33">
        <f t="shared" si="2242"/>
        <v>0</v>
      </c>
      <c r="N1094" s="25">
        <f t="shared" si="2191"/>
        <v>15</v>
      </c>
      <c r="O1094" s="23">
        <f t="shared" ref="O1094" si="2321">ABS(N1094-$J1094)</f>
        <v>4</v>
      </c>
      <c r="P1094" s="26">
        <f t="shared" ref="P1094" si="2322">O1094/$J1094</f>
        <v>0.21052631578947367</v>
      </c>
    </row>
    <row r="1095" spans="1:16" x14ac:dyDescent="0.2">
      <c r="A1095" s="48">
        <v>41265</v>
      </c>
      <c r="B1095" s="49">
        <f>VLOOKUP(A1095,'Method 1 Moving Averages'!A1089:B2425,2,0)</f>
        <v>1261</v>
      </c>
      <c r="C1095" s="45">
        <f>VLOOKUP(A1095,'Method 1 Moving Averages'!A1088:C2425,3,0)</f>
        <v>986.33333333333337</v>
      </c>
      <c r="D1095" s="23">
        <f t="shared" si="2239"/>
        <v>274.66666666666663</v>
      </c>
      <c r="E1095" s="33">
        <f t="shared" si="2240"/>
        <v>0.21781654771345491</v>
      </c>
      <c r="F1095" s="25">
        <f>VLOOKUP(A1095,'Method 2 OLS Regression'!H1087:J2424,3)</f>
        <v>846.46803899999998</v>
      </c>
      <c r="G1095" s="23">
        <f t="shared" si="2194"/>
        <v>414.53196100000002</v>
      </c>
      <c r="H1095" s="26">
        <f t="shared" si="2195"/>
        <v>0.32873272085646316</v>
      </c>
      <c r="I1095" s="43"/>
      <c r="J1095" s="61">
        <f t="shared" si="2190"/>
        <v>13</v>
      </c>
      <c r="K1095" s="25">
        <f t="shared" si="2236"/>
        <v>10</v>
      </c>
      <c r="L1095" s="23">
        <f t="shared" si="2241"/>
        <v>3</v>
      </c>
      <c r="M1095" s="33">
        <f t="shared" si="2242"/>
        <v>0.23076923076923078</v>
      </c>
      <c r="N1095" s="25">
        <f t="shared" si="2191"/>
        <v>9</v>
      </c>
      <c r="O1095" s="23">
        <f t="shared" ref="O1095" si="2323">ABS(N1095-$J1095)</f>
        <v>4</v>
      </c>
      <c r="P1095" s="26">
        <f t="shared" ref="P1095" si="2324">O1095/$J1095</f>
        <v>0.30769230769230771</v>
      </c>
    </row>
    <row r="1096" spans="1:16" x14ac:dyDescent="0.2">
      <c r="A1096" s="48">
        <v>41266</v>
      </c>
      <c r="B1096" s="49">
        <f>VLOOKUP(A1096,'Method 1 Moving Averages'!A1090:B2426,2,0)</f>
        <v>1608</v>
      </c>
      <c r="C1096" s="45">
        <f>VLOOKUP(A1096,'Method 1 Moving Averages'!A1089:C2426,3,0)</f>
        <v>1117.3333333333333</v>
      </c>
      <c r="D1096" s="23">
        <f t="shared" si="2239"/>
        <v>490.66666666666674</v>
      </c>
      <c r="E1096" s="33">
        <f t="shared" si="2240"/>
        <v>0.30514096185737982</v>
      </c>
      <c r="F1096" s="25">
        <f>VLOOKUP(A1096,'Method 2 OLS Regression'!H1088:J2425,3)</f>
        <v>1521.3054500000001</v>
      </c>
      <c r="G1096" s="23">
        <f t="shared" si="2194"/>
        <v>86.694549999999936</v>
      </c>
      <c r="H1096" s="26">
        <f t="shared" si="2195"/>
        <v>5.3914521144278568E-2</v>
      </c>
      <c r="I1096" s="43"/>
      <c r="J1096" s="61">
        <f t="shared" si="2190"/>
        <v>17</v>
      </c>
      <c r="K1096" s="25">
        <f t="shared" si="2236"/>
        <v>12</v>
      </c>
      <c r="L1096" s="23">
        <f t="shared" si="2241"/>
        <v>5</v>
      </c>
      <c r="M1096" s="33">
        <f t="shared" si="2242"/>
        <v>0.29411764705882354</v>
      </c>
      <c r="N1096" s="25">
        <f t="shared" si="2191"/>
        <v>16</v>
      </c>
      <c r="O1096" s="23">
        <f t="shared" ref="O1096" si="2325">ABS(N1096-$J1096)</f>
        <v>1</v>
      </c>
      <c r="P1096" s="26">
        <f t="shared" ref="P1096" si="2326">O1096/$J1096</f>
        <v>5.8823529411764705E-2</v>
      </c>
    </row>
    <row r="1097" spans="1:16" x14ac:dyDescent="0.2">
      <c r="A1097" s="48">
        <v>41267</v>
      </c>
      <c r="B1097" s="49">
        <f>VLOOKUP(A1097,'Method 1 Moving Averages'!A1091:B2427,2,0)</f>
        <v>1146</v>
      </c>
      <c r="C1097" s="45">
        <f>VLOOKUP(A1097,'Method 1 Moving Averages'!A1090:C2427,3,0)</f>
        <v>934.66666666666663</v>
      </c>
      <c r="D1097" s="23">
        <f t="shared" si="2239"/>
        <v>211.33333333333337</v>
      </c>
      <c r="E1097" s="33">
        <f t="shared" si="2240"/>
        <v>0.18440954043048288</v>
      </c>
      <c r="F1097" s="25">
        <f>VLOOKUP(A1097,'Method 2 OLS Regression'!H1089:J2426,3)</f>
        <v>1261.4939400000001</v>
      </c>
      <c r="G1097" s="23">
        <f t="shared" si="2194"/>
        <v>115.49394000000007</v>
      </c>
      <c r="H1097" s="26">
        <f t="shared" si="2195"/>
        <v>0.100780052356021</v>
      </c>
      <c r="I1097" s="43"/>
      <c r="J1097" s="61">
        <f t="shared" ref="J1097:J1160" si="2327">MAX(ROUND(B1097/12/8,0),9)</f>
        <v>12</v>
      </c>
      <c r="K1097" s="25">
        <f t="shared" si="2236"/>
        <v>10</v>
      </c>
      <c r="L1097" s="23">
        <f t="shared" si="2241"/>
        <v>2</v>
      </c>
      <c r="M1097" s="33">
        <f t="shared" si="2242"/>
        <v>0.16666666666666666</v>
      </c>
      <c r="N1097" s="25">
        <f t="shared" ref="N1097:N1160" si="2328">MAX(ROUND(F1097/12/8,0),9)</f>
        <v>13</v>
      </c>
      <c r="O1097" s="23">
        <f t="shared" ref="O1097" si="2329">ABS(N1097-$J1097)</f>
        <v>1</v>
      </c>
      <c r="P1097" s="26">
        <f t="shared" ref="P1097" si="2330">O1097/$J1097</f>
        <v>8.3333333333333329E-2</v>
      </c>
    </row>
    <row r="1098" spans="1:16" x14ac:dyDescent="0.2">
      <c r="A1098" s="48">
        <v>41268</v>
      </c>
      <c r="B1098" s="49">
        <f>VLOOKUP(A1098,'Method 1 Moving Averages'!A1092:B2428,2,0)</f>
        <v>770</v>
      </c>
      <c r="C1098" s="45">
        <f>VLOOKUP(A1098,'Method 1 Moving Averages'!A1091:C2428,3,0)</f>
        <v>918</v>
      </c>
      <c r="D1098" s="23">
        <f t="shared" si="2239"/>
        <v>148</v>
      </c>
      <c r="E1098" s="33">
        <f t="shared" si="2240"/>
        <v>0.19220779220779222</v>
      </c>
      <c r="F1098" s="25">
        <f>VLOOKUP(A1098,'Method 2 OLS Regression'!H1090:J2427,3)</f>
        <v>828.97300099999995</v>
      </c>
      <c r="G1098" s="23">
        <f t="shared" ref="G1098:G1161" si="2331">ABS(F1098-B1098)</f>
        <v>58.973000999999954</v>
      </c>
      <c r="H1098" s="26">
        <f t="shared" ref="H1098:H1161" si="2332">G1098/B1098</f>
        <v>7.6588312987012921E-2</v>
      </c>
      <c r="I1098" s="43"/>
      <c r="J1098" s="61">
        <f t="shared" si="2327"/>
        <v>9</v>
      </c>
      <c r="K1098" s="25">
        <f t="shared" si="2236"/>
        <v>10</v>
      </c>
      <c r="L1098" s="23">
        <f t="shared" si="2241"/>
        <v>1</v>
      </c>
      <c r="M1098" s="33">
        <f t="shared" si="2242"/>
        <v>0.1111111111111111</v>
      </c>
      <c r="N1098" s="25">
        <f t="shared" si="2328"/>
        <v>9</v>
      </c>
      <c r="O1098" s="23">
        <f t="shared" ref="O1098" si="2333">ABS(N1098-$J1098)</f>
        <v>0</v>
      </c>
      <c r="P1098" s="26">
        <f t="shared" ref="P1098" si="2334">O1098/$J1098</f>
        <v>0</v>
      </c>
    </row>
    <row r="1099" spans="1:16" x14ac:dyDescent="0.2">
      <c r="A1099" s="48">
        <v>41269</v>
      </c>
      <c r="B1099" s="49">
        <f>VLOOKUP(A1099,'Method 1 Moving Averages'!A1093:B2429,2,0)</f>
        <v>1802</v>
      </c>
      <c r="C1099" s="45">
        <f>VLOOKUP(A1099,'Method 1 Moving Averages'!A1092:C2429,3,0)</f>
        <v>886.66666666666663</v>
      </c>
      <c r="D1099" s="23">
        <f t="shared" si="2239"/>
        <v>915.33333333333337</v>
      </c>
      <c r="E1099" s="33">
        <f t="shared" si="2240"/>
        <v>0.50795412504624493</v>
      </c>
      <c r="F1099" s="25">
        <f>VLOOKUP(A1099,'Method 2 OLS Regression'!H1091:J2428,3)</f>
        <v>1207.0372500000001</v>
      </c>
      <c r="G1099" s="23">
        <f t="shared" si="2331"/>
        <v>594.96274999999991</v>
      </c>
      <c r="H1099" s="26">
        <f t="shared" si="2332"/>
        <v>0.33016800776914534</v>
      </c>
      <c r="I1099" s="43"/>
      <c r="J1099" s="61">
        <f t="shared" si="2327"/>
        <v>19</v>
      </c>
      <c r="K1099" s="25">
        <f t="shared" si="2236"/>
        <v>9</v>
      </c>
      <c r="L1099" s="23">
        <f t="shared" si="2241"/>
        <v>10</v>
      </c>
      <c r="M1099" s="33">
        <f t="shared" si="2242"/>
        <v>0.52631578947368418</v>
      </c>
      <c r="N1099" s="25">
        <f t="shared" si="2328"/>
        <v>13</v>
      </c>
      <c r="O1099" s="23">
        <f t="shared" ref="O1099" si="2335">ABS(N1099-$J1099)</f>
        <v>6</v>
      </c>
      <c r="P1099" s="26">
        <f t="shared" ref="P1099" si="2336">O1099/$J1099</f>
        <v>0.31578947368421051</v>
      </c>
    </row>
    <row r="1100" spans="1:16" x14ac:dyDescent="0.2">
      <c r="A1100" s="48">
        <v>41270</v>
      </c>
      <c r="B1100" s="49">
        <f>VLOOKUP(A1100,'Method 1 Moving Averages'!A1094:B2430,2,0)</f>
        <v>917</v>
      </c>
      <c r="C1100" s="45">
        <f>VLOOKUP(A1100,'Method 1 Moving Averages'!A1093:C2430,3,0)</f>
        <v>1193.6666666666667</v>
      </c>
      <c r="D1100" s="23">
        <f t="shared" si="2239"/>
        <v>276.66666666666674</v>
      </c>
      <c r="E1100" s="33">
        <f t="shared" si="2240"/>
        <v>0.301708469647401</v>
      </c>
      <c r="F1100" s="25">
        <f>VLOOKUP(A1100,'Method 2 OLS Regression'!H1092:J2429,3)</f>
        <v>1320.20751</v>
      </c>
      <c r="G1100" s="23">
        <f t="shared" si="2331"/>
        <v>403.20750999999996</v>
      </c>
      <c r="H1100" s="26">
        <f t="shared" si="2332"/>
        <v>0.4397028462377317</v>
      </c>
      <c r="I1100" s="43"/>
      <c r="J1100" s="61">
        <f t="shared" si="2327"/>
        <v>10</v>
      </c>
      <c r="K1100" s="25">
        <f t="shared" si="2236"/>
        <v>12</v>
      </c>
      <c r="L1100" s="23">
        <f t="shared" si="2241"/>
        <v>2</v>
      </c>
      <c r="M1100" s="33">
        <f t="shared" si="2242"/>
        <v>0.2</v>
      </c>
      <c r="N1100" s="25">
        <f t="shared" si="2328"/>
        <v>14</v>
      </c>
      <c r="O1100" s="23">
        <f t="shared" ref="O1100" si="2337">ABS(N1100-$J1100)</f>
        <v>4</v>
      </c>
      <c r="P1100" s="26">
        <f t="shared" ref="P1100" si="2338">O1100/$J1100</f>
        <v>0.4</v>
      </c>
    </row>
    <row r="1101" spans="1:16" x14ac:dyDescent="0.2">
      <c r="A1101" s="48">
        <v>41271</v>
      </c>
      <c r="B1101" s="49">
        <f>VLOOKUP(A1101,'Method 1 Moving Averages'!A1095:B2431,2,0)</f>
        <v>1432</v>
      </c>
      <c r="C1101" s="45">
        <f>VLOOKUP(A1101,'Method 1 Moving Averages'!A1094:C2431,3,0)</f>
        <v>1804.3333333333333</v>
      </c>
      <c r="D1101" s="23">
        <f t="shared" si="2239"/>
        <v>372.33333333333326</v>
      </c>
      <c r="E1101" s="33">
        <f t="shared" si="2240"/>
        <v>0.26000931098696456</v>
      </c>
      <c r="F1101" s="25">
        <f>VLOOKUP(A1101,'Method 2 OLS Regression'!H1093:J2430,3)</f>
        <v>1603.78243</v>
      </c>
      <c r="G1101" s="23">
        <f t="shared" si="2331"/>
        <v>171.78242999999998</v>
      </c>
      <c r="H1101" s="26">
        <f t="shared" si="2332"/>
        <v>0.1199597974860335</v>
      </c>
      <c r="I1101" s="43"/>
      <c r="J1101" s="61">
        <f t="shared" si="2327"/>
        <v>15</v>
      </c>
      <c r="K1101" s="25">
        <f t="shared" si="2236"/>
        <v>19</v>
      </c>
      <c r="L1101" s="23">
        <f t="shared" si="2241"/>
        <v>4</v>
      </c>
      <c r="M1101" s="33">
        <f t="shared" si="2242"/>
        <v>0.26666666666666666</v>
      </c>
      <c r="N1101" s="25">
        <f t="shared" si="2328"/>
        <v>17</v>
      </c>
      <c r="O1101" s="23">
        <f t="shared" ref="O1101" si="2339">ABS(N1101-$J1101)</f>
        <v>2</v>
      </c>
      <c r="P1101" s="26">
        <f t="shared" ref="P1101" si="2340">O1101/$J1101</f>
        <v>0.13333333333333333</v>
      </c>
    </row>
    <row r="1102" spans="1:16" x14ac:dyDescent="0.2">
      <c r="A1102" s="48">
        <v>41272</v>
      </c>
      <c r="B1102" s="49">
        <f>VLOOKUP(A1102,'Method 1 Moving Averages'!A1096:B2432,2,0)</f>
        <v>1503</v>
      </c>
      <c r="C1102" s="45">
        <f>VLOOKUP(A1102,'Method 1 Moving Averages'!A1095:C2432,3,0)</f>
        <v>1060</v>
      </c>
      <c r="D1102" s="23">
        <f t="shared" si="2239"/>
        <v>443</v>
      </c>
      <c r="E1102" s="33">
        <f t="shared" si="2240"/>
        <v>0.29474384564204925</v>
      </c>
      <c r="F1102" s="25">
        <f>VLOOKUP(A1102,'Method 2 OLS Regression'!H1094:J2431,3)</f>
        <v>905.45731799999999</v>
      </c>
      <c r="G1102" s="23">
        <f t="shared" si="2331"/>
        <v>597.54268200000001</v>
      </c>
      <c r="H1102" s="26">
        <f t="shared" si="2332"/>
        <v>0.39756665469061875</v>
      </c>
      <c r="I1102" s="43"/>
      <c r="J1102" s="61">
        <f t="shared" si="2327"/>
        <v>16</v>
      </c>
      <c r="K1102" s="25">
        <f t="shared" si="2236"/>
        <v>11</v>
      </c>
      <c r="L1102" s="23">
        <f t="shared" si="2241"/>
        <v>5</v>
      </c>
      <c r="M1102" s="33">
        <f t="shared" si="2242"/>
        <v>0.3125</v>
      </c>
      <c r="N1102" s="25">
        <f t="shared" si="2328"/>
        <v>9</v>
      </c>
      <c r="O1102" s="23">
        <f t="shared" ref="O1102" si="2341">ABS(N1102-$J1102)</f>
        <v>7</v>
      </c>
      <c r="P1102" s="26">
        <f t="shared" ref="P1102" si="2342">O1102/$J1102</f>
        <v>0.4375</v>
      </c>
    </row>
    <row r="1103" spans="1:16" x14ac:dyDescent="0.2">
      <c r="A1103" s="48">
        <v>41273</v>
      </c>
      <c r="B1103" s="49">
        <f>VLOOKUP(A1103,'Method 1 Moving Averages'!A1097:B2433,2,0)</f>
        <v>1680</v>
      </c>
      <c r="C1103" s="45">
        <f>VLOOKUP(A1103,'Method 1 Moving Averages'!A1096:C2433,3,0)</f>
        <v>1178.3333333333333</v>
      </c>
      <c r="D1103" s="23">
        <f t="shared" si="2239"/>
        <v>501.66666666666674</v>
      </c>
      <c r="E1103" s="33">
        <f t="shared" si="2240"/>
        <v>0.29861111111111116</v>
      </c>
      <c r="F1103" s="25">
        <f>VLOOKUP(A1103,'Method 2 OLS Regression'!H1095:J2432,3)</f>
        <v>1478.59836</v>
      </c>
      <c r="G1103" s="23">
        <f t="shared" si="2331"/>
        <v>201.40164000000004</v>
      </c>
      <c r="H1103" s="26">
        <f t="shared" si="2332"/>
        <v>0.1198819285714286</v>
      </c>
      <c r="I1103" s="43"/>
      <c r="J1103" s="61">
        <f t="shared" si="2327"/>
        <v>18</v>
      </c>
      <c r="K1103" s="25">
        <f t="shared" si="2236"/>
        <v>12</v>
      </c>
      <c r="L1103" s="23">
        <f t="shared" si="2241"/>
        <v>6</v>
      </c>
      <c r="M1103" s="33">
        <f t="shared" si="2242"/>
        <v>0.33333333333333331</v>
      </c>
      <c r="N1103" s="25">
        <f t="shared" si="2328"/>
        <v>15</v>
      </c>
      <c r="O1103" s="23">
        <f t="shared" ref="O1103" si="2343">ABS(N1103-$J1103)</f>
        <v>3</v>
      </c>
      <c r="P1103" s="26">
        <f t="shared" ref="P1103" si="2344">O1103/$J1103</f>
        <v>0.16666666666666666</v>
      </c>
    </row>
    <row r="1104" spans="1:16" x14ac:dyDescent="0.2">
      <c r="A1104" s="48">
        <v>41274</v>
      </c>
      <c r="B1104" s="49">
        <f>VLOOKUP(A1104,'Method 1 Moving Averages'!A1098:B2434,2,0)</f>
        <v>373</v>
      </c>
      <c r="C1104" s="45">
        <f>VLOOKUP(A1104,'Method 1 Moving Averages'!A1097:C2434,3,0)</f>
        <v>947.66666666666663</v>
      </c>
      <c r="D1104" s="23">
        <f t="shared" si="2239"/>
        <v>574.66666666666663</v>
      </c>
      <c r="E1104" s="33">
        <f t="shared" si="2240"/>
        <v>1.5406613047363718</v>
      </c>
      <c r="F1104" s="25">
        <f>VLOOKUP(A1104,'Method 2 OLS Regression'!H1096:J2433,3)</f>
        <v>1205.3605700000001</v>
      </c>
      <c r="G1104" s="23">
        <f t="shared" si="2331"/>
        <v>832.36057000000005</v>
      </c>
      <c r="H1104" s="26">
        <f t="shared" si="2332"/>
        <v>2.2315296782841822</v>
      </c>
      <c r="I1104" s="43"/>
      <c r="J1104" s="61">
        <f t="shared" si="2327"/>
        <v>9</v>
      </c>
      <c r="K1104" s="25">
        <f t="shared" si="2236"/>
        <v>10</v>
      </c>
      <c r="L1104" s="23">
        <f t="shared" si="2241"/>
        <v>1</v>
      </c>
      <c r="M1104" s="33">
        <f t="shared" si="2242"/>
        <v>0.1111111111111111</v>
      </c>
      <c r="N1104" s="25">
        <f t="shared" si="2328"/>
        <v>13</v>
      </c>
      <c r="O1104" s="23">
        <f t="shared" ref="O1104" si="2345">ABS(N1104-$J1104)</f>
        <v>4</v>
      </c>
      <c r="P1104" s="26">
        <f t="shared" ref="P1104" si="2346">O1104/$J1104</f>
        <v>0.44444444444444442</v>
      </c>
    </row>
    <row r="1105" spans="1:16" x14ac:dyDescent="0.2">
      <c r="A1105" s="48">
        <v>41275</v>
      </c>
      <c r="B1105" s="49">
        <f>VLOOKUP(A1105,'Method 1 Moving Averages'!A1099:B2435,2,0)</f>
        <v>1148</v>
      </c>
      <c r="C1105" s="45">
        <f>VLOOKUP(A1105,'Method 1 Moving Averages'!A1098:C2435,3,0)</f>
        <v>812.66666666666663</v>
      </c>
      <c r="D1105" s="23">
        <f t="shared" si="2239"/>
        <v>335.33333333333337</v>
      </c>
      <c r="E1105" s="33">
        <f t="shared" si="2240"/>
        <v>0.29210220673635312</v>
      </c>
      <c r="F1105" s="25">
        <f>VLOOKUP(A1105,'Method 2 OLS Regression'!H1097:J2434,3)</f>
        <v>1044.8161500000001</v>
      </c>
      <c r="G1105" s="23">
        <f t="shared" si="2331"/>
        <v>103.18384999999989</v>
      </c>
      <c r="H1105" s="26">
        <f t="shared" si="2332"/>
        <v>8.9881402439024302E-2</v>
      </c>
      <c r="I1105" s="43"/>
      <c r="J1105" s="61">
        <f t="shared" si="2327"/>
        <v>12</v>
      </c>
      <c r="K1105" s="25">
        <f t="shared" si="2236"/>
        <v>9</v>
      </c>
      <c r="L1105" s="23">
        <f t="shared" si="2241"/>
        <v>3</v>
      </c>
      <c r="M1105" s="33">
        <f t="shared" si="2242"/>
        <v>0.25</v>
      </c>
      <c r="N1105" s="25">
        <f t="shared" si="2328"/>
        <v>11</v>
      </c>
      <c r="O1105" s="23">
        <f t="shared" ref="O1105" si="2347">ABS(N1105-$J1105)</f>
        <v>1</v>
      </c>
      <c r="P1105" s="26">
        <f t="shared" ref="P1105" si="2348">O1105/$J1105</f>
        <v>8.3333333333333329E-2</v>
      </c>
    </row>
    <row r="1106" spans="1:16" x14ac:dyDescent="0.2">
      <c r="A1106" s="48">
        <v>41276</v>
      </c>
      <c r="B1106" s="49">
        <f>VLOOKUP(A1106,'Method 1 Moving Averages'!A1100:B2436,2,0)</f>
        <v>1666</v>
      </c>
      <c r="C1106" s="45">
        <f>VLOOKUP(A1106,'Method 1 Moving Averages'!A1099:C2436,3,0)</f>
        <v>1195</v>
      </c>
      <c r="D1106" s="23">
        <f t="shared" si="2239"/>
        <v>471</v>
      </c>
      <c r="E1106" s="33">
        <f t="shared" si="2240"/>
        <v>0.28271308523409366</v>
      </c>
      <c r="F1106" s="25">
        <f>VLOOKUP(A1106,'Method 2 OLS Regression'!H1098:J2435,3)</f>
        <v>1043.6128799999999</v>
      </c>
      <c r="G1106" s="23">
        <f t="shared" si="2331"/>
        <v>622.3871200000001</v>
      </c>
      <c r="H1106" s="26">
        <f t="shared" si="2332"/>
        <v>0.37358170468187279</v>
      </c>
      <c r="I1106" s="43"/>
      <c r="J1106" s="61">
        <f t="shared" si="2327"/>
        <v>17</v>
      </c>
      <c r="K1106" s="25">
        <f t="shared" si="2236"/>
        <v>12</v>
      </c>
      <c r="L1106" s="23">
        <f t="shared" si="2241"/>
        <v>5</v>
      </c>
      <c r="M1106" s="33">
        <f t="shared" si="2242"/>
        <v>0.29411764705882354</v>
      </c>
      <c r="N1106" s="25">
        <f t="shared" si="2328"/>
        <v>11</v>
      </c>
      <c r="O1106" s="23">
        <f t="shared" ref="O1106" si="2349">ABS(N1106-$J1106)</f>
        <v>6</v>
      </c>
      <c r="P1106" s="26">
        <f t="shared" ref="P1106" si="2350">O1106/$J1106</f>
        <v>0.35294117647058826</v>
      </c>
    </row>
    <row r="1107" spans="1:16" x14ac:dyDescent="0.2">
      <c r="A1107" s="48">
        <v>41277</v>
      </c>
      <c r="B1107" s="49">
        <f>VLOOKUP(A1107,'Method 1 Moving Averages'!A1101:B2437,2,0)</f>
        <v>1386</v>
      </c>
      <c r="C1107" s="45">
        <f>VLOOKUP(A1107,'Method 1 Moving Averages'!A1100:C2437,3,0)</f>
        <v>966.33333333333337</v>
      </c>
      <c r="D1107" s="23">
        <f t="shared" si="2239"/>
        <v>419.66666666666663</v>
      </c>
      <c r="E1107" s="33">
        <f t="shared" si="2240"/>
        <v>0.30278980278980278</v>
      </c>
      <c r="F1107" s="25">
        <f>VLOOKUP(A1107,'Method 2 OLS Regression'!H1099:J2436,3)</f>
        <v>1165.89491</v>
      </c>
      <c r="G1107" s="23">
        <f t="shared" si="2331"/>
        <v>220.10509000000002</v>
      </c>
      <c r="H1107" s="26">
        <f t="shared" si="2332"/>
        <v>0.15880598124098125</v>
      </c>
      <c r="I1107" s="43"/>
      <c r="J1107" s="61">
        <f t="shared" si="2327"/>
        <v>14</v>
      </c>
      <c r="K1107" s="25">
        <f t="shared" si="2236"/>
        <v>10</v>
      </c>
      <c r="L1107" s="23">
        <f t="shared" si="2241"/>
        <v>4</v>
      </c>
      <c r="M1107" s="33">
        <f t="shared" si="2242"/>
        <v>0.2857142857142857</v>
      </c>
      <c r="N1107" s="25">
        <f t="shared" si="2328"/>
        <v>12</v>
      </c>
      <c r="O1107" s="23">
        <f t="shared" ref="O1107" si="2351">ABS(N1107-$J1107)</f>
        <v>2</v>
      </c>
      <c r="P1107" s="26">
        <f t="shared" ref="P1107" si="2352">O1107/$J1107</f>
        <v>0.14285714285714285</v>
      </c>
    </row>
    <row r="1108" spans="1:16" x14ac:dyDescent="0.2">
      <c r="A1108" s="48">
        <v>41278</v>
      </c>
      <c r="B1108" s="49">
        <f>VLOOKUP(A1108,'Method 1 Moving Averages'!A1102:B2438,2,0)</f>
        <v>1664</v>
      </c>
      <c r="C1108" s="45">
        <f>VLOOKUP(A1108,'Method 1 Moving Averages'!A1101:C2438,3,0)</f>
        <v>1701.6666666666667</v>
      </c>
      <c r="D1108" s="23">
        <f t="shared" si="2239"/>
        <v>37.666666666666742</v>
      </c>
      <c r="E1108" s="33">
        <f t="shared" si="2240"/>
        <v>2.2636217948717993E-2</v>
      </c>
      <c r="F1108" s="25">
        <f>VLOOKUP(A1108,'Method 2 OLS Regression'!H1100:J2437,3)</f>
        <v>1541.9281800000001</v>
      </c>
      <c r="G1108" s="23">
        <f t="shared" si="2331"/>
        <v>122.07181999999989</v>
      </c>
      <c r="H1108" s="26">
        <f t="shared" si="2332"/>
        <v>7.3360468749999935E-2</v>
      </c>
      <c r="I1108" s="43"/>
      <c r="J1108" s="61">
        <f t="shared" si="2327"/>
        <v>17</v>
      </c>
      <c r="K1108" s="25">
        <f t="shared" si="2236"/>
        <v>18</v>
      </c>
      <c r="L1108" s="23">
        <f t="shared" si="2241"/>
        <v>1</v>
      </c>
      <c r="M1108" s="33">
        <f t="shared" si="2242"/>
        <v>5.8823529411764705E-2</v>
      </c>
      <c r="N1108" s="25">
        <f t="shared" si="2328"/>
        <v>16</v>
      </c>
      <c r="O1108" s="23">
        <f t="shared" ref="O1108" si="2353">ABS(N1108-$J1108)</f>
        <v>1</v>
      </c>
      <c r="P1108" s="26">
        <f t="shared" ref="P1108" si="2354">O1108/$J1108</f>
        <v>5.8823529411764705E-2</v>
      </c>
    </row>
    <row r="1109" spans="1:16" x14ac:dyDescent="0.2">
      <c r="A1109" s="48">
        <v>41279</v>
      </c>
      <c r="B1109" s="49">
        <f>VLOOKUP(A1109,'Method 1 Moving Averages'!A1103:B2439,2,0)</f>
        <v>1052</v>
      </c>
      <c r="C1109" s="45">
        <f>VLOOKUP(A1109,'Method 1 Moving Averages'!A1102:C2439,3,0)</f>
        <v>1219.6666666666667</v>
      </c>
      <c r="D1109" s="23">
        <f t="shared" si="2239"/>
        <v>167.66666666666674</v>
      </c>
      <c r="E1109" s="33">
        <f t="shared" si="2240"/>
        <v>0.15937896070975927</v>
      </c>
      <c r="F1109" s="25">
        <f>VLOOKUP(A1109,'Method 2 OLS Regression'!H1101:J2438,3)</f>
        <v>950.07907899999998</v>
      </c>
      <c r="G1109" s="23">
        <f t="shared" si="2331"/>
        <v>101.92092100000002</v>
      </c>
      <c r="H1109" s="26">
        <f t="shared" si="2332"/>
        <v>9.6883004752851734E-2</v>
      </c>
      <c r="I1109" s="43"/>
      <c r="J1109" s="61">
        <f t="shared" si="2327"/>
        <v>11</v>
      </c>
      <c r="K1109" s="25">
        <f t="shared" si="2236"/>
        <v>13</v>
      </c>
      <c r="L1109" s="23">
        <f t="shared" si="2241"/>
        <v>2</v>
      </c>
      <c r="M1109" s="33">
        <f t="shared" si="2242"/>
        <v>0.18181818181818182</v>
      </c>
      <c r="N1109" s="25">
        <f t="shared" si="2328"/>
        <v>10</v>
      </c>
      <c r="O1109" s="23">
        <f t="shared" ref="O1109" si="2355">ABS(N1109-$J1109)</f>
        <v>1</v>
      </c>
      <c r="P1109" s="26">
        <f t="shared" ref="P1109" si="2356">O1109/$J1109</f>
        <v>9.0909090909090912E-2</v>
      </c>
    </row>
    <row r="1110" spans="1:16" x14ac:dyDescent="0.2">
      <c r="A1110" s="48">
        <v>41280</v>
      </c>
      <c r="B1110" s="49">
        <f>VLOOKUP(A1110,'Method 1 Moving Averages'!A1104:B2440,2,0)</f>
        <v>1014</v>
      </c>
      <c r="C1110" s="45">
        <f>VLOOKUP(A1110,'Method 1 Moving Averages'!A1103:C2440,3,0)</f>
        <v>1378.3333333333333</v>
      </c>
      <c r="D1110" s="23">
        <f t="shared" si="2239"/>
        <v>364.33333333333326</v>
      </c>
      <c r="E1110" s="33">
        <f t="shared" si="2240"/>
        <v>0.35930309007232075</v>
      </c>
      <c r="F1110" s="25">
        <f>VLOOKUP(A1110,'Method 2 OLS Regression'!H1102:J2439,3)</f>
        <v>1272.8748900000001</v>
      </c>
      <c r="G1110" s="23">
        <f t="shared" si="2331"/>
        <v>258.87489000000005</v>
      </c>
      <c r="H1110" s="26">
        <f t="shared" si="2332"/>
        <v>0.25530068047337284</v>
      </c>
      <c r="I1110" s="43"/>
      <c r="J1110" s="61">
        <f t="shared" si="2327"/>
        <v>11</v>
      </c>
      <c r="K1110" s="25">
        <f t="shared" si="2236"/>
        <v>14</v>
      </c>
      <c r="L1110" s="23">
        <f t="shared" si="2241"/>
        <v>3</v>
      </c>
      <c r="M1110" s="33">
        <f t="shared" si="2242"/>
        <v>0.27272727272727271</v>
      </c>
      <c r="N1110" s="25">
        <f t="shared" si="2328"/>
        <v>13</v>
      </c>
      <c r="O1110" s="23">
        <f t="shared" ref="O1110" si="2357">ABS(N1110-$J1110)</f>
        <v>2</v>
      </c>
      <c r="P1110" s="26">
        <f t="shared" ref="P1110" si="2358">O1110/$J1110</f>
        <v>0.18181818181818182</v>
      </c>
    </row>
    <row r="1111" spans="1:16" x14ac:dyDescent="0.2">
      <c r="A1111" s="48">
        <v>41281</v>
      </c>
      <c r="B1111" s="49">
        <f>VLOOKUP(A1111,'Method 1 Moving Averages'!A1105:B2441,2,0)</f>
        <v>1084</v>
      </c>
      <c r="C1111" s="45">
        <f>VLOOKUP(A1111,'Method 1 Moving Averages'!A1104:C2441,3,0)</f>
        <v>753.33333333333337</v>
      </c>
      <c r="D1111" s="23">
        <f t="shared" si="2239"/>
        <v>330.66666666666663</v>
      </c>
      <c r="E1111" s="33">
        <f t="shared" si="2240"/>
        <v>0.30504305043050428</v>
      </c>
      <c r="F1111" s="25">
        <f>VLOOKUP(A1111,'Method 2 OLS Regression'!H1103:J2440,3)</f>
        <v>1075.4316100000001</v>
      </c>
      <c r="G1111" s="23">
        <f t="shared" si="2331"/>
        <v>8.5683899999999085</v>
      </c>
      <c r="H1111" s="26">
        <f t="shared" si="2332"/>
        <v>7.9044188191881078E-3</v>
      </c>
      <c r="I1111" s="43"/>
      <c r="J1111" s="61">
        <f t="shared" si="2327"/>
        <v>11</v>
      </c>
      <c r="K1111" s="25">
        <f t="shared" si="2236"/>
        <v>9</v>
      </c>
      <c r="L1111" s="23">
        <f t="shared" si="2241"/>
        <v>2</v>
      </c>
      <c r="M1111" s="33">
        <f t="shared" si="2242"/>
        <v>0.18181818181818182</v>
      </c>
      <c r="N1111" s="25">
        <f t="shared" si="2328"/>
        <v>11</v>
      </c>
      <c r="O1111" s="23">
        <f t="shared" ref="O1111" si="2359">ABS(N1111-$J1111)</f>
        <v>0</v>
      </c>
      <c r="P1111" s="26">
        <f t="shared" ref="P1111" si="2360">O1111/$J1111</f>
        <v>0</v>
      </c>
    </row>
    <row r="1112" spans="1:16" x14ac:dyDescent="0.2">
      <c r="A1112" s="48">
        <v>41282</v>
      </c>
      <c r="B1112" s="49">
        <f>VLOOKUP(A1112,'Method 1 Moving Averages'!A1106:B2442,2,0)</f>
        <v>468</v>
      </c>
      <c r="C1112" s="45">
        <f>VLOOKUP(A1112,'Method 1 Moving Averages'!A1105:C2442,3,0)</f>
        <v>880.33333333333337</v>
      </c>
      <c r="D1112" s="23">
        <f t="shared" si="2239"/>
        <v>412.33333333333337</v>
      </c>
      <c r="E1112" s="33">
        <f t="shared" si="2240"/>
        <v>0.88105413105413111</v>
      </c>
      <c r="F1112" s="25">
        <f>VLOOKUP(A1112,'Method 2 OLS Regression'!H1104:J2441,3)</f>
        <v>737.79615699999999</v>
      </c>
      <c r="G1112" s="23">
        <f t="shared" si="2331"/>
        <v>269.79615699999999</v>
      </c>
      <c r="H1112" s="26">
        <f t="shared" si="2332"/>
        <v>0.57648751495726491</v>
      </c>
      <c r="I1112" s="43"/>
      <c r="J1112" s="61">
        <f t="shared" si="2327"/>
        <v>9</v>
      </c>
      <c r="K1112" s="25">
        <f t="shared" si="2236"/>
        <v>9</v>
      </c>
      <c r="L1112" s="23">
        <f t="shared" si="2241"/>
        <v>0</v>
      </c>
      <c r="M1112" s="33">
        <f t="shared" si="2242"/>
        <v>0</v>
      </c>
      <c r="N1112" s="25">
        <f t="shared" si="2328"/>
        <v>9</v>
      </c>
      <c r="O1112" s="23">
        <f t="shared" ref="O1112" si="2361">ABS(N1112-$J1112)</f>
        <v>0</v>
      </c>
      <c r="P1112" s="26">
        <f t="shared" ref="P1112" si="2362">O1112/$J1112</f>
        <v>0</v>
      </c>
    </row>
    <row r="1113" spans="1:16" x14ac:dyDescent="0.2">
      <c r="A1113" s="48">
        <v>41283</v>
      </c>
      <c r="B1113" s="49">
        <f>VLOOKUP(A1113,'Method 1 Moving Averages'!A1107:B2443,2,0)</f>
        <v>135</v>
      </c>
      <c r="C1113" s="45">
        <f>VLOOKUP(A1113,'Method 1 Moving Averages'!A1106:C2443,3,0)</f>
        <v>1367</v>
      </c>
      <c r="D1113" s="23">
        <f t="shared" si="2239"/>
        <v>1232</v>
      </c>
      <c r="E1113" s="33">
        <f t="shared" si="2240"/>
        <v>9.1259259259259267</v>
      </c>
      <c r="F1113" s="25">
        <f>VLOOKUP(A1113,'Method 2 OLS Regression'!H1105:J2442,3)</f>
        <v>720.44342200000006</v>
      </c>
      <c r="G1113" s="23">
        <f t="shared" si="2331"/>
        <v>585.44342200000006</v>
      </c>
      <c r="H1113" s="26">
        <f t="shared" si="2332"/>
        <v>4.3366179407407408</v>
      </c>
      <c r="I1113" s="43"/>
      <c r="J1113" s="61">
        <f t="shared" si="2327"/>
        <v>9</v>
      </c>
      <c r="K1113" s="25">
        <f t="shared" si="2236"/>
        <v>14</v>
      </c>
      <c r="L1113" s="23">
        <f t="shared" si="2241"/>
        <v>5</v>
      </c>
      <c r="M1113" s="33">
        <f t="shared" si="2242"/>
        <v>0.55555555555555558</v>
      </c>
      <c r="N1113" s="25">
        <f t="shared" si="2328"/>
        <v>9</v>
      </c>
      <c r="O1113" s="23">
        <f t="shared" ref="O1113" si="2363">ABS(N1113-$J1113)</f>
        <v>0</v>
      </c>
      <c r="P1113" s="26">
        <f t="shared" ref="P1113" si="2364">O1113/$J1113</f>
        <v>0</v>
      </c>
    </row>
    <row r="1114" spans="1:16" x14ac:dyDescent="0.2">
      <c r="A1114" s="48">
        <v>41284</v>
      </c>
      <c r="B1114" s="49">
        <f>VLOOKUP(A1114,'Method 1 Moving Averages'!A1108:B2444,2,0)</f>
        <v>903</v>
      </c>
      <c r="C1114" s="45">
        <f>VLOOKUP(A1114,'Method 1 Moving Averages'!A1107:C2444,3,0)</f>
        <v>1043.6666666666667</v>
      </c>
      <c r="D1114" s="23">
        <f t="shared" si="2239"/>
        <v>140.66666666666674</v>
      </c>
      <c r="E1114" s="33">
        <f t="shared" si="2240"/>
        <v>0.15577703949796981</v>
      </c>
      <c r="F1114" s="25">
        <f>VLOOKUP(A1114,'Method 2 OLS Regression'!H1106:J2443,3)</f>
        <v>891.53699700000004</v>
      </c>
      <c r="G1114" s="23">
        <f t="shared" si="2331"/>
        <v>11.463002999999958</v>
      </c>
      <c r="H1114" s="26">
        <f t="shared" si="2332"/>
        <v>1.2694355481727529E-2</v>
      </c>
      <c r="I1114" s="43"/>
      <c r="J1114" s="61">
        <f t="shared" si="2327"/>
        <v>9</v>
      </c>
      <c r="K1114" s="25">
        <f t="shared" si="2236"/>
        <v>11</v>
      </c>
      <c r="L1114" s="23">
        <f t="shared" si="2241"/>
        <v>2</v>
      </c>
      <c r="M1114" s="33">
        <f t="shared" si="2242"/>
        <v>0.22222222222222221</v>
      </c>
      <c r="N1114" s="25">
        <f t="shared" si="2328"/>
        <v>9</v>
      </c>
      <c r="O1114" s="23">
        <f t="shared" ref="O1114" si="2365">ABS(N1114-$J1114)</f>
        <v>0</v>
      </c>
      <c r="P1114" s="26">
        <f t="shared" ref="P1114" si="2366">O1114/$J1114</f>
        <v>0</v>
      </c>
    </row>
    <row r="1115" spans="1:16" x14ac:dyDescent="0.2">
      <c r="A1115" s="48">
        <v>41285</v>
      </c>
      <c r="B1115" s="49">
        <f>VLOOKUP(A1115,'Method 1 Moving Averages'!A1109:B2445,2,0)</f>
        <v>1460</v>
      </c>
      <c r="C1115" s="45">
        <f>VLOOKUP(A1115,'Method 1 Moving Averages'!A1108:C2445,3,0)</f>
        <v>1630</v>
      </c>
      <c r="D1115" s="23">
        <f t="shared" si="2239"/>
        <v>170</v>
      </c>
      <c r="E1115" s="33">
        <f t="shared" si="2240"/>
        <v>0.11643835616438356</v>
      </c>
      <c r="F1115" s="25">
        <f>VLOOKUP(A1115,'Method 2 OLS Regression'!H1107:J2444,3)</f>
        <v>1330.9657299999999</v>
      </c>
      <c r="G1115" s="23">
        <f t="shared" si="2331"/>
        <v>129.03427000000011</v>
      </c>
      <c r="H1115" s="26">
        <f t="shared" si="2332"/>
        <v>8.8379636986301441E-2</v>
      </c>
      <c r="I1115" s="43"/>
      <c r="J1115" s="61">
        <f t="shared" si="2327"/>
        <v>15</v>
      </c>
      <c r="K1115" s="25">
        <f t="shared" si="2236"/>
        <v>17</v>
      </c>
      <c r="L1115" s="23">
        <f t="shared" si="2241"/>
        <v>2</v>
      </c>
      <c r="M1115" s="33">
        <f t="shared" si="2242"/>
        <v>0.13333333333333333</v>
      </c>
      <c r="N1115" s="25">
        <f t="shared" si="2328"/>
        <v>14</v>
      </c>
      <c r="O1115" s="23">
        <f t="shared" ref="O1115" si="2367">ABS(N1115-$J1115)</f>
        <v>1</v>
      </c>
      <c r="P1115" s="26">
        <f t="shared" ref="P1115" si="2368">O1115/$J1115</f>
        <v>6.6666666666666666E-2</v>
      </c>
    </row>
    <row r="1116" spans="1:16" x14ac:dyDescent="0.2">
      <c r="A1116" s="48">
        <v>41286</v>
      </c>
      <c r="B1116" s="49">
        <f>VLOOKUP(A1116,'Method 1 Moving Averages'!A1110:B2446,2,0)</f>
        <v>1264</v>
      </c>
      <c r="C1116" s="45">
        <f>VLOOKUP(A1116,'Method 1 Moving Averages'!A1109:C2446,3,0)</f>
        <v>1272</v>
      </c>
      <c r="D1116" s="23">
        <f t="shared" si="2239"/>
        <v>8</v>
      </c>
      <c r="E1116" s="33">
        <f t="shared" si="2240"/>
        <v>6.3291139240506328E-3</v>
      </c>
      <c r="F1116" s="25">
        <f>VLOOKUP(A1116,'Method 2 OLS Regression'!H1108:J2445,3)</f>
        <v>759.67935</v>
      </c>
      <c r="G1116" s="23">
        <f t="shared" si="2331"/>
        <v>504.32065</v>
      </c>
      <c r="H1116" s="26">
        <f t="shared" si="2332"/>
        <v>0.39898785601265824</v>
      </c>
      <c r="I1116" s="43"/>
      <c r="J1116" s="61">
        <f t="shared" si="2327"/>
        <v>13</v>
      </c>
      <c r="K1116" s="25">
        <f t="shared" si="2236"/>
        <v>13</v>
      </c>
      <c r="L1116" s="23">
        <f t="shared" si="2241"/>
        <v>0</v>
      </c>
      <c r="M1116" s="33">
        <f t="shared" si="2242"/>
        <v>0</v>
      </c>
      <c r="N1116" s="25">
        <f t="shared" si="2328"/>
        <v>9</v>
      </c>
      <c r="O1116" s="23">
        <f t="shared" ref="O1116" si="2369">ABS(N1116-$J1116)</f>
        <v>4</v>
      </c>
      <c r="P1116" s="26">
        <f t="shared" ref="P1116" si="2370">O1116/$J1116</f>
        <v>0.30769230769230771</v>
      </c>
    </row>
    <row r="1117" spans="1:16" x14ac:dyDescent="0.2">
      <c r="A1117" s="48">
        <v>41287</v>
      </c>
      <c r="B1117" s="49">
        <f>VLOOKUP(A1117,'Method 1 Moving Averages'!A1111:B2447,2,0)</f>
        <v>1726</v>
      </c>
      <c r="C1117" s="45">
        <f>VLOOKUP(A1117,'Method 1 Moving Averages'!A1110:C2447,3,0)</f>
        <v>1434</v>
      </c>
      <c r="D1117" s="23">
        <f t="shared" si="2239"/>
        <v>292</v>
      </c>
      <c r="E1117" s="33">
        <f t="shared" si="2240"/>
        <v>0.16917728852838934</v>
      </c>
      <c r="F1117" s="25">
        <f>VLOOKUP(A1117,'Method 2 OLS Regression'!H1109:J2446,3)</f>
        <v>1318.22298</v>
      </c>
      <c r="G1117" s="23">
        <f t="shared" si="2331"/>
        <v>407.77701999999999</v>
      </c>
      <c r="H1117" s="26">
        <f t="shared" si="2332"/>
        <v>0.23625551564310543</v>
      </c>
      <c r="I1117" s="43"/>
      <c r="J1117" s="61">
        <f t="shared" si="2327"/>
        <v>18</v>
      </c>
      <c r="K1117" s="25">
        <f t="shared" si="2236"/>
        <v>15</v>
      </c>
      <c r="L1117" s="23">
        <f t="shared" si="2241"/>
        <v>3</v>
      </c>
      <c r="M1117" s="33">
        <f t="shared" si="2242"/>
        <v>0.16666666666666666</v>
      </c>
      <c r="N1117" s="25">
        <f t="shared" si="2328"/>
        <v>14</v>
      </c>
      <c r="O1117" s="23">
        <f t="shared" ref="O1117" si="2371">ABS(N1117-$J1117)</f>
        <v>4</v>
      </c>
      <c r="P1117" s="26">
        <f t="shared" ref="P1117" si="2372">O1117/$J1117</f>
        <v>0.22222222222222221</v>
      </c>
    </row>
    <row r="1118" spans="1:16" x14ac:dyDescent="0.2">
      <c r="A1118" s="48">
        <v>41288</v>
      </c>
      <c r="B1118" s="49">
        <f>VLOOKUP(A1118,'Method 1 Moving Averages'!A1112:B2448,2,0)</f>
        <v>987</v>
      </c>
      <c r="C1118" s="45">
        <f>VLOOKUP(A1118,'Method 1 Moving Averages'!A1111:C2448,3,0)</f>
        <v>867.66666666666663</v>
      </c>
      <c r="D1118" s="23">
        <f t="shared" si="2239"/>
        <v>119.33333333333337</v>
      </c>
      <c r="E1118" s="33">
        <f t="shared" si="2240"/>
        <v>0.12090509962850392</v>
      </c>
      <c r="F1118" s="25">
        <f>VLOOKUP(A1118,'Method 2 OLS Regression'!H1110:J2447,3)</f>
        <v>1013.6455099999999</v>
      </c>
      <c r="G1118" s="23">
        <f t="shared" si="2331"/>
        <v>26.645509999999945</v>
      </c>
      <c r="H1118" s="26">
        <f t="shared" si="2332"/>
        <v>2.6996464032421424E-2</v>
      </c>
      <c r="I1118" s="43"/>
      <c r="J1118" s="61">
        <f t="shared" si="2327"/>
        <v>10</v>
      </c>
      <c r="K1118" s="25">
        <f t="shared" ref="K1118:K1181" si="2373">MAX(ROUND(C1118/12/8,0),9)</f>
        <v>9</v>
      </c>
      <c r="L1118" s="23">
        <f t="shared" si="2241"/>
        <v>1</v>
      </c>
      <c r="M1118" s="33">
        <f t="shared" si="2242"/>
        <v>0.1</v>
      </c>
      <c r="N1118" s="25">
        <f t="shared" si="2328"/>
        <v>11</v>
      </c>
      <c r="O1118" s="23">
        <f t="shared" ref="O1118" si="2374">ABS(N1118-$J1118)</f>
        <v>1</v>
      </c>
      <c r="P1118" s="26">
        <f t="shared" ref="P1118" si="2375">O1118/$J1118</f>
        <v>0.1</v>
      </c>
    </row>
    <row r="1119" spans="1:16" x14ac:dyDescent="0.2">
      <c r="A1119" s="48">
        <v>41289</v>
      </c>
      <c r="B1119" s="49">
        <f>VLOOKUP(A1119,'Method 1 Moving Averages'!A1113:B2449,2,0)</f>
        <v>1407</v>
      </c>
      <c r="C1119" s="45">
        <f>VLOOKUP(A1119,'Method 1 Moving Averages'!A1112:C2449,3,0)</f>
        <v>795.33333333333337</v>
      </c>
      <c r="D1119" s="23">
        <f t="shared" ref="D1119:D1182" si="2376">ABS(C1119-B1119)</f>
        <v>611.66666666666663</v>
      </c>
      <c r="E1119" s="33">
        <f t="shared" ref="E1119:E1182" si="2377">D1119/B1119</f>
        <v>0.43473110637289741</v>
      </c>
      <c r="F1119" s="25">
        <f>VLOOKUP(A1119,'Method 2 OLS Regression'!H1111:J2448,3)</f>
        <v>1004.70615</v>
      </c>
      <c r="G1119" s="23">
        <f t="shared" si="2331"/>
        <v>402.29385000000002</v>
      </c>
      <c r="H1119" s="26">
        <f t="shared" si="2332"/>
        <v>0.2859231343283582</v>
      </c>
      <c r="I1119" s="43"/>
      <c r="J1119" s="61">
        <f t="shared" si="2327"/>
        <v>15</v>
      </c>
      <c r="K1119" s="25">
        <f t="shared" si="2373"/>
        <v>9</v>
      </c>
      <c r="L1119" s="23">
        <f t="shared" ref="L1119:L1182" si="2378">ABS(K1119-$J1119)</f>
        <v>6</v>
      </c>
      <c r="M1119" s="33">
        <f t="shared" ref="M1119:M1182" si="2379">L1119/$J1119</f>
        <v>0.4</v>
      </c>
      <c r="N1119" s="25">
        <f t="shared" si="2328"/>
        <v>10</v>
      </c>
      <c r="O1119" s="23">
        <f t="shared" ref="O1119" si="2380">ABS(N1119-$J1119)</f>
        <v>5</v>
      </c>
      <c r="P1119" s="26">
        <f t="shared" ref="P1119" si="2381">O1119/$J1119</f>
        <v>0.33333333333333331</v>
      </c>
    </row>
    <row r="1120" spans="1:16" x14ac:dyDescent="0.2">
      <c r="A1120" s="48">
        <v>41290</v>
      </c>
      <c r="B1120" s="49">
        <f>VLOOKUP(A1120,'Method 1 Moving Averages'!A1114:B2450,2,0)</f>
        <v>1044</v>
      </c>
      <c r="C1120" s="45">
        <f>VLOOKUP(A1120,'Method 1 Moving Averages'!A1113:C2450,3,0)</f>
        <v>1201</v>
      </c>
      <c r="D1120" s="23">
        <f t="shared" si="2376"/>
        <v>157</v>
      </c>
      <c r="E1120" s="33">
        <f t="shared" si="2377"/>
        <v>0.1503831417624521</v>
      </c>
      <c r="F1120" s="25">
        <f>VLOOKUP(A1120,'Method 2 OLS Regression'!H1112:J2449,3)</f>
        <v>1013.9113599999999</v>
      </c>
      <c r="G1120" s="23">
        <f t="shared" si="2331"/>
        <v>30.088640000000055</v>
      </c>
      <c r="H1120" s="26">
        <f t="shared" si="2332"/>
        <v>2.8820536398467485E-2</v>
      </c>
      <c r="I1120" s="43"/>
      <c r="J1120" s="61">
        <f t="shared" si="2327"/>
        <v>11</v>
      </c>
      <c r="K1120" s="25">
        <f t="shared" si="2373"/>
        <v>13</v>
      </c>
      <c r="L1120" s="23">
        <f t="shared" si="2378"/>
        <v>2</v>
      </c>
      <c r="M1120" s="33">
        <f t="shared" si="2379"/>
        <v>0.18181818181818182</v>
      </c>
      <c r="N1120" s="25">
        <f t="shared" si="2328"/>
        <v>11</v>
      </c>
      <c r="O1120" s="23">
        <f t="shared" ref="O1120" si="2382">ABS(N1120-$J1120)</f>
        <v>0</v>
      </c>
      <c r="P1120" s="26">
        <f t="shared" ref="P1120" si="2383">O1120/$J1120</f>
        <v>0</v>
      </c>
    </row>
    <row r="1121" spans="1:16" x14ac:dyDescent="0.2">
      <c r="A1121" s="48">
        <v>41291</v>
      </c>
      <c r="B1121" s="49">
        <f>VLOOKUP(A1121,'Method 1 Moving Averages'!A1115:B2451,2,0)</f>
        <v>551</v>
      </c>
      <c r="C1121" s="45">
        <f>VLOOKUP(A1121,'Method 1 Moving Averages'!A1114:C2451,3,0)</f>
        <v>1068.6666666666667</v>
      </c>
      <c r="D1121" s="23">
        <f t="shared" si="2376"/>
        <v>517.66666666666674</v>
      </c>
      <c r="E1121" s="33">
        <f t="shared" si="2377"/>
        <v>0.93950393224440421</v>
      </c>
      <c r="F1121" s="25">
        <f>VLOOKUP(A1121,'Method 2 OLS Regression'!H1113:J2450,3)</f>
        <v>1100.7076400000001</v>
      </c>
      <c r="G1121" s="23">
        <f t="shared" si="2331"/>
        <v>549.70764000000008</v>
      </c>
      <c r="H1121" s="26">
        <f t="shared" si="2332"/>
        <v>0.99765451905626146</v>
      </c>
      <c r="I1121" s="43"/>
      <c r="J1121" s="61">
        <f t="shared" si="2327"/>
        <v>9</v>
      </c>
      <c r="K1121" s="25">
        <f t="shared" si="2373"/>
        <v>11</v>
      </c>
      <c r="L1121" s="23">
        <f t="shared" si="2378"/>
        <v>2</v>
      </c>
      <c r="M1121" s="33">
        <f t="shared" si="2379"/>
        <v>0.22222222222222221</v>
      </c>
      <c r="N1121" s="25">
        <f t="shared" si="2328"/>
        <v>11</v>
      </c>
      <c r="O1121" s="23">
        <f t="shared" ref="O1121" si="2384">ABS(N1121-$J1121)</f>
        <v>2</v>
      </c>
      <c r="P1121" s="26">
        <f t="shared" ref="P1121" si="2385">O1121/$J1121</f>
        <v>0.22222222222222221</v>
      </c>
    </row>
    <row r="1122" spans="1:16" x14ac:dyDescent="0.2">
      <c r="A1122" s="48">
        <v>41292</v>
      </c>
      <c r="B1122" s="49">
        <f>VLOOKUP(A1122,'Method 1 Moving Averages'!A1116:B2452,2,0)</f>
        <v>1824</v>
      </c>
      <c r="C1122" s="45">
        <f>VLOOKUP(A1122,'Method 1 Moving Averages'!A1115:C2452,3,0)</f>
        <v>1518.6666666666667</v>
      </c>
      <c r="D1122" s="23">
        <f t="shared" si="2376"/>
        <v>305.33333333333326</v>
      </c>
      <c r="E1122" s="33">
        <f t="shared" si="2377"/>
        <v>0.16739766081871341</v>
      </c>
      <c r="F1122" s="25">
        <f>VLOOKUP(A1122,'Method 2 OLS Regression'!H1114:J2451,3)</f>
        <v>1427.5462399999999</v>
      </c>
      <c r="G1122" s="23">
        <f t="shared" si="2331"/>
        <v>396.4537600000001</v>
      </c>
      <c r="H1122" s="26">
        <f t="shared" si="2332"/>
        <v>0.21735403508771936</v>
      </c>
      <c r="I1122" s="43"/>
      <c r="J1122" s="61">
        <f t="shared" si="2327"/>
        <v>19</v>
      </c>
      <c r="K1122" s="25">
        <f t="shared" si="2373"/>
        <v>16</v>
      </c>
      <c r="L1122" s="23">
        <f t="shared" si="2378"/>
        <v>3</v>
      </c>
      <c r="M1122" s="33">
        <f t="shared" si="2379"/>
        <v>0.15789473684210525</v>
      </c>
      <c r="N1122" s="25">
        <f t="shared" si="2328"/>
        <v>15</v>
      </c>
      <c r="O1122" s="23">
        <f t="shared" ref="O1122" si="2386">ABS(N1122-$J1122)</f>
        <v>4</v>
      </c>
      <c r="P1122" s="26">
        <f t="shared" ref="P1122" si="2387">O1122/$J1122</f>
        <v>0.21052631578947367</v>
      </c>
    </row>
    <row r="1123" spans="1:16" x14ac:dyDescent="0.2">
      <c r="A1123" s="48">
        <v>41293</v>
      </c>
      <c r="B1123" s="49">
        <f>VLOOKUP(A1123,'Method 1 Moving Averages'!A1117:B2453,2,0)</f>
        <v>1039</v>
      </c>
      <c r="C1123" s="45">
        <f>VLOOKUP(A1123,'Method 1 Moving Averages'!A1116:C2453,3,0)</f>
        <v>1273</v>
      </c>
      <c r="D1123" s="23">
        <f t="shared" si="2376"/>
        <v>234</v>
      </c>
      <c r="E1123" s="33">
        <f t="shared" si="2377"/>
        <v>0.22521655437921079</v>
      </c>
      <c r="F1123" s="25">
        <f>VLOOKUP(A1123,'Method 2 OLS Regression'!H1115:J2452,3)</f>
        <v>773.59838000000002</v>
      </c>
      <c r="G1123" s="23">
        <f t="shared" si="2331"/>
        <v>265.40161999999998</v>
      </c>
      <c r="H1123" s="26">
        <f t="shared" si="2332"/>
        <v>0.25543948026948987</v>
      </c>
      <c r="I1123" s="43"/>
      <c r="J1123" s="61">
        <f t="shared" si="2327"/>
        <v>11</v>
      </c>
      <c r="K1123" s="25">
        <f t="shared" si="2373"/>
        <v>13</v>
      </c>
      <c r="L1123" s="23">
        <f t="shared" si="2378"/>
        <v>2</v>
      </c>
      <c r="M1123" s="33">
        <f t="shared" si="2379"/>
        <v>0.18181818181818182</v>
      </c>
      <c r="N1123" s="25">
        <f t="shared" si="2328"/>
        <v>9</v>
      </c>
      <c r="O1123" s="23">
        <f t="shared" ref="O1123" si="2388">ABS(N1123-$J1123)</f>
        <v>2</v>
      </c>
      <c r="P1123" s="26">
        <f t="shared" ref="P1123" si="2389">O1123/$J1123</f>
        <v>0.18181818181818182</v>
      </c>
    </row>
    <row r="1124" spans="1:16" x14ac:dyDescent="0.2">
      <c r="A1124" s="48">
        <v>41294</v>
      </c>
      <c r="B1124" s="49">
        <f>VLOOKUP(A1124,'Method 1 Moving Averages'!A1118:B2454,2,0)</f>
        <v>1268</v>
      </c>
      <c r="C1124" s="45">
        <f>VLOOKUP(A1124,'Method 1 Moving Averages'!A1117:C2454,3,0)</f>
        <v>1473.3333333333333</v>
      </c>
      <c r="D1124" s="23">
        <f t="shared" si="2376"/>
        <v>205.33333333333326</v>
      </c>
      <c r="E1124" s="33">
        <f t="shared" si="2377"/>
        <v>0.16193480546792843</v>
      </c>
      <c r="F1124" s="25">
        <f>VLOOKUP(A1124,'Method 2 OLS Regression'!H1116:J2453,3)</f>
        <v>1159.9018000000001</v>
      </c>
      <c r="G1124" s="23">
        <f t="shared" si="2331"/>
        <v>108.09819999999991</v>
      </c>
      <c r="H1124" s="26">
        <f t="shared" si="2332"/>
        <v>8.5250946372239678E-2</v>
      </c>
      <c r="I1124" s="43"/>
      <c r="J1124" s="61">
        <f t="shared" si="2327"/>
        <v>13</v>
      </c>
      <c r="K1124" s="25">
        <f t="shared" si="2373"/>
        <v>15</v>
      </c>
      <c r="L1124" s="23">
        <f t="shared" si="2378"/>
        <v>2</v>
      </c>
      <c r="M1124" s="33">
        <f t="shared" si="2379"/>
        <v>0.15384615384615385</v>
      </c>
      <c r="N1124" s="25">
        <f t="shared" si="2328"/>
        <v>12</v>
      </c>
      <c r="O1124" s="23">
        <f t="shared" ref="O1124" si="2390">ABS(N1124-$J1124)</f>
        <v>1</v>
      </c>
      <c r="P1124" s="26">
        <f t="shared" ref="P1124" si="2391">O1124/$J1124</f>
        <v>7.6923076923076927E-2</v>
      </c>
    </row>
    <row r="1125" spans="1:16" x14ac:dyDescent="0.2">
      <c r="A1125" s="48">
        <v>41295</v>
      </c>
      <c r="B1125" s="49">
        <f>VLOOKUP(A1125,'Method 1 Moving Averages'!A1119:B2455,2,0)</f>
        <v>2983</v>
      </c>
      <c r="C1125" s="45">
        <f>VLOOKUP(A1125,'Method 1 Moving Averages'!A1118:C2455,3,0)</f>
        <v>814.66666666666663</v>
      </c>
      <c r="D1125" s="23">
        <f t="shared" si="2376"/>
        <v>2168.3333333333335</v>
      </c>
      <c r="E1125" s="33">
        <f t="shared" si="2377"/>
        <v>0.72689685998435583</v>
      </c>
      <c r="F1125" s="25">
        <f>VLOOKUP(A1125,'Method 2 OLS Regression'!H1117:J2454,3)</f>
        <v>1851.63489</v>
      </c>
      <c r="G1125" s="23">
        <f t="shared" si="2331"/>
        <v>1131.36511</v>
      </c>
      <c r="H1125" s="26">
        <f t="shared" si="2332"/>
        <v>0.37927090512906469</v>
      </c>
      <c r="I1125" s="43"/>
      <c r="J1125" s="61">
        <f t="shared" si="2327"/>
        <v>31</v>
      </c>
      <c r="K1125" s="25">
        <f t="shared" si="2373"/>
        <v>9</v>
      </c>
      <c r="L1125" s="23">
        <f t="shared" si="2378"/>
        <v>22</v>
      </c>
      <c r="M1125" s="33">
        <f t="shared" si="2379"/>
        <v>0.70967741935483875</v>
      </c>
      <c r="N1125" s="25">
        <f t="shared" si="2328"/>
        <v>19</v>
      </c>
      <c r="O1125" s="23">
        <f t="shared" ref="O1125" si="2392">ABS(N1125-$J1125)</f>
        <v>12</v>
      </c>
      <c r="P1125" s="26">
        <f t="shared" ref="P1125" si="2393">O1125/$J1125</f>
        <v>0.38709677419354838</v>
      </c>
    </row>
    <row r="1126" spans="1:16" x14ac:dyDescent="0.2">
      <c r="A1126" s="48">
        <v>41296</v>
      </c>
      <c r="B1126" s="49">
        <f>VLOOKUP(A1126,'Method 1 Moving Averages'!A1120:B2456,2,0)</f>
        <v>779</v>
      </c>
      <c r="C1126" s="45">
        <f>VLOOKUP(A1126,'Method 1 Moving Averages'!A1119:C2456,3,0)</f>
        <v>1007.6666666666666</v>
      </c>
      <c r="D1126" s="23">
        <f t="shared" si="2376"/>
        <v>228.66666666666663</v>
      </c>
      <c r="E1126" s="33">
        <f t="shared" si="2377"/>
        <v>0.2935387248609328</v>
      </c>
      <c r="F1126" s="25">
        <f>VLOOKUP(A1126,'Method 2 OLS Regression'!H1118:J2455,3)</f>
        <v>801.15462400000001</v>
      </c>
      <c r="G1126" s="23">
        <f t="shared" si="2331"/>
        <v>22.154624000000013</v>
      </c>
      <c r="H1126" s="26">
        <f t="shared" si="2332"/>
        <v>2.8439825417201556E-2</v>
      </c>
      <c r="I1126" s="43"/>
      <c r="J1126" s="61">
        <f t="shared" si="2327"/>
        <v>9</v>
      </c>
      <c r="K1126" s="25">
        <f t="shared" si="2373"/>
        <v>10</v>
      </c>
      <c r="L1126" s="23">
        <f t="shared" si="2378"/>
        <v>1</v>
      </c>
      <c r="M1126" s="33">
        <f t="shared" si="2379"/>
        <v>0.1111111111111111</v>
      </c>
      <c r="N1126" s="25">
        <f t="shared" si="2328"/>
        <v>9</v>
      </c>
      <c r="O1126" s="23">
        <f t="shared" ref="O1126" si="2394">ABS(N1126-$J1126)</f>
        <v>0</v>
      </c>
      <c r="P1126" s="26">
        <f t="shared" ref="P1126" si="2395">O1126/$J1126</f>
        <v>0</v>
      </c>
    </row>
    <row r="1127" spans="1:16" x14ac:dyDescent="0.2">
      <c r="A1127" s="48">
        <v>41297</v>
      </c>
      <c r="B1127" s="49">
        <f>VLOOKUP(A1127,'Method 1 Moving Averages'!A1121:B2457,2,0)</f>
        <v>872</v>
      </c>
      <c r="C1127" s="45">
        <f>VLOOKUP(A1127,'Method 1 Moving Averages'!A1120:C2457,3,0)</f>
        <v>948.33333333333337</v>
      </c>
      <c r="D1127" s="23">
        <f t="shared" si="2376"/>
        <v>76.333333333333371</v>
      </c>
      <c r="E1127" s="33">
        <f t="shared" si="2377"/>
        <v>8.7538226299694238E-2</v>
      </c>
      <c r="F1127" s="25">
        <f>VLOOKUP(A1127,'Method 2 OLS Regression'!H1119:J2456,3)</f>
        <v>829.38376100000005</v>
      </c>
      <c r="G1127" s="23">
        <f t="shared" si="2331"/>
        <v>42.61623899999995</v>
      </c>
      <c r="H1127" s="26">
        <f t="shared" si="2332"/>
        <v>4.8871833715596273E-2</v>
      </c>
      <c r="I1127" s="43"/>
      <c r="J1127" s="61">
        <f t="shared" si="2327"/>
        <v>9</v>
      </c>
      <c r="K1127" s="25">
        <f t="shared" si="2373"/>
        <v>10</v>
      </c>
      <c r="L1127" s="23">
        <f t="shared" si="2378"/>
        <v>1</v>
      </c>
      <c r="M1127" s="33">
        <f t="shared" si="2379"/>
        <v>0.1111111111111111</v>
      </c>
      <c r="N1127" s="25">
        <f t="shared" si="2328"/>
        <v>9</v>
      </c>
      <c r="O1127" s="23">
        <f t="shared" ref="O1127" si="2396">ABS(N1127-$J1127)</f>
        <v>0</v>
      </c>
      <c r="P1127" s="26">
        <f t="shared" ref="P1127" si="2397">O1127/$J1127</f>
        <v>0</v>
      </c>
    </row>
    <row r="1128" spans="1:16" x14ac:dyDescent="0.2">
      <c r="A1128" s="48">
        <v>41298</v>
      </c>
      <c r="B1128" s="49">
        <f>VLOOKUP(A1128,'Method 1 Moving Averages'!A1122:B2458,2,0)</f>
        <v>1101</v>
      </c>
      <c r="C1128" s="45">
        <f>VLOOKUP(A1128,'Method 1 Moving Averages'!A1121:C2458,3,0)</f>
        <v>946.66666666666663</v>
      </c>
      <c r="D1128" s="23">
        <f t="shared" si="2376"/>
        <v>154.33333333333337</v>
      </c>
      <c r="E1128" s="33">
        <f t="shared" si="2377"/>
        <v>0.14017559794126555</v>
      </c>
      <c r="F1128" s="25">
        <f>VLOOKUP(A1128,'Method 2 OLS Regression'!H1120:J2457,3)</f>
        <v>941.83845799999995</v>
      </c>
      <c r="G1128" s="23">
        <f t="shared" si="2331"/>
        <v>159.16154200000005</v>
      </c>
      <c r="H1128" s="26">
        <f t="shared" si="2332"/>
        <v>0.14456089191643964</v>
      </c>
      <c r="I1128" s="43"/>
      <c r="J1128" s="61">
        <f t="shared" si="2327"/>
        <v>11</v>
      </c>
      <c r="K1128" s="25">
        <f t="shared" si="2373"/>
        <v>10</v>
      </c>
      <c r="L1128" s="23">
        <f t="shared" si="2378"/>
        <v>1</v>
      </c>
      <c r="M1128" s="33">
        <f t="shared" si="2379"/>
        <v>9.0909090909090912E-2</v>
      </c>
      <c r="N1128" s="25">
        <f t="shared" si="2328"/>
        <v>10</v>
      </c>
      <c r="O1128" s="23">
        <f t="shared" ref="O1128" si="2398">ABS(N1128-$J1128)</f>
        <v>1</v>
      </c>
      <c r="P1128" s="26">
        <f t="shared" ref="P1128" si="2399">O1128/$J1128</f>
        <v>9.0909090909090912E-2</v>
      </c>
    </row>
    <row r="1129" spans="1:16" x14ac:dyDescent="0.2">
      <c r="A1129" s="48">
        <v>41299</v>
      </c>
      <c r="B1129" s="49">
        <f>VLOOKUP(A1129,'Method 1 Moving Averages'!A1123:B2459,2,0)</f>
        <v>1638</v>
      </c>
      <c r="C1129" s="45">
        <f>VLOOKUP(A1129,'Method 1 Moving Averages'!A1122:C2459,3,0)</f>
        <v>1649.3333333333333</v>
      </c>
      <c r="D1129" s="23">
        <f t="shared" si="2376"/>
        <v>11.333333333333258</v>
      </c>
      <c r="E1129" s="33">
        <f t="shared" si="2377"/>
        <v>6.9190069190068725E-3</v>
      </c>
      <c r="F1129" s="25">
        <f>VLOOKUP(A1129,'Method 2 OLS Regression'!H1121:J2458,3)</f>
        <v>1461.23254</v>
      </c>
      <c r="G1129" s="23">
        <f t="shared" si="2331"/>
        <v>176.76746000000003</v>
      </c>
      <c r="H1129" s="26">
        <f t="shared" si="2332"/>
        <v>0.10791664224664227</v>
      </c>
      <c r="I1129" s="43"/>
      <c r="J1129" s="61">
        <f t="shared" si="2327"/>
        <v>17</v>
      </c>
      <c r="K1129" s="25">
        <f t="shared" si="2373"/>
        <v>17</v>
      </c>
      <c r="L1129" s="23">
        <f t="shared" si="2378"/>
        <v>0</v>
      </c>
      <c r="M1129" s="33">
        <f t="shared" si="2379"/>
        <v>0</v>
      </c>
      <c r="N1129" s="25">
        <f t="shared" si="2328"/>
        <v>15</v>
      </c>
      <c r="O1129" s="23">
        <f t="shared" ref="O1129" si="2400">ABS(N1129-$J1129)</f>
        <v>2</v>
      </c>
      <c r="P1129" s="26">
        <f t="shared" ref="P1129" si="2401">O1129/$J1129</f>
        <v>0.11764705882352941</v>
      </c>
    </row>
    <row r="1130" spans="1:16" x14ac:dyDescent="0.2">
      <c r="A1130" s="48">
        <v>41300</v>
      </c>
      <c r="B1130" s="49">
        <f>VLOOKUP(A1130,'Method 1 Moving Averages'!A1124:B2460,2,0)</f>
        <v>796</v>
      </c>
      <c r="C1130" s="45">
        <f>VLOOKUP(A1130,'Method 1 Moving Averages'!A1123:C2460,3,0)</f>
        <v>1118.3333333333333</v>
      </c>
      <c r="D1130" s="23">
        <f t="shared" si="2376"/>
        <v>322.33333333333326</v>
      </c>
      <c r="E1130" s="33">
        <f t="shared" si="2377"/>
        <v>0.40494137353433829</v>
      </c>
      <c r="F1130" s="25">
        <f>VLOOKUP(A1130,'Method 2 OLS Regression'!H1122:J2459,3)</f>
        <v>874.80651899999998</v>
      </c>
      <c r="G1130" s="23">
        <f t="shared" si="2331"/>
        <v>78.80651899999998</v>
      </c>
      <c r="H1130" s="26">
        <f t="shared" si="2332"/>
        <v>9.9003164572864302E-2</v>
      </c>
      <c r="I1130" s="43"/>
      <c r="J1130" s="61">
        <f t="shared" si="2327"/>
        <v>9</v>
      </c>
      <c r="K1130" s="25">
        <f t="shared" si="2373"/>
        <v>12</v>
      </c>
      <c r="L1130" s="23">
        <f t="shared" si="2378"/>
        <v>3</v>
      </c>
      <c r="M1130" s="33">
        <f t="shared" si="2379"/>
        <v>0.33333333333333331</v>
      </c>
      <c r="N1130" s="25">
        <f t="shared" si="2328"/>
        <v>9</v>
      </c>
      <c r="O1130" s="23">
        <f t="shared" ref="O1130" si="2402">ABS(N1130-$J1130)</f>
        <v>0</v>
      </c>
      <c r="P1130" s="26">
        <f t="shared" ref="P1130" si="2403">O1130/$J1130</f>
        <v>0</v>
      </c>
    </row>
    <row r="1131" spans="1:16" x14ac:dyDescent="0.2">
      <c r="A1131" s="48">
        <v>41301</v>
      </c>
      <c r="B1131" s="49">
        <f>VLOOKUP(A1131,'Method 1 Moving Averages'!A1125:B2461,2,0)</f>
        <v>1740</v>
      </c>
      <c r="C1131" s="45">
        <f>VLOOKUP(A1131,'Method 1 Moving Averages'!A1124:C2461,3,0)</f>
        <v>1336</v>
      </c>
      <c r="D1131" s="23">
        <f t="shared" si="2376"/>
        <v>404</v>
      </c>
      <c r="E1131" s="33">
        <f t="shared" si="2377"/>
        <v>0.23218390804597702</v>
      </c>
      <c r="F1131" s="25">
        <f>VLOOKUP(A1131,'Method 2 OLS Regression'!H1123:J2460,3)</f>
        <v>1418.8080399999999</v>
      </c>
      <c r="G1131" s="23">
        <f t="shared" si="2331"/>
        <v>321.19196000000011</v>
      </c>
      <c r="H1131" s="26">
        <f t="shared" si="2332"/>
        <v>0.18459308045977019</v>
      </c>
      <c r="I1131" s="43"/>
      <c r="J1131" s="61">
        <f t="shared" si="2327"/>
        <v>18</v>
      </c>
      <c r="K1131" s="25">
        <f t="shared" si="2373"/>
        <v>14</v>
      </c>
      <c r="L1131" s="23">
        <f t="shared" si="2378"/>
        <v>4</v>
      </c>
      <c r="M1131" s="33">
        <f t="shared" si="2379"/>
        <v>0.22222222222222221</v>
      </c>
      <c r="N1131" s="25">
        <f t="shared" si="2328"/>
        <v>15</v>
      </c>
      <c r="O1131" s="23">
        <f t="shared" ref="O1131" si="2404">ABS(N1131-$J1131)</f>
        <v>3</v>
      </c>
      <c r="P1131" s="26">
        <f t="shared" ref="P1131" si="2405">O1131/$J1131</f>
        <v>0.16666666666666666</v>
      </c>
    </row>
    <row r="1132" spans="1:16" x14ac:dyDescent="0.2">
      <c r="A1132" s="48">
        <v>41302</v>
      </c>
      <c r="B1132" s="49">
        <f>VLOOKUP(A1132,'Method 1 Moving Averages'!A1126:B2462,2,0)</f>
        <v>997</v>
      </c>
      <c r="C1132" s="45">
        <f>VLOOKUP(A1132,'Method 1 Moving Averages'!A1125:C2462,3,0)</f>
        <v>1684.6666666666667</v>
      </c>
      <c r="D1132" s="23">
        <f t="shared" si="2376"/>
        <v>687.66666666666674</v>
      </c>
      <c r="E1132" s="33">
        <f t="shared" si="2377"/>
        <v>0.68973587428953531</v>
      </c>
      <c r="F1132" s="25">
        <f>VLOOKUP(A1132,'Method 2 OLS Regression'!H1124:J2461,3)</f>
        <v>958.88666899999998</v>
      </c>
      <c r="G1132" s="23">
        <f t="shared" si="2331"/>
        <v>38.113331000000017</v>
      </c>
      <c r="H1132" s="26">
        <f t="shared" si="2332"/>
        <v>3.822801504513542E-2</v>
      </c>
      <c r="I1132" s="43"/>
      <c r="J1132" s="61">
        <f t="shared" si="2327"/>
        <v>10</v>
      </c>
      <c r="K1132" s="25">
        <f t="shared" si="2373"/>
        <v>18</v>
      </c>
      <c r="L1132" s="23">
        <f t="shared" si="2378"/>
        <v>8</v>
      </c>
      <c r="M1132" s="33">
        <f t="shared" si="2379"/>
        <v>0.8</v>
      </c>
      <c r="N1132" s="25">
        <f t="shared" si="2328"/>
        <v>10</v>
      </c>
      <c r="O1132" s="23">
        <f t="shared" ref="O1132" si="2406">ABS(N1132-$J1132)</f>
        <v>0</v>
      </c>
      <c r="P1132" s="26">
        <f t="shared" ref="P1132" si="2407">O1132/$J1132</f>
        <v>0</v>
      </c>
    </row>
    <row r="1133" spans="1:16" x14ac:dyDescent="0.2">
      <c r="A1133" s="48">
        <v>41303</v>
      </c>
      <c r="B1133" s="49">
        <f>VLOOKUP(A1133,'Method 1 Moving Averages'!A1127:B2463,2,0)</f>
        <v>2008</v>
      </c>
      <c r="C1133" s="45">
        <f>VLOOKUP(A1133,'Method 1 Moving Averages'!A1126:C2463,3,0)</f>
        <v>884.66666666666663</v>
      </c>
      <c r="D1133" s="23">
        <f t="shared" si="2376"/>
        <v>1123.3333333333335</v>
      </c>
      <c r="E1133" s="33">
        <f t="shared" si="2377"/>
        <v>0.55942895086321387</v>
      </c>
      <c r="F1133" s="25">
        <f>VLOOKUP(A1133,'Method 2 OLS Regression'!H1125:J2462,3)</f>
        <v>840.88204599999995</v>
      </c>
      <c r="G1133" s="23">
        <f t="shared" si="2331"/>
        <v>1167.1179540000001</v>
      </c>
      <c r="H1133" s="26">
        <f t="shared" si="2332"/>
        <v>0.58123404083665342</v>
      </c>
      <c r="I1133" s="43"/>
      <c r="J1133" s="61">
        <f t="shared" si="2327"/>
        <v>21</v>
      </c>
      <c r="K1133" s="25">
        <f t="shared" si="2373"/>
        <v>9</v>
      </c>
      <c r="L1133" s="23">
        <f t="shared" si="2378"/>
        <v>12</v>
      </c>
      <c r="M1133" s="33">
        <f t="shared" si="2379"/>
        <v>0.5714285714285714</v>
      </c>
      <c r="N1133" s="25">
        <f t="shared" si="2328"/>
        <v>9</v>
      </c>
      <c r="O1133" s="23">
        <f t="shared" ref="O1133" si="2408">ABS(N1133-$J1133)</f>
        <v>12</v>
      </c>
      <c r="P1133" s="26">
        <f t="shared" ref="P1133" si="2409">O1133/$J1133</f>
        <v>0.5714285714285714</v>
      </c>
    </row>
    <row r="1134" spans="1:16" x14ac:dyDescent="0.2">
      <c r="A1134" s="48">
        <v>41304</v>
      </c>
      <c r="B1134" s="49">
        <f>VLOOKUP(A1134,'Method 1 Moving Averages'!A1128:B2464,2,0)</f>
        <v>628</v>
      </c>
      <c r="C1134" s="45">
        <f>VLOOKUP(A1134,'Method 1 Moving Averages'!A1127:C2464,3,0)</f>
        <v>683.66666666666663</v>
      </c>
      <c r="D1134" s="23">
        <f t="shared" si="2376"/>
        <v>55.666666666666629</v>
      </c>
      <c r="E1134" s="33">
        <f t="shared" si="2377"/>
        <v>8.8641188959660236E-2</v>
      </c>
      <c r="F1134" s="25">
        <f>VLOOKUP(A1134,'Method 2 OLS Regression'!H1126:J2463,3)</f>
        <v>885.79762800000003</v>
      </c>
      <c r="G1134" s="23">
        <f t="shared" si="2331"/>
        <v>257.79762800000003</v>
      </c>
      <c r="H1134" s="26">
        <f t="shared" si="2332"/>
        <v>0.41050577707006375</v>
      </c>
      <c r="I1134" s="43"/>
      <c r="J1134" s="61">
        <f t="shared" si="2327"/>
        <v>9</v>
      </c>
      <c r="K1134" s="25">
        <f t="shared" si="2373"/>
        <v>9</v>
      </c>
      <c r="L1134" s="23">
        <f t="shared" si="2378"/>
        <v>0</v>
      </c>
      <c r="M1134" s="33">
        <f t="shared" si="2379"/>
        <v>0</v>
      </c>
      <c r="N1134" s="25">
        <f t="shared" si="2328"/>
        <v>9</v>
      </c>
      <c r="O1134" s="23">
        <f t="shared" ref="O1134" si="2410">ABS(N1134-$J1134)</f>
        <v>0</v>
      </c>
      <c r="P1134" s="26">
        <f t="shared" ref="P1134" si="2411">O1134/$J1134</f>
        <v>0</v>
      </c>
    </row>
    <row r="1135" spans="1:16" x14ac:dyDescent="0.2">
      <c r="A1135" s="48">
        <v>41305</v>
      </c>
      <c r="B1135" s="49">
        <f>VLOOKUP(A1135,'Method 1 Moving Averages'!A1129:B2465,2,0)</f>
        <v>505</v>
      </c>
      <c r="C1135" s="45">
        <f>VLOOKUP(A1135,'Method 1 Moving Averages'!A1128:C2465,3,0)</f>
        <v>851.66666666666663</v>
      </c>
      <c r="D1135" s="23">
        <f t="shared" si="2376"/>
        <v>346.66666666666663</v>
      </c>
      <c r="E1135" s="33">
        <f t="shared" si="2377"/>
        <v>0.68646864686468634</v>
      </c>
      <c r="F1135" s="25">
        <f>VLOOKUP(A1135,'Method 2 OLS Regression'!H1127:J2464,3)</f>
        <v>840.54544699999997</v>
      </c>
      <c r="G1135" s="23">
        <f t="shared" si="2331"/>
        <v>335.54544699999997</v>
      </c>
      <c r="H1135" s="26">
        <f t="shared" si="2332"/>
        <v>0.66444642970297019</v>
      </c>
      <c r="I1135" s="43"/>
      <c r="J1135" s="61">
        <f t="shared" si="2327"/>
        <v>9</v>
      </c>
      <c r="K1135" s="25">
        <f t="shared" si="2373"/>
        <v>9</v>
      </c>
      <c r="L1135" s="23">
        <f t="shared" si="2378"/>
        <v>0</v>
      </c>
      <c r="M1135" s="33">
        <f t="shared" si="2379"/>
        <v>0</v>
      </c>
      <c r="N1135" s="25">
        <f t="shared" si="2328"/>
        <v>9</v>
      </c>
      <c r="O1135" s="23">
        <f t="shared" ref="O1135" si="2412">ABS(N1135-$J1135)</f>
        <v>0</v>
      </c>
      <c r="P1135" s="26">
        <f t="shared" ref="P1135" si="2413">O1135/$J1135</f>
        <v>0</v>
      </c>
    </row>
    <row r="1136" spans="1:16" x14ac:dyDescent="0.2">
      <c r="A1136" s="48">
        <v>41306</v>
      </c>
      <c r="B1136" s="49">
        <f>VLOOKUP(A1136,'Method 1 Moving Averages'!A1130:B2466,2,0)</f>
        <v>2069</v>
      </c>
      <c r="C1136" s="45">
        <f>VLOOKUP(A1136,'Method 1 Moving Averages'!A1129:C2466,3,0)</f>
        <v>1640.6666666666667</v>
      </c>
      <c r="D1136" s="23">
        <f t="shared" si="2376"/>
        <v>428.33333333333326</v>
      </c>
      <c r="E1136" s="33">
        <f t="shared" si="2377"/>
        <v>0.20702432737232154</v>
      </c>
      <c r="F1136" s="25">
        <f>VLOOKUP(A1136,'Method 2 OLS Regression'!H1128:J2465,3)</f>
        <v>1628.36277</v>
      </c>
      <c r="G1136" s="23">
        <f t="shared" si="2331"/>
        <v>440.63723000000005</v>
      </c>
      <c r="H1136" s="26">
        <f t="shared" si="2332"/>
        <v>0.21297111164813923</v>
      </c>
      <c r="I1136" s="43"/>
      <c r="J1136" s="61">
        <f t="shared" si="2327"/>
        <v>22</v>
      </c>
      <c r="K1136" s="25">
        <f t="shared" si="2373"/>
        <v>17</v>
      </c>
      <c r="L1136" s="23">
        <f t="shared" si="2378"/>
        <v>5</v>
      </c>
      <c r="M1136" s="33">
        <f t="shared" si="2379"/>
        <v>0.22727272727272727</v>
      </c>
      <c r="N1136" s="25">
        <f t="shared" si="2328"/>
        <v>17</v>
      </c>
      <c r="O1136" s="23">
        <f t="shared" ref="O1136" si="2414">ABS(N1136-$J1136)</f>
        <v>5</v>
      </c>
      <c r="P1136" s="26">
        <f t="shared" ref="P1136" si="2415">O1136/$J1136</f>
        <v>0.22727272727272727</v>
      </c>
    </row>
    <row r="1137" spans="1:16" x14ac:dyDescent="0.2">
      <c r="A1137" s="48">
        <v>41307</v>
      </c>
      <c r="B1137" s="49">
        <f>VLOOKUP(A1137,'Method 1 Moving Averages'!A1131:B2467,2,0)</f>
        <v>1031</v>
      </c>
      <c r="C1137" s="45">
        <f>VLOOKUP(A1137,'Method 1 Moving Averages'!A1130:C2467,3,0)</f>
        <v>1033</v>
      </c>
      <c r="D1137" s="23">
        <f t="shared" si="2376"/>
        <v>2</v>
      </c>
      <c r="E1137" s="33">
        <f t="shared" si="2377"/>
        <v>1.9398642095053346E-3</v>
      </c>
      <c r="F1137" s="25">
        <f>VLOOKUP(A1137,'Method 2 OLS Regression'!H1129:J2466,3)</f>
        <v>972.83376799999996</v>
      </c>
      <c r="G1137" s="23">
        <f t="shared" si="2331"/>
        <v>58.166232000000036</v>
      </c>
      <c r="H1137" s="26">
        <f t="shared" si="2332"/>
        <v>5.6417295829291982E-2</v>
      </c>
      <c r="I1137" s="43"/>
      <c r="J1137" s="61">
        <f t="shared" si="2327"/>
        <v>11</v>
      </c>
      <c r="K1137" s="25">
        <f t="shared" si="2373"/>
        <v>11</v>
      </c>
      <c r="L1137" s="23">
        <f t="shared" si="2378"/>
        <v>0</v>
      </c>
      <c r="M1137" s="33">
        <f t="shared" si="2379"/>
        <v>0</v>
      </c>
      <c r="N1137" s="25">
        <f t="shared" si="2328"/>
        <v>10</v>
      </c>
      <c r="O1137" s="23">
        <f t="shared" ref="O1137" si="2416">ABS(N1137-$J1137)</f>
        <v>1</v>
      </c>
      <c r="P1137" s="26">
        <f t="shared" ref="P1137" si="2417">O1137/$J1137</f>
        <v>9.0909090909090912E-2</v>
      </c>
    </row>
    <row r="1138" spans="1:16" x14ac:dyDescent="0.2">
      <c r="A1138" s="48">
        <v>41308</v>
      </c>
      <c r="B1138" s="49">
        <f>VLOOKUP(A1138,'Method 1 Moving Averages'!A1132:B2468,2,0)</f>
        <v>1199</v>
      </c>
      <c r="C1138" s="45">
        <f>VLOOKUP(A1138,'Method 1 Moving Averages'!A1131:C2468,3,0)</f>
        <v>1578</v>
      </c>
      <c r="D1138" s="23">
        <f t="shared" si="2376"/>
        <v>379</v>
      </c>
      <c r="E1138" s="33">
        <f t="shared" si="2377"/>
        <v>0.31609674728940784</v>
      </c>
      <c r="F1138" s="25">
        <f>VLOOKUP(A1138,'Method 2 OLS Regression'!H1130:J2467,3)</f>
        <v>649.52362400000004</v>
      </c>
      <c r="G1138" s="23">
        <f t="shared" si="2331"/>
        <v>549.47637599999996</v>
      </c>
      <c r="H1138" s="26">
        <f t="shared" si="2332"/>
        <v>0.45827887906588821</v>
      </c>
      <c r="I1138" s="43"/>
      <c r="J1138" s="61">
        <f t="shared" si="2327"/>
        <v>12</v>
      </c>
      <c r="K1138" s="25">
        <f t="shared" si="2373"/>
        <v>16</v>
      </c>
      <c r="L1138" s="23">
        <f t="shared" si="2378"/>
        <v>4</v>
      </c>
      <c r="M1138" s="33">
        <f t="shared" si="2379"/>
        <v>0.33333333333333331</v>
      </c>
      <c r="N1138" s="25">
        <f t="shared" si="2328"/>
        <v>9</v>
      </c>
      <c r="O1138" s="23">
        <f t="shared" ref="O1138" si="2418">ABS(N1138-$J1138)</f>
        <v>3</v>
      </c>
      <c r="P1138" s="26">
        <f t="shared" ref="P1138" si="2419">O1138/$J1138</f>
        <v>0.25</v>
      </c>
    </row>
    <row r="1139" spans="1:16" x14ac:dyDescent="0.2">
      <c r="A1139" s="48">
        <v>41309</v>
      </c>
      <c r="B1139" s="49">
        <f>VLOOKUP(A1139,'Method 1 Moving Averages'!A1133:B2469,2,0)</f>
        <v>1081</v>
      </c>
      <c r="C1139" s="45">
        <f>VLOOKUP(A1139,'Method 1 Moving Averages'!A1132:C2469,3,0)</f>
        <v>1655.6666666666667</v>
      </c>
      <c r="D1139" s="23">
        <f t="shared" si="2376"/>
        <v>574.66666666666674</v>
      </c>
      <c r="E1139" s="33">
        <f t="shared" si="2377"/>
        <v>0.5316065371569535</v>
      </c>
      <c r="F1139" s="25">
        <f>VLOOKUP(A1139,'Method 2 OLS Regression'!H1131:J2468,3)</f>
        <v>1076.52685</v>
      </c>
      <c r="G1139" s="23">
        <f t="shared" si="2331"/>
        <v>4.4731500000000324</v>
      </c>
      <c r="H1139" s="26">
        <f t="shared" si="2332"/>
        <v>4.1379740980573843E-3</v>
      </c>
      <c r="I1139" s="43"/>
      <c r="J1139" s="61">
        <f t="shared" si="2327"/>
        <v>11</v>
      </c>
      <c r="K1139" s="25">
        <f t="shared" si="2373"/>
        <v>17</v>
      </c>
      <c r="L1139" s="23">
        <f t="shared" si="2378"/>
        <v>6</v>
      </c>
      <c r="M1139" s="33">
        <f t="shared" si="2379"/>
        <v>0.54545454545454541</v>
      </c>
      <c r="N1139" s="25">
        <f t="shared" si="2328"/>
        <v>11</v>
      </c>
      <c r="O1139" s="23">
        <f t="shared" ref="O1139" si="2420">ABS(N1139-$J1139)</f>
        <v>0</v>
      </c>
      <c r="P1139" s="26">
        <f t="shared" ref="P1139" si="2421">O1139/$J1139</f>
        <v>0</v>
      </c>
    </row>
    <row r="1140" spans="1:16" x14ac:dyDescent="0.2">
      <c r="A1140" s="48">
        <v>41310</v>
      </c>
      <c r="B1140" s="49">
        <f>VLOOKUP(A1140,'Method 1 Moving Averages'!A1134:B2470,2,0)</f>
        <v>607</v>
      </c>
      <c r="C1140" s="45">
        <f>VLOOKUP(A1140,'Method 1 Moving Averages'!A1133:C2470,3,0)</f>
        <v>1398</v>
      </c>
      <c r="D1140" s="23">
        <f t="shared" si="2376"/>
        <v>791</v>
      </c>
      <c r="E1140" s="33">
        <f t="shared" si="2377"/>
        <v>1.3031301482701811</v>
      </c>
      <c r="F1140" s="25">
        <f>VLOOKUP(A1140,'Method 2 OLS Regression'!H1132:J2469,3)</f>
        <v>911.25898199999995</v>
      </c>
      <c r="G1140" s="23">
        <f t="shared" si="2331"/>
        <v>304.25898199999995</v>
      </c>
      <c r="H1140" s="26">
        <f t="shared" si="2332"/>
        <v>0.50125038220757812</v>
      </c>
      <c r="I1140" s="43"/>
      <c r="J1140" s="61">
        <f t="shared" si="2327"/>
        <v>9</v>
      </c>
      <c r="K1140" s="25">
        <f t="shared" si="2373"/>
        <v>15</v>
      </c>
      <c r="L1140" s="23">
        <f t="shared" si="2378"/>
        <v>6</v>
      </c>
      <c r="M1140" s="33">
        <f t="shared" si="2379"/>
        <v>0.66666666666666663</v>
      </c>
      <c r="N1140" s="25">
        <f t="shared" si="2328"/>
        <v>9</v>
      </c>
      <c r="O1140" s="23">
        <f t="shared" ref="O1140" si="2422">ABS(N1140-$J1140)</f>
        <v>0</v>
      </c>
      <c r="P1140" s="26">
        <f t="shared" ref="P1140" si="2423">O1140/$J1140</f>
        <v>0</v>
      </c>
    </row>
    <row r="1141" spans="1:16" x14ac:dyDescent="0.2">
      <c r="A1141" s="48">
        <v>41311</v>
      </c>
      <c r="B1141" s="49">
        <f>VLOOKUP(A1141,'Method 1 Moving Averages'!A1135:B2471,2,0)</f>
        <v>493</v>
      </c>
      <c r="C1141" s="45">
        <f>VLOOKUP(A1141,'Method 1 Moving Averages'!A1134:C2471,3,0)</f>
        <v>848</v>
      </c>
      <c r="D1141" s="23">
        <f t="shared" si="2376"/>
        <v>355</v>
      </c>
      <c r="E1141" s="33">
        <f t="shared" si="2377"/>
        <v>0.72008113590263689</v>
      </c>
      <c r="F1141" s="25">
        <f>VLOOKUP(A1141,'Method 2 OLS Regression'!H1133:J2470,3)</f>
        <v>975.57574199999999</v>
      </c>
      <c r="G1141" s="23">
        <f t="shared" si="2331"/>
        <v>482.57574199999999</v>
      </c>
      <c r="H1141" s="26">
        <f t="shared" si="2332"/>
        <v>0.97885546044624749</v>
      </c>
      <c r="I1141" s="43"/>
      <c r="J1141" s="61">
        <f t="shared" si="2327"/>
        <v>9</v>
      </c>
      <c r="K1141" s="25">
        <f t="shared" si="2373"/>
        <v>9</v>
      </c>
      <c r="L1141" s="23">
        <f t="shared" si="2378"/>
        <v>0</v>
      </c>
      <c r="M1141" s="33">
        <f t="shared" si="2379"/>
        <v>0</v>
      </c>
      <c r="N1141" s="25">
        <f t="shared" si="2328"/>
        <v>10</v>
      </c>
      <c r="O1141" s="23">
        <f t="shared" ref="O1141" si="2424">ABS(N1141-$J1141)</f>
        <v>1</v>
      </c>
      <c r="P1141" s="26">
        <f t="shared" ref="P1141" si="2425">O1141/$J1141</f>
        <v>0.1111111111111111</v>
      </c>
    </row>
    <row r="1142" spans="1:16" x14ac:dyDescent="0.2">
      <c r="A1142" s="48">
        <v>41312</v>
      </c>
      <c r="B1142" s="49">
        <f>VLOOKUP(A1142,'Method 1 Moving Averages'!A1136:B2472,2,0)</f>
        <v>297</v>
      </c>
      <c r="C1142" s="45">
        <f>VLOOKUP(A1142,'Method 1 Moving Averages'!A1135:C2472,3,0)</f>
        <v>719</v>
      </c>
      <c r="D1142" s="23">
        <f t="shared" si="2376"/>
        <v>422</v>
      </c>
      <c r="E1142" s="33">
        <f t="shared" si="2377"/>
        <v>1.4208754208754208</v>
      </c>
      <c r="F1142" s="25">
        <f>VLOOKUP(A1142,'Method 2 OLS Regression'!H1134:J2471,3)</f>
        <v>1144.93029</v>
      </c>
      <c r="G1142" s="23">
        <f t="shared" si="2331"/>
        <v>847.93029000000001</v>
      </c>
      <c r="H1142" s="26">
        <f t="shared" si="2332"/>
        <v>2.8549841414141413</v>
      </c>
      <c r="I1142" s="43"/>
      <c r="J1142" s="61">
        <f t="shared" si="2327"/>
        <v>9</v>
      </c>
      <c r="K1142" s="25">
        <f t="shared" si="2373"/>
        <v>9</v>
      </c>
      <c r="L1142" s="23">
        <f t="shared" si="2378"/>
        <v>0</v>
      </c>
      <c r="M1142" s="33">
        <f t="shared" si="2379"/>
        <v>0</v>
      </c>
      <c r="N1142" s="25">
        <f t="shared" si="2328"/>
        <v>12</v>
      </c>
      <c r="O1142" s="23">
        <f t="shared" ref="O1142" si="2426">ABS(N1142-$J1142)</f>
        <v>3</v>
      </c>
      <c r="P1142" s="26">
        <f t="shared" ref="P1142" si="2427">O1142/$J1142</f>
        <v>0.33333333333333331</v>
      </c>
    </row>
    <row r="1143" spans="1:16" x14ac:dyDescent="0.2">
      <c r="A1143" s="48">
        <v>41313</v>
      </c>
      <c r="B1143" s="49">
        <f>VLOOKUP(A1143,'Method 1 Moving Averages'!A1137:B2473,2,0)</f>
        <v>1343</v>
      </c>
      <c r="C1143" s="45">
        <f>VLOOKUP(A1143,'Method 1 Moving Averages'!A1136:C2473,3,0)</f>
        <v>1843.6666666666667</v>
      </c>
      <c r="D1143" s="23">
        <f t="shared" si="2376"/>
        <v>500.66666666666674</v>
      </c>
      <c r="E1143" s="33">
        <f t="shared" si="2377"/>
        <v>0.37279722015388439</v>
      </c>
      <c r="F1143" s="25">
        <f>VLOOKUP(A1143,'Method 2 OLS Regression'!H1135:J2472,3)</f>
        <v>1554.5510200000001</v>
      </c>
      <c r="G1143" s="23">
        <f t="shared" si="2331"/>
        <v>211.55102000000011</v>
      </c>
      <c r="H1143" s="26">
        <f t="shared" si="2332"/>
        <v>0.15752123603871937</v>
      </c>
      <c r="I1143" s="43"/>
      <c r="J1143" s="61">
        <f t="shared" si="2327"/>
        <v>14</v>
      </c>
      <c r="K1143" s="25">
        <f t="shared" si="2373"/>
        <v>19</v>
      </c>
      <c r="L1143" s="23">
        <f t="shared" si="2378"/>
        <v>5</v>
      </c>
      <c r="M1143" s="33">
        <f t="shared" si="2379"/>
        <v>0.35714285714285715</v>
      </c>
      <c r="N1143" s="25">
        <f t="shared" si="2328"/>
        <v>16</v>
      </c>
      <c r="O1143" s="23">
        <f t="shared" ref="O1143" si="2428">ABS(N1143-$J1143)</f>
        <v>2</v>
      </c>
      <c r="P1143" s="26">
        <f t="shared" ref="P1143" si="2429">O1143/$J1143</f>
        <v>0.14285714285714285</v>
      </c>
    </row>
    <row r="1144" spans="1:16" x14ac:dyDescent="0.2">
      <c r="A1144" s="48">
        <v>41314</v>
      </c>
      <c r="B1144" s="49">
        <f>VLOOKUP(A1144,'Method 1 Moving Averages'!A1138:B2474,2,0)</f>
        <v>1020</v>
      </c>
      <c r="C1144" s="45">
        <f>VLOOKUP(A1144,'Method 1 Moving Averages'!A1137:C2474,3,0)</f>
        <v>955.33333333333337</v>
      </c>
      <c r="D1144" s="23">
        <f t="shared" si="2376"/>
        <v>64.666666666666629</v>
      </c>
      <c r="E1144" s="33">
        <f t="shared" si="2377"/>
        <v>6.3398692810457485E-2</v>
      </c>
      <c r="F1144" s="25">
        <f>VLOOKUP(A1144,'Method 2 OLS Regression'!H1136:J2473,3)</f>
        <v>1037.6316999999999</v>
      </c>
      <c r="G1144" s="23">
        <f t="shared" si="2331"/>
        <v>17.63169999999991</v>
      </c>
      <c r="H1144" s="26">
        <f t="shared" si="2332"/>
        <v>1.7285980392156775E-2</v>
      </c>
      <c r="I1144" s="43"/>
      <c r="J1144" s="61">
        <f t="shared" si="2327"/>
        <v>11</v>
      </c>
      <c r="K1144" s="25">
        <f t="shared" si="2373"/>
        <v>10</v>
      </c>
      <c r="L1144" s="23">
        <f t="shared" si="2378"/>
        <v>1</v>
      </c>
      <c r="M1144" s="33">
        <f t="shared" si="2379"/>
        <v>9.0909090909090912E-2</v>
      </c>
      <c r="N1144" s="25">
        <f t="shared" si="2328"/>
        <v>11</v>
      </c>
      <c r="O1144" s="23">
        <f t="shared" ref="O1144" si="2430">ABS(N1144-$J1144)</f>
        <v>0</v>
      </c>
      <c r="P1144" s="26">
        <f t="shared" ref="P1144" si="2431">O1144/$J1144</f>
        <v>0</v>
      </c>
    </row>
    <row r="1145" spans="1:16" x14ac:dyDescent="0.2">
      <c r="A1145" s="48">
        <v>41315</v>
      </c>
      <c r="B1145" s="49">
        <f>VLOOKUP(A1145,'Method 1 Moving Averages'!A1139:B2475,2,0)</f>
        <v>835</v>
      </c>
      <c r="C1145" s="45">
        <f>VLOOKUP(A1145,'Method 1 Moving Averages'!A1138:C2475,3,0)</f>
        <v>1402.3333333333333</v>
      </c>
      <c r="D1145" s="23">
        <f t="shared" si="2376"/>
        <v>567.33333333333326</v>
      </c>
      <c r="E1145" s="33">
        <f t="shared" si="2377"/>
        <v>0.67944111776447091</v>
      </c>
      <c r="F1145" s="25">
        <f>VLOOKUP(A1145,'Method 2 OLS Regression'!H1137:J2474,3)</f>
        <v>1420.4666</v>
      </c>
      <c r="G1145" s="23">
        <f t="shared" si="2331"/>
        <v>585.46659999999997</v>
      </c>
      <c r="H1145" s="26">
        <f t="shared" si="2332"/>
        <v>0.70115760479041911</v>
      </c>
      <c r="I1145" s="43"/>
      <c r="J1145" s="61">
        <f t="shared" si="2327"/>
        <v>9</v>
      </c>
      <c r="K1145" s="25">
        <f t="shared" si="2373"/>
        <v>15</v>
      </c>
      <c r="L1145" s="23">
        <f t="shared" si="2378"/>
        <v>6</v>
      </c>
      <c r="M1145" s="33">
        <f t="shared" si="2379"/>
        <v>0.66666666666666663</v>
      </c>
      <c r="N1145" s="25">
        <f t="shared" si="2328"/>
        <v>15</v>
      </c>
      <c r="O1145" s="23">
        <f t="shared" ref="O1145" si="2432">ABS(N1145-$J1145)</f>
        <v>6</v>
      </c>
      <c r="P1145" s="26">
        <f t="shared" ref="P1145" si="2433">O1145/$J1145</f>
        <v>0.66666666666666663</v>
      </c>
    </row>
    <row r="1146" spans="1:16" x14ac:dyDescent="0.2">
      <c r="A1146" s="48">
        <v>41316</v>
      </c>
      <c r="B1146" s="49">
        <f>VLOOKUP(A1146,'Method 1 Moving Averages'!A1140:B2476,2,0)</f>
        <v>3298</v>
      </c>
      <c r="C1146" s="45">
        <f>VLOOKUP(A1146,'Method 1 Moving Averages'!A1139:C2476,3,0)</f>
        <v>1687</v>
      </c>
      <c r="D1146" s="23">
        <f t="shared" si="2376"/>
        <v>1611</v>
      </c>
      <c r="E1146" s="33">
        <f t="shared" si="2377"/>
        <v>0.48847786537295329</v>
      </c>
      <c r="F1146" s="25">
        <f>VLOOKUP(A1146,'Method 2 OLS Regression'!H1138:J2475,3)</f>
        <v>1151.3004599999999</v>
      </c>
      <c r="G1146" s="23">
        <f t="shared" si="2331"/>
        <v>2146.6995400000001</v>
      </c>
      <c r="H1146" s="26">
        <f t="shared" si="2332"/>
        <v>0.65090950272892667</v>
      </c>
      <c r="I1146" s="43"/>
      <c r="J1146" s="61">
        <f t="shared" si="2327"/>
        <v>34</v>
      </c>
      <c r="K1146" s="25">
        <f t="shared" si="2373"/>
        <v>18</v>
      </c>
      <c r="L1146" s="23">
        <f t="shared" si="2378"/>
        <v>16</v>
      </c>
      <c r="M1146" s="33">
        <f t="shared" si="2379"/>
        <v>0.47058823529411764</v>
      </c>
      <c r="N1146" s="25">
        <f t="shared" si="2328"/>
        <v>12</v>
      </c>
      <c r="O1146" s="23">
        <f t="shared" ref="O1146" si="2434">ABS(N1146-$J1146)</f>
        <v>22</v>
      </c>
      <c r="P1146" s="26">
        <f t="shared" ref="P1146" si="2435">O1146/$J1146</f>
        <v>0.6470588235294118</v>
      </c>
    </row>
    <row r="1147" spans="1:16" x14ac:dyDescent="0.2">
      <c r="A1147" s="48">
        <v>41317</v>
      </c>
      <c r="B1147" s="49">
        <f>VLOOKUP(A1147,'Method 1 Moving Averages'!A1141:B2477,2,0)</f>
        <v>228</v>
      </c>
      <c r="C1147" s="45">
        <f>VLOOKUP(A1147,'Method 1 Moving Averages'!A1140:C2477,3,0)</f>
        <v>1131.3333333333333</v>
      </c>
      <c r="D1147" s="23">
        <f t="shared" si="2376"/>
        <v>903.33333333333326</v>
      </c>
      <c r="E1147" s="33">
        <f t="shared" si="2377"/>
        <v>3.9619883040935671</v>
      </c>
      <c r="F1147" s="25">
        <f>VLOOKUP(A1147,'Method 2 OLS Regression'!H1139:J2476,3)</f>
        <v>945.53789300000005</v>
      </c>
      <c r="G1147" s="23">
        <f t="shared" si="2331"/>
        <v>717.53789300000005</v>
      </c>
      <c r="H1147" s="26">
        <f t="shared" si="2332"/>
        <v>3.147096021929825</v>
      </c>
      <c r="I1147" s="43"/>
      <c r="J1147" s="61">
        <f t="shared" si="2327"/>
        <v>9</v>
      </c>
      <c r="K1147" s="25">
        <f t="shared" si="2373"/>
        <v>12</v>
      </c>
      <c r="L1147" s="23">
        <f t="shared" si="2378"/>
        <v>3</v>
      </c>
      <c r="M1147" s="33">
        <f t="shared" si="2379"/>
        <v>0.33333333333333331</v>
      </c>
      <c r="N1147" s="25">
        <f t="shared" si="2328"/>
        <v>10</v>
      </c>
      <c r="O1147" s="23">
        <f t="shared" ref="O1147" si="2436">ABS(N1147-$J1147)</f>
        <v>1</v>
      </c>
      <c r="P1147" s="26">
        <f t="shared" ref="P1147" si="2437">O1147/$J1147</f>
        <v>0.1111111111111111</v>
      </c>
    </row>
    <row r="1148" spans="1:16" x14ac:dyDescent="0.2">
      <c r="A1148" s="48">
        <v>41318</v>
      </c>
      <c r="B1148" s="49">
        <f>VLOOKUP(A1148,'Method 1 Moving Averages'!A1142:B2478,2,0)</f>
        <v>253</v>
      </c>
      <c r="C1148" s="45">
        <f>VLOOKUP(A1148,'Method 1 Moving Averages'!A1141:C2478,3,0)</f>
        <v>664.33333333333337</v>
      </c>
      <c r="D1148" s="23">
        <f t="shared" si="2376"/>
        <v>411.33333333333337</v>
      </c>
      <c r="E1148" s="33">
        <f t="shared" si="2377"/>
        <v>1.6258234519104087</v>
      </c>
      <c r="F1148" s="25">
        <f>VLOOKUP(A1148,'Method 2 OLS Regression'!H1140:J2477,3)</f>
        <v>987.56306900000004</v>
      </c>
      <c r="G1148" s="23">
        <f t="shared" si="2331"/>
        <v>734.56306900000004</v>
      </c>
      <c r="H1148" s="26">
        <f t="shared" si="2332"/>
        <v>2.9034113399209489</v>
      </c>
      <c r="I1148" s="43"/>
      <c r="J1148" s="61">
        <f t="shared" si="2327"/>
        <v>9</v>
      </c>
      <c r="K1148" s="25">
        <f t="shared" si="2373"/>
        <v>9</v>
      </c>
      <c r="L1148" s="23">
        <f t="shared" si="2378"/>
        <v>0</v>
      </c>
      <c r="M1148" s="33">
        <f t="shared" si="2379"/>
        <v>0</v>
      </c>
      <c r="N1148" s="25">
        <f t="shared" si="2328"/>
        <v>10</v>
      </c>
      <c r="O1148" s="23">
        <f t="shared" ref="O1148" si="2438">ABS(N1148-$J1148)</f>
        <v>1</v>
      </c>
      <c r="P1148" s="26">
        <f t="shared" ref="P1148" si="2439">O1148/$J1148</f>
        <v>0.1111111111111111</v>
      </c>
    </row>
    <row r="1149" spans="1:16" x14ac:dyDescent="0.2">
      <c r="A1149" s="48">
        <v>41319</v>
      </c>
      <c r="B1149" s="49">
        <f>VLOOKUP(A1149,'Method 1 Moving Averages'!A1143:B2479,2,0)</f>
        <v>242</v>
      </c>
      <c r="C1149" s="45">
        <f>VLOOKUP(A1149,'Method 1 Moving Averages'!A1142:C2479,3,0)</f>
        <v>634.33333333333337</v>
      </c>
      <c r="D1149" s="23">
        <f t="shared" si="2376"/>
        <v>392.33333333333337</v>
      </c>
      <c r="E1149" s="33">
        <f t="shared" si="2377"/>
        <v>1.6212121212121213</v>
      </c>
      <c r="F1149" s="25">
        <f>VLOOKUP(A1149,'Method 2 OLS Regression'!H1141:J2478,3)</f>
        <v>673.48791300000005</v>
      </c>
      <c r="G1149" s="23">
        <f t="shared" si="2331"/>
        <v>431.48791300000005</v>
      </c>
      <c r="H1149" s="26">
        <f t="shared" si="2332"/>
        <v>1.7830079049586778</v>
      </c>
      <c r="I1149" s="43"/>
      <c r="J1149" s="61">
        <f t="shared" si="2327"/>
        <v>9</v>
      </c>
      <c r="K1149" s="25">
        <f t="shared" si="2373"/>
        <v>9</v>
      </c>
      <c r="L1149" s="23">
        <f t="shared" si="2378"/>
        <v>0</v>
      </c>
      <c r="M1149" s="33">
        <f t="shared" si="2379"/>
        <v>0</v>
      </c>
      <c r="N1149" s="25">
        <f t="shared" si="2328"/>
        <v>9</v>
      </c>
      <c r="O1149" s="23">
        <f t="shared" ref="O1149" si="2440">ABS(N1149-$J1149)</f>
        <v>0</v>
      </c>
      <c r="P1149" s="26">
        <f t="shared" ref="P1149" si="2441">O1149/$J1149</f>
        <v>0</v>
      </c>
    </row>
    <row r="1150" spans="1:16" x14ac:dyDescent="0.2">
      <c r="A1150" s="48">
        <v>41320</v>
      </c>
      <c r="B1150" s="49">
        <f>VLOOKUP(A1150,'Method 1 Moving Averages'!A1144:B2480,2,0)</f>
        <v>2482</v>
      </c>
      <c r="C1150" s="45">
        <f>VLOOKUP(A1150,'Method 1 Moving Averages'!A1143:C2480,3,0)</f>
        <v>1683.3333333333333</v>
      </c>
      <c r="D1150" s="23">
        <f t="shared" si="2376"/>
        <v>798.66666666666674</v>
      </c>
      <c r="E1150" s="33">
        <f t="shared" si="2377"/>
        <v>0.32178350792371746</v>
      </c>
      <c r="F1150" s="25">
        <f>VLOOKUP(A1150,'Method 2 OLS Regression'!H1142:J2479,3)</f>
        <v>1814.7759799999999</v>
      </c>
      <c r="G1150" s="23">
        <f t="shared" si="2331"/>
        <v>667.22402000000011</v>
      </c>
      <c r="H1150" s="26">
        <f t="shared" si="2332"/>
        <v>0.268825149073328</v>
      </c>
      <c r="I1150" s="43"/>
      <c r="J1150" s="61">
        <f t="shared" si="2327"/>
        <v>26</v>
      </c>
      <c r="K1150" s="25">
        <f t="shared" si="2373"/>
        <v>18</v>
      </c>
      <c r="L1150" s="23">
        <f t="shared" si="2378"/>
        <v>8</v>
      </c>
      <c r="M1150" s="33">
        <f t="shared" si="2379"/>
        <v>0.30769230769230771</v>
      </c>
      <c r="N1150" s="25">
        <f t="shared" si="2328"/>
        <v>19</v>
      </c>
      <c r="O1150" s="23">
        <f t="shared" ref="O1150" si="2442">ABS(N1150-$J1150)</f>
        <v>7</v>
      </c>
      <c r="P1150" s="26">
        <f t="shared" ref="P1150" si="2443">O1150/$J1150</f>
        <v>0.26923076923076922</v>
      </c>
    </row>
    <row r="1151" spans="1:16" x14ac:dyDescent="0.2">
      <c r="A1151" s="48">
        <v>41321</v>
      </c>
      <c r="B1151" s="49">
        <f>VLOOKUP(A1151,'Method 1 Moving Averages'!A1145:B2481,2,0)</f>
        <v>1008</v>
      </c>
      <c r="C1151" s="45">
        <f>VLOOKUP(A1151,'Method 1 Moving Averages'!A1144:C2481,3,0)</f>
        <v>949</v>
      </c>
      <c r="D1151" s="23">
        <f t="shared" si="2376"/>
        <v>59</v>
      </c>
      <c r="E1151" s="33">
        <f t="shared" si="2377"/>
        <v>5.8531746031746032E-2</v>
      </c>
      <c r="F1151" s="25">
        <f>VLOOKUP(A1151,'Method 2 OLS Regression'!H1143:J2480,3)</f>
        <v>937.87606900000003</v>
      </c>
      <c r="G1151" s="23">
        <f t="shared" si="2331"/>
        <v>70.12393099999997</v>
      </c>
      <c r="H1151" s="26">
        <f t="shared" si="2332"/>
        <v>6.9567391865079334E-2</v>
      </c>
      <c r="I1151" s="43"/>
      <c r="J1151" s="61">
        <f t="shared" si="2327"/>
        <v>11</v>
      </c>
      <c r="K1151" s="25">
        <f t="shared" si="2373"/>
        <v>10</v>
      </c>
      <c r="L1151" s="23">
        <f t="shared" si="2378"/>
        <v>1</v>
      </c>
      <c r="M1151" s="33">
        <f t="shared" si="2379"/>
        <v>9.0909090909090912E-2</v>
      </c>
      <c r="N1151" s="25">
        <f t="shared" si="2328"/>
        <v>10</v>
      </c>
      <c r="O1151" s="23">
        <f t="shared" ref="O1151" si="2444">ABS(N1151-$J1151)</f>
        <v>1</v>
      </c>
      <c r="P1151" s="26">
        <f t="shared" ref="P1151" si="2445">O1151/$J1151</f>
        <v>9.0909090909090912E-2</v>
      </c>
    </row>
    <row r="1152" spans="1:16" x14ac:dyDescent="0.2">
      <c r="A1152" s="48">
        <v>41322</v>
      </c>
      <c r="B1152" s="49">
        <f>VLOOKUP(A1152,'Method 1 Moving Averages'!A1146:B2482,2,0)</f>
        <v>1456</v>
      </c>
      <c r="C1152" s="45">
        <f>VLOOKUP(A1152,'Method 1 Moving Averages'!A1145:C2482,3,0)</f>
        <v>1258</v>
      </c>
      <c r="D1152" s="23">
        <f t="shared" si="2376"/>
        <v>198</v>
      </c>
      <c r="E1152" s="33">
        <f t="shared" si="2377"/>
        <v>0.13598901098901098</v>
      </c>
      <c r="F1152" s="25">
        <f>VLOOKUP(A1152,'Method 2 OLS Regression'!H1144:J2481,3)</f>
        <v>1318.8158100000001</v>
      </c>
      <c r="G1152" s="23">
        <f t="shared" si="2331"/>
        <v>137.18418999999994</v>
      </c>
      <c r="H1152" s="26">
        <f t="shared" si="2332"/>
        <v>9.4219910714285676E-2</v>
      </c>
      <c r="I1152" s="43"/>
      <c r="J1152" s="61">
        <f t="shared" si="2327"/>
        <v>15</v>
      </c>
      <c r="K1152" s="25">
        <f t="shared" si="2373"/>
        <v>13</v>
      </c>
      <c r="L1152" s="23">
        <f t="shared" si="2378"/>
        <v>2</v>
      </c>
      <c r="M1152" s="33">
        <f t="shared" si="2379"/>
        <v>0.13333333333333333</v>
      </c>
      <c r="N1152" s="25">
        <f t="shared" si="2328"/>
        <v>14</v>
      </c>
      <c r="O1152" s="23">
        <f t="shared" ref="O1152" si="2446">ABS(N1152-$J1152)</f>
        <v>1</v>
      </c>
      <c r="P1152" s="26">
        <f t="shared" ref="P1152" si="2447">O1152/$J1152</f>
        <v>6.6666666666666666E-2</v>
      </c>
    </row>
    <row r="1153" spans="1:16" x14ac:dyDescent="0.2">
      <c r="A1153" s="48">
        <v>41323</v>
      </c>
      <c r="B1153" s="49">
        <f>VLOOKUP(A1153,'Method 1 Moving Averages'!A1147:B2483,2,0)</f>
        <v>1469</v>
      </c>
      <c r="C1153" s="45">
        <f>VLOOKUP(A1153,'Method 1 Moving Averages'!A1146:C2483,3,0)</f>
        <v>1792</v>
      </c>
      <c r="D1153" s="23">
        <f t="shared" si="2376"/>
        <v>323</v>
      </c>
      <c r="E1153" s="33">
        <f t="shared" si="2377"/>
        <v>0.21987746766507829</v>
      </c>
      <c r="F1153" s="25">
        <f>VLOOKUP(A1153,'Method 2 OLS Regression'!H1145:J2482,3)</f>
        <v>2469.6315500000001</v>
      </c>
      <c r="G1153" s="23">
        <f t="shared" si="2331"/>
        <v>1000.6315500000001</v>
      </c>
      <c r="H1153" s="26">
        <f t="shared" si="2332"/>
        <v>0.68116511232130705</v>
      </c>
      <c r="I1153" s="43"/>
      <c r="J1153" s="61">
        <f t="shared" si="2327"/>
        <v>15</v>
      </c>
      <c r="K1153" s="25">
        <f t="shared" si="2373"/>
        <v>19</v>
      </c>
      <c r="L1153" s="23">
        <f t="shared" si="2378"/>
        <v>4</v>
      </c>
      <c r="M1153" s="33">
        <f t="shared" si="2379"/>
        <v>0.26666666666666666</v>
      </c>
      <c r="N1153" s="25">
        <f t="shared" si="2328"/>
        <v>26</v>
      </c>
      <c r="O1153" s="23">
        <f t="shared" ref="O1153" si="2448">ABS(N1153-$J1153)</f>
        <v>11</v>
      </c>
      <c r="P1153" s="26">
        <f t="shared" ref="P1153" si="2449">O1153/$J1153</f>
        <v>0.73333333333333328</v>
      </c>
    </row>
    <row r="1154" spans="1:16" x14ac:dyDescent="0.2">
      <c r="A1154" s="48">
        <v>41324</v>
      </c>
      <c r="B1154" s="49">
        <f>VLOOKUP(A1154,'Method 1 Moving Averages'!A1148:B2484,2,0)</f>
        <v>796</v>
      </c>
      <c r="C1154" s="45">
        <f>VLOOKUP(A1154,'Method 1 Moving Averages'!A1147:C2484,3,0)</f>
        <v>947.66666666666663</v>
      </c>
      <c r="D1154" s="23">
        <f t="shared" si="2376"/>
        <v>151.66666666666663</v>
      </c>
      <c r="E1154" s="33">
        <f t="shared" si="2377"/>
        <v>0.19053601340033496</v>
      </c>
      <c r="F1154" s="25">
        <f>VLOOKUP(A1154,'Method 2 OLS Regression'!H1146:J2483,3)</f>
        <v>1002.51625</v>
      </c>
      <c r="G1154" s="23">
        <f t="shared" si="2331"/>
        <v>206.51625000000001</v>
      </c>
      <c r="H1154" s="26">
        <f t="shared" si="2332"/>
        <v>0.25944252512562815</v>
      </c>
      <c r="I1154" s="43"/>
      <c r="J1154" s="61">
        <f t="shared" si="2327"/>
        <v>9</v>
      </c>
      <c r="K1154" s="25">
        <f t="shared" si="2373"/>
        <v>10</v>
      </c>
      <c r="L1154" s="23">
        <f t="shared" si="2378"/>
        <v>1</v>
      </c>
      <c r="M1154" s="33">
        <f t="shared" si="2379"/>
        <v>0.1111111111111111</v>
      </c>
      <c r="N1154" s="25">
        <f t="shared" si="2328"/>
        <v>10</v>
      </c>
      <c r="O1154" s="23">
        <f t="shared" ref="O1154" si="2450">ABS(N1154-$J1154)</f>
        <v>1</v>
      </c>
      <c r="P1154" s="26">
        <f t="shared" ref="P1154" si="2451">O1154/$J1154</f>
        <v>0.1111111111111111</v>
      </c>
    </row>
    <row r="1155" spans="1:16" x14ac:dyDescent="0.2">
      <c r="A1155" s="48">
        <v>41325</v>
      </c>
      <c r="B1155" s="49">
        <f>VLOOKUP(A1155,'Method 1 Moving Averages'!A1149:B2485,2,0)</f>
        <v>1053</v>
      </c>
      <c r="C1155" s="45">
        <f>VLOOKUP(A1155,'Method 1 Moving Averages'!A1148:C2485,3,0)</f>
        <v>458</v>
      </c>
      <c r="D1155" s="23">
        <f t="shared" si="2376"/>
        <v>595</v>
      </c>
      <c r="E1155" s="33">
        <f t="shared" si="2377"/>
        <v>0.5650522317188984</v>
      </c>
      <c r="F1155" s="25">
        <f>VLOOKUP(A1155,'Method 2 OLS Regression'!H1147:J2484,3)</f>
        <v>1074.4485199999999</v>
      </c>
      <c r="G1155" s="23">
        <f t="shared" si="2331"/>
        <v>21.448519999999917</v>
      </c>
      <c r="H1155" s="26">
        <f t="shared" si="2332"/>
        <v>2.0368964862298118E-2</v>
      </c>
      <c r="I1155" s="43"/>
      <c r="J1155" s="61">
        <f t="shared" si="2327"/>
        <v>11</v>
      </c>
      <c r="K1155" s="25">
        <f t="shared" si="2373"/>
        <v>9</v>
      </c>
      <c r="L1155" s="23">
        <f t="shared" si="2378"/>
        <v>2</v>
      </c>
      <c r="M1155" s="33">
        <f t="shared" si="2379"/>
        <v>0.18181818181818182</v>
      </c>
      <c r="N1155" s="25">
        <f t="shared" si="2328"/>
        <v>11</v>
      </c>
      <c r="O1155" s="23">
        <f t="shared" ref="O1155" si="2452">ABS(N1155-$J1155)</f>
        <v>0</v>
      </c>
      <c r="P1155" s="26">
        <f t="shared" ref="P1155" si="2453">O1155/$J1155</f>
        <v>0</v>
      </c>
    </row>
    <row r="1156" spans="1:16" x14ac:dyDescent="0.2">
      <c r="A1156" s="48">
        <v>41326</v>
      </c>
      <c r="B1156" s="49">
        <f>VLOOKUP(A1156,'Method 1 Moving Averages'!A1150:B2486,2,0)</f>
        <v>467</v>
      </c>
      <c r="C1156" s="45">
        <f>VLOOKUP(A1156,'Method 1 Moving Averages'!A1149:C2486,3,0)</f>
        <v>348</v>
      </c>
      <c r="D1156" s="23">
        <f t="shared" si="2376"/>
        <v>119</v>
      </c>
      <c r="E1156" s="33">
        <f t="shared" si="2377"/>
        <v>0.25481798715203424</v>
      </c>
      <c r="F1156" s="25">
        <f>VLOOKUP(A1156,'Method 2 OLS Regression'!H1148:J2485,3)</f>
        <v>1128.1009200000001</v>
      </c>
      <c r="G1156" s="23">
        <f t="shared" si="2331"/>
        <v>661.10092000000009</v>
      </c>
      <c r="H1156" s="26">
        <f t="shared" si="2332"/>
        <v>1.4156336616702356</v>
      </c>
      <c r="I1156" s="43"/>
      <c r="J1156" s="61">
        <f t="shared" si="2327"/>
        <v>9</v>
      </c>
      <c r="K1156" s="25">
        <f t="shared" si="2373"/>
        <v>9</v>
      </c>
      <c r="L1156" s="23">
        <f t="shared" si="2378"/>
        <v>0</v>
      </c>
      <c r="M1156" s="33">
        <f t="shared" si="2379"/>
        <v>0</v>
      </c>
      <c r="N1156" s="25">
        <f t="shared" si="2328"/>
        <v>12</v>
      </c>
      <c r="O1156" s="23">
        <f t="shared" ref="O1156" si="2454">ABS(N1156-$J1156)</f>
        <v>3</v>
      </c>
      <c r="P1156" s="26">
        <f t="shared" ref="P1156" si="2455">O1156/$J1156</f>
        <v>0.33333333333333331</v>
      </c>
    </row>
    <row r="1157" spans="1:16" x14ac:dyDescent="0.2">
      <c r="A1157" s="48">
        <v>41327</v>
      </c>
      <c r="B1157" s="49">
        <f>VLOOKUP(A1157,'Method 1 Moving Averages'!A1151:B2487,2,0)</f>
        <v>1515</v>
      </c>
      <c r="C1157" s="45">
        <f>VLOOKUP(A1157,'Method 1 Moving Averages'!A1150:C2487,3,0)</f>
        <v>1964.6666666666667</v>
      </c>
      <c r="D1157" s="23">
        <f t="shared" si="2376"/>
        <v>449.66666666666674</v>
      </c>
      <c r="E1157" s="33">
        <f t="shared" si="2377"/>
        <v>0.29680968096809685</v>
      </c>
      <c r="F1157" s="25">
        <f>VLOOKUP(A1157,'Method 2 OLS Regression'!H1149:J2486,3)</f>
        <v>1568.6380899999999</v>
      </c>
      <c r="G1157" s="23">
        <f t="shared" si="2331"/>
        <v>53.63808999999992</v>
      </c>
      <c r="H1157" s="26">
        <f t="shared" si="2332"/>
        <v>3.5404679867986746E-2</v>
      </c>
      <c r="I1157" s="43"/>
      <c r="J1157" s="61">
        <f t="shared" si="2327"/>
        <v>16</v>
      </c>
      <c r="K1157" s="25">
        <f t="shared" si="2373"/>
        <v>20</v>
      </c>
      <c r="L1157" s="23">
        <f t="shared" si="2378"/>
        <v>4</v>
      </c>
      <c r="M1157" s="33">
        <f t="shared" si="2379"/>
        <v>0.25</v>
      </c>
      <c r="N1157" s="25">
        <f t="shared" si="2328"/>
        <v>16</v>
      </c>
      <c r="O1157" s="23">
        <f t="shared" ref="O1157" si="2456">ABS(N1157-$J1157)</f>
        <v>0</v>
      </c>
      <c r="P1157" s="26">
        <f t="shared" ref="P1157" si="2457">O1157/$J1157</f>
        <v>0</v>
      </c>
    </row>
    <row r="1158" spans="1:16" x14ac:dyDescent="0.2">
      <c r="A1158" s="48">
        <v>41328</v>
      </c>
      <c r="B1158" s="49">
        <f>VLOOKUP(A1158,'Method 1 Moving Averages'!A1152:B2488,2,0)</f>
        <v>1000</v>
      </c>
      <c r="C1158" s="45">
        <f>VLOOKUP(A1158,'Method 1 Moving Averages'!A1151:C2488,3,0)</f>
        <v>1019.6666666666666</v>
      </c>
      <c r="D1158" s="23">
        <f t="shared" si="2376"/>
        <v>19.666666666666629</v>
      </c>
      <c r="E1158" s="33">
        <f t="shared" si="2377"/>
        <v>1.9666666666666627E-2</v>
      </c>
      <c r="F1158" s="25">
        <f>VLOOKUP(A1158,'Method 2 OLS Regression'!H1150:J2487,3)</f>
        <v>999.457494</v>
      </c>
      <c r="G1158" s="23">
        <f t="shared" si="2331"/>
        <v>0.54250600000000304</v>
      </c>
      <c r="H1158" s="26">
        <f t="shared" si="2332"/>
        <v>5.4250600000000304E-4</v>
      </c>
      <c r="I1158" s="43"/>
      <c r="J1158" s="61">
        <f t="shared" si="2327"/>
        <v>10</v>
      </c>
      <c r="K1158" s="25">
        <f t="shared" si="2373"/>
        <v>11</v>
      </c>
      <c r="L1158" s="23">
        <f t="shared" si="2378"/>
        <v>1</v>
      </c>
      <c r="M1158" s="33">
        <f t="shared" si="2379"/>
        <v>0.1</v>
      </c>
      <c r="N1158" s="25">
        <f t="shared" si="2328"/>
        <v>10</v>
      </c>
      <c r="O1158" s="23">
        <f t="shared" ref="O1158" si="2458">ABS(N1158-$J1158)</f>
        <v>0</v>
      </c>
      <c r="P1158" s="26">
        <f t="shared" ref="P1158" si="2459">O1158/$J1158</f>
        <v>0</v>
      </c>
    </row>
    <row r="1159" spans="1:16" x14ac:dyDescent="0.2">
      <c r="A1159" s="48">
        <v>41329</v>
      </c>
      <c r="B1159" s="49">
        <f>VLOOKUP(A1159,'Method 1 Moving Averages'!A1153:B2489,2,0)</f>
        <v>1781</v>
      </c>
      <c r="C1159" s="45">
        <f>VLOOKUP(A1159,'Method 1 Moving Averages'!A1152:C2489,3,0)</f>
        <v>1163.3333333333333</v>
      </c>
      <c r="D1159" s="23">
        <f t="shared" si="2376"/>
        <v>617.66666666666674</v>
      </c>
      <c r="E1159" s="33">
        <f t="shared" si="2377"/>
        <v>0.34680890885270449</v>
      </c>
      <c r="F1159" s="25">
        <f>VLOOKUP(A1159,'Method 2 OLS Regression'!H1151:J2488,3)</f>
        <v>1412.5554099999999</v>
      </c>
      <c r="G1159" s="23">
        <f t="shared" si="2331"/>
        <v>368.44459000000006</v>
      </c>
      <c r="H1159" s="26">
        <f t="shared" si="2332"/>
        <v>0.2068751207186974</v>
      </c>
      <c r="I1159" s="43"/>
      <c r="J1159" s="61">
        <f t="shared" si="2327"/>
        <v>19</v>
      </c>
      <c r="K1159" s="25">
        <f t="shared" si="2373"/>
        <v>12</v>
      </c>
      <c r="L1159" s="23">
        <f t="shared" si="2378"/>
        <v>7</v>
      </c>
      <c r="M1159" s="33">
        <f t="shared" si="2379"/>
        <v>0.36842105263157893</v>
      </c>
      <c r="N1159" s="25">
        <f t="shared" si="2328"/>
        <v>15</v>
      </c>
      <c r="O1159" s="23">
        <f t="shared" ref="O1159" si="2460">ABS(N1159-$J1159)</f>
        <v>4</v>
      </c>
      <c r="P1159" s="26">
        <f t="shared" ref="P1159" si="2461">O1159/$J1159</f>
        <v>0.21052631578947367</v>
      </c>
    </row>
    <row r="1160" spans="1:16" x14ac:dyDescent="0.2">
      <c r="A1160" s="48">
        <v>41330</v>
      </c>
      <c r="B1160" s="49">
        <f>VLOOKUP(A1160,'Method 1 Moving Averages'!A1154:B2490,2,0)</f>
        <v>1239</v>
      </c>
      <c r="C1160" s="45">
        <f>VLOOKUP(A1160,'Method 1 Moving Averages'!A1153:C2490,3,0)</f>
        <v>1949.3333333333333</v>
      </c>
      <c r="D1160" s="23">
        <f t="shared" si="2376"/>
        <v>710.33333333333326</v>
      </c>
      <c r="E1160" s="33">
        <f t="shared" si="2377"/>
        <v>0.57331181059994618</v>
      </c>
      <c r="F1160" s="25">
        <f>VLOOKUP(A1160,'Method 2 OLS Regression'!H1152:J2489,3)</f>
        <v>1034.3412599999999</v>
      </c>
      <c r="G1160" s="23">
        <f t="shared" si="2331"/>
        <v>204.65874000000008</v>
      </c>
      <c r="H1160" s="26">
        <f t="shared" si="2332"/>
        <v>0.16518058111380152</v>
      </c>
      <c r="I1160" s="43"/>
      <c r="J1160" s="61">
        <f t="shared" si="2327"/>
        <v>13</v>
      </c>
      <c r="K1160" s="25">
        <f t="shared" si="2373"/>
        <v>20</v>
      </c>
      <c r="L1160" s="23">
        <f t="shared" si="2378"/>
        <v>7</v>
      </c>
      <c r="M1160" s="33">
        <f t="shared" si="2379"/>
        <v>0.53846153846153844</v>
      </c>
      <c r="N1160" s="25">
        <f t="shared" si="2328"/>
        <v>11</v>
      </c>
      <c r="O1160" s="23">
        <f t="shared" ref="O1160" si="2462">ABS(N1160-$J1160)</f>
        <v>2</v>
      </c>
      <c r="P1160" s="26">
        <f t="shared" ref="P1160" si="2463">O1160/$J1160</f>
        <v>0.15384615384615385</v>
      </c>
    </row>
    <row r="1161" spans="1:16" x14ac:dyDescent="0.2">
      <c r="A1161" s="48">
        <v>41331</v>
      </c>
      <c r="B1161" s="49">
        <f>VLOOKUP(A1161,'Method 1 Moving Averages'!A1155:B2491,2,0)</f>
        <v>564</v>
      </c>
      <c r="C1161" s="45">
        <f>VLOOKUP(A1161,'Method 1 Moving Averages'!A1154:C2491,3,0)</f>
        <v>543.66666666666663</v>
      </c>
      <c r="D1161" s="23">
        <f t="shared" si="2376"/>
        <v>20.333333333333371</v>
      </c>
      <c r="E1161" s="33">
        <f t="shared" si="2377"/>
        <v>3.6052009456264841E-2</v>
      </c>
      <c r="F1161" s="25">
        <f>VLOOKUP(A1161,'Method 2 OLS Regression'!H1153:J2490,3)</f>
        <v>830.39074600000004</v>
      </c>
      <c r="G1161" s="23">
        <f t="shared" si="2331"/>
        <v>266.39074600000004</v>
      </c>
      <c r="H1161" s="26">
        <f t="shared" si="2332"/>
        <v>0.47232401773049654</v>
      </c>
      <c r="I1161" s="43"/>
      <c r="J1161" s="61">
        <f t="shared" ref="J1161:J1224" si="2464">MAX(ROUND(B1161/12/8,0),9)</f>
        <v>9</v>
      </c>
      <c r="K1161" s="25">
        <f t="shared" si="2373"/>
        <v>9</v>
      </c>
      <c r="L1161" s="23">
        <f t="shared" si="2378"/>
        <v>0</v>
      </c>
      <c r="M1161" s="33">
        <f t="shared" si="2379"/>
        <v>0</v>
      </c>
      <c r="N1161" s="25">
        <f t="shared" ref="N1161:N1224" si="2465">MAX(ROUND(F1161/12/8,0),9)</f>
        <v>9</v>
      </c>
      <c r="O1161" s="23">
        <f t="shared" ref="O1161" si="2466">ABS(N1161-$J1161)</f>
        <v>0</v>
      </c>
      <c r="P1161" s="26">
        <f t="shared" ref="P1161" si="2467">O1161/$J1161</f>
        <v>0</v>
      </c>
    </row>
    <row r="1162" spans="1:16" x14ac:dyDescent="0.2">
      <c r="A1162" s="48">
        <v>41332</v>
      </c>
      <c r="B1162" s="49">
        <f>VLOOKUP(A1162,'Method 1 Moving Averages'!A1156:B2492,2,0)</f>
        <v>674</v>
      </c>
      <c r="C1162" s="45">
        <f>VLOOKUP(A1162,'Method 1 Moving Averages'!A1155:C2492,3,0)</f>
        <v>599.66666666666663</v>
      </c>
      <c r="D1162" s="23">
        <f t="shared" si="2376"/>
        <v>74.333333333333371</v>
      </c>
      <c r="E1162" s="33">
        <f t="shared" si="2377"/>
        <v>0.11028684470820975</v>
      </c>
      <c r="F1162" s="25">
        <f>VLOOKUP(A1162,'Method 2 OLS Regression'!H1154:J2491,3)</f>
        <v>853.50921600000004</v>
      </c>
      <c r="G1162" s="23">
        <f t="shared" ref="G1162:G1225" si="2468">ABS(F1162-B1162)</f>
        <v>179.50921600000004</v>
      </c>
      <c r="H1162" s="26">
        <f t="shared" ref="H1162:H1225" si="2469">G1162/B1162</f>
        <v>0.26633414836795261</v>
      </c>
      <c r="I1162" s="43"/>
      <c r="J1162" s="61">
        <f t="shared" si="2464"/>
        <v>9</v>
      </c>
      <c r="K1162" s="25">
        <f t="shared" si="2373"/>
        <v>9</v>
      </c>
      <c r="L1162" s="23">
        <f t="shared" si="2378"/>
        <v>0</v>
      </c>
      <c r="M1162" s="33">
        <f t="shared" si="2379"/>
        <v>0</v>
      </c>
      <c r="N1162" s="25">
        <f t="shared" si="2465"/>
        <v>9</v>
      </c>
      <c r="O1162" s="23">
        <f t="shared" ref="O1162" si="2470">ABS(N1162-$J1162)</f>
        <v>0</v>
      </c>
      <c r="P1162" s="26">
        <f t="shared" ref="P1162" si="2471">O1162/$J1162</f>
        <v>0</v>
      </c>
    </row>
    <row r="1163" spans="1:16" x14ac:dyDescent="0.2">
      <c r="A1163" s="48">
        <v>41333</v>
      </c>
      <c r="B1163" s="49">
        <f>VLOOKUP(A1163,'Method 1 Moving Averages'!A1157:B2493,2,0)</f>
        <v>592</v>
      </c>
      <c r="C1163" s="45">
        <f>VLOOKUP(A1163,'Method 1 Moving Averages'!A1156:C2493,3,0)</f>
        <v>335.33333333333331</v>
      </c>
      <c r="D1163" s="23">
        <f t="shared" si="2376"/>
        <v>256.66666666666669</v>
      </c>
      <c r="E1163" s="33">
        <f t="shared" si="2377"/>
        <v>0.43355855855855857</v>
      </c>
      <c r="F1163" s="25">
        <f>VLOOKUP(A1163,'Method 2 OLS Regression'!H1155:J2492,3)</f>
        <v>914.71121400000004</v>
      </c>
      <c r="G1163" s="23">
        <f t="shared" si="2468"/>
        <v>322.71121400000004</v>
      </c>
      <c r="H1163" s="26">
        <f t="shared" si="2469"/>
        <v>0.54512029391891903</v>
      </c>
      <c r="I1163" s="43"/>
      <c r="J1163" s="61">
        <f t="shared" si="2464"/>
        <v>9</v>
      </c>
      <c r="K1163" s="25">
        <f t="shared" si="2373"/>
        <v>9</v>
      </c>
      <c r="L1163" s="23">
        <f t="shared" si="2378"/>
        <v>0</v>
      </c>
      <c r="M1163" s="33">
        <f t="shared" si="2379"/>
        <v>0</v>
      </c>
      <c r="N1163" s="25">
        <f t="shared" si="2465"/>
        <v>10</v>
      </c>
      <c r="O1163" s="23">
        <f t="shared" ref="O1163" si="2472">ABS(N1163-$J1163)</f>
        <v>1</v>
      </c>
      <c r="P1163" s="26">
        <f t="shared" ref="P1163" si="2473">O1163/$J1163</f>
        <v>0.1111111111111111</v>
      </c>
    </row>
    <row r="1164" spans="1:16" x14ac:dyDescent="0.2">
      <c r="A1164" s="48">
        <v>41334</v>
      </c>
      <c r="B1164" s="49">
        <f>VLOOKUP(A1164,'Method 1 Moving Averages'!A1158:B2494,2,0)</f>
        <v>1695</v>
      </c>
      <c r="C1164" s="45">
        <f>VLOOKUP(A1164,'Method 1 Moving Averages'!A1157:C2494,3,0)</f>
        <v>1780</v>
      </c>
      <c r="D1164" s="23">
        <f t="shared" si="2376"/>
        <v>85</v>
      </c>
      <c r="E1164" s="33">
        <f t="shared" si="2377"/>
        <v>5.0147492625368731E-2</v>
      </c>
      <c r="F1164" s="25">
        <f>VLOOKUP(A1164,'Method 2 OLS Regression'!H1156:J2493,3)</f>
        <v>1491.9966400000001</v>
      </c>
      <c r="G1164" s="23">
        <f t="shared" si="2468"/>
        <v>203.00335999999993</v>
      </c>
      <c r="H1164" s="26">
        <f t="shared" si="2469"/>
        <v>0.11976599410029494</v>
      </c>
      <c r="I1164" s="43"/>
      <c r="J1164" s="61">
        <f t="shared" si="2464"/>
        <v>18</v>
      </c>
      <c r="K1164" s="25">
        <f t="shared" si="2373"/>
        <v>19</v>
      </c>
      <c r="L1164" s="23">
        <f t="shared" si="2378"/>
        <v>1</v>
      </c>
      <c r="M1164" s="33">
        <f t="shared" si="2379"/>
        <v>5.5555555555555552E-2</v>
      </c>
      <c r="N1164" s="25">
        <f t="shared" si="2465"/>
        <v>16</v>
      </c>
      <c r="O1164" s="23">
        <f t="shared" ref="O1164" si="2474">ABS(N1164-$J1164)</f>
        <v>2</v>
      </c>
      <c r="P1164" s="26">
        <f t="shared" ref="P1164" si="2475">O1164/$J1164</f>
        <v>0.1111111111111111</v>
      </c>
    </row>
    <row r="1165" spans="1:16" x14ac:dyDescent="0.2">
      <c r="A1165" s="48">
        <v>41335</v>
      </c>
      <c r="B1165" s="49">
        <f>VLOOKUP(A1165,'Method 1 Moving Averages'!A1159:B2495,2,0)</f>
        <v>1311</v>
      </c>
      <c r="C1165" s="45">
        <f>VLOOKUP(A1165,'Method 1 Moving Averages'!A1158:C2495,3,0)</f>
        <v>1009.3333333333334</v>
      </c>
      <c r="D1165" s="23">
        <f t="shared" si="2376"/>
        <v>301.66666666666663</v>
      </c>
      <c r="E1165" s="33">
        <f t="shared" si="2377"/>
        <v>0.23010424612255273</v>
      </c>
      <c r="F1165" s="25">
        <f>VLOOKUP(A1165,'Method 2 OLS Regression'!H1157:J2494,3)</f>
        <v>899.48365899999999</v>
      </c>
      <c r="G1165" s="23">
        <f t="shared" si="2468"/>
        <v>411.51634100000001</v>
      </c>
      <c r="H1165" s="26">
        <f t="shared" si="2469"/>
        <v>0.313894996948894</v>
      </c>
      <c r="I1165" s="43"/>
      <c r="J1165" s="61">
        <f t="shared" si="2464"/>
        <v>14</v>
      </c>
      <c r="K1165" s="25">
        <f t="shared" si="2373"/>
        <v>11</v>
      </c>
      <c r="L1165" s="23">
        <f t="shared" si="2378"/>
        <v>3</v>
      </c>
      <c r="M1165" s="33">
        <f t="shared" si="2379"/>
        <v>0.21428571428571427</v>
      </c>
      <c r="N1165" s="25">
        <f t="shared" si="2465"/>
        <v>9</v>
      </c>
      <c r="O1165" s="23">
        <f t="shared" ref="O1165" si="2476">ABS(N1165-$J1165)</f>
        <v>5</v>
      </c>
      <c r="P1165" s="26">
        <f t="shared" ref="P1165" si="2477">O1165/$J1165</f>
        <v>0.35714285714285715</v>
      </c>
    </row>
    <row r="1166" spans="1:16" x14ac:dyDescent="0.2">
      <c r="A1166" s="48">
        <v>41336</v>
      </c>
      <c r="B1166" s="49">
        <f>VLOOKUP(A1166,'Method 1 Moving Averages'!A1160:B2496,2,0)</f>
        <v>1571</v>
      </c>
      <c r="C1166" s="45">
        <f>VLOOKUP(A1166,'Method 1 Moving Averages'!A1159:C2496,3,0)</f>
        <v>1357.3333333333333</v>
      </c>
      <c r="D1166" s="23">
        <f t="shared" si="2376"/>
        <v>213.66666666666674</v>
      </c>
      <c r="E1166" s="33">
        <f t="shared" si="2377"/>
        <v>0.13600678973053262</v>
      </c>
      <c r="F1166" s="25">
        <f>VLOOKUP(A1166,'Method 2 OLS Regression'!H1158:J2495,3)</f>
        <v>1376.04675</v>
      </c>
      <c r="G1166" s="23">
        <f t="shared" si="2468"/>
        <v>194.95325000000003</v>
      </c>
      <c r="H1166" s="26">
        <f t="shared" si="2469"/>
        <v>0.12409500318268621</v>
      </c>
      <c r="I1166" s="43"/>
      <c r="J1166" s="61">
        <f t="shared" si="2464"/>
        <v>16</v>
      </c>
      <c r="K1166" s="25">
        <f t="shared" si="2373"/>
        <v>14</v>
      </c>
      <c r="L1166" s="23">
        <f t="shared" si="2378"/>
        <v>2</v>
      </c>
      <c r="M1166" s="33">
        <f t="shared" si="2379"/>
        <v>0.125</v>
      </c>
      <c r="N1166" s="25">
        <f t="shared" si="2465"/>
        <v>14</v>
      </c>
      <c r="O1166" s="23">
        <f t="shared" ref="O1166" si="2478">ABS(N1166-$J1166)</f>
        <v>2</v>
      </c>
      <c r="P1166" s="26">
        <f t="shared" ref="P1166" si="2479">O1166/$J1166</f>
        <v>0.125</v>
      </c>
    </row>
    <row r="1167" spans="1:16" x14ac:dyDescent="0.2">
      <c r="A1167" s="48">
        <v>41337</v>
      </c>
      <c r="B1167" s="49">
        <f>VLOOKUP(A1167,'Method 1 Moving Averages'!A1161:B2497,2,0)</f>
        <v>1160</v>
      </c>
      <c r="C1167" s="45">
        <f>VLOOKUP(A1167,'Method 1 Moving Averages'!A1160:C2497,3,0)</f>
        <v>2002</v>
      </c>
      <c r="D1167" s="23">
        <f t="shared" si="2376"/>
        <v>842</v>
      </c>
      <c r="E1167" s="33">
        <f t="shared" si="2377"/>
        <v>0.72586206896551719</v>
      </c>
      <c r="F1167" s="25">
        <f>VLOOKUP(A1167,'Method 2 OLS Regression'!H1159:J2496,3)</f>
        <v>1093.34629</v>
      </c>
      <c r="G1167" s="23">
        <f t="shared" si="2468"/>
        <v>66.653710000000046</v>
      </c>
      <c r="H1167" s="26">
        <f t="shared" si="2469"/>
        <v>5.7460094827586246E-2</v>
      </c>
      <c r="I1167" s="43"/>
      <c r="J1167" s="61">
        <f t="shared" si="2464"/>
        <v>12</v>
      </c>
      <c r="K1167" s="25">
        <f t="shared" si="2373"/>
        <v>21</v>
      </c>
      <c r="L1167" s="23">
        <f t="shared" si="2378"/>
        <v>9</v>
      </c>
      <c r="M1167" s="33">
        <f t="shared" si="2379"/>
        <v>0.75</v>
      </c>
      <c r="N1167" s="25">
        <f t="shared" si="2465"/>
        <v>11</v>
      </c>
      <c r="O1167" s="23">
        <f t="shared" ref="O1167" si="2480">ABS(N1167-$J1167)</f>
        <v>1</v>
      </c>
      <c r="P1167" s="26">
        <f t="shared" ref="P1167" si="2481">O1167/$J1167</f>
        <v>8.3333333333333329E-2</v>
      </c>
    </row>
    <row r="1168" spans="1:16" x14ac:dyDescent="0.2">
      <c r="A1168" s="48">
        <v>41338</v>
      </c>
      <c r="B1168" s="49">
        <f>VLOOKUP(A1168,'Method 1 Moving Averages'!A1162:B2498,2,0)</f>
        <v>1167</v>
      </c>
      <c r="C1168" s="45">
        <f>VLOOKUP(A1168,'Method 1 Moving Averages'!A1161:C2498,3,0)</f>
        <v>529.33333333333337</v>
      </c>
      <c r="D1168" s="23">
        <f t="shared" si="2376"/>
        <v>637.66666666666663</v>
      </c>
      <c r="E1168" s="33">
        <f t="shared" si="2377"/>
        <v>0.54641530991145382</v>
      </c>
      <c r="F1168" s="25">
        <f>VLOOKUP(A1168,'Method 2 OLS Regression'!H1160:J2497,3)</f>
        <v>875.67835200000002</v>
      </c>
      <c r="G1168" s="23">
        <f t="shared" si="2468"/>
        <v>291.32164799999998</v>
      </c>
      <c r="H1168" s="26">
        <f t="shared" si="2469"/>
        <v>0.24963294601542416</v>
      </c>
      <c r="I1168" s="43"/>
      <c r="J1168" s="61">
        <f t="shared" si="2464"/>
        <v>12</v>
      </c>
      <c r="K1168" s="25">
        <f t="shared" si="2373"/>
        <v>9</v>
      </c>
      <c r="L1168" s="23">
        <f t="shared" si="2378"/>
        <v>3</v>
      </c>
      <c r="M1168" s="33">
        <f t="shared" si="2379"/>
        <v>0.25</v>
      </c>
      <c r="N1168" s="25">
        <f t="shared" si="2465"/>
        <v>9</v>
      </c>
      <c r="O1168" s="23">
        <f t="shared" ref="O1168" si="2482">ABS(N1168-$J1168)</f>
        <v>3</v>
      </c>
      <c r="P1168" s="26">
        <f t="shared" ref="P1168" si="2483">O1168/$J1168</f>
        <v>0.25</v>
      </c>
    </row>
    <row r="1169" spans="1:16" x14ac:dyDescent="0.2">
      <c r="A1169" s="48">
        <v>41339</v>
      </c>
      <c r="B1169" s="49">
        <f>VLOOKUP(A1169,'Method 1 Moving Averages'!A1163:B2499,2,0)</f>
        <v>955</v>
      </c>
      <c r="C1169" s="45">
        <f>VLOOKUP(A1169,'Method 1 Moving Averages'!A1162:C2499,3,0)</f>
        <v>660</v>
      </c>
      <c r="D1169" s="23">
        <f t="shared" si="2376"/>
        <v>295</v>
      </c>
      <c r="E1169" s="33">
        <f t="shared" si="2377"/>
        <v>0.30890052356020942</v>
      </c>
      <c r="F1169" s="25">
        <f>VLOOKUP(A1169,'Method 2 OLS Regression'!H1161:J2498,3)</f>
        <v>1026.0422599999999</v>
      </c>
      <c r="G1169" s="23">
        <f t="shared" si="2468"/>
        <v>71.042259999999942</v>
      </c>
      <c r="H1169" s="26">
        <f t="shared" si="2469"/>
        <v>7.4389801047120355E-2</v>
      </c>
      <c r="I1169" s="43"/>
      <c r="J1169" s="61">
        <f t="shared" si="2464"/>
        <v>10</v>
      </c>
      <c r="K1169" s="25">
        <f t="shared" si="2373"/>
        <v>9</v>
      </c>
      <c r="L1169" s="23">
        <f t="shared" si="2378"/>
        <v>1</v>
      </c>
      <c r="M1169" s="33">
        <f t="shared" si="2379"/>
        <v>0.1</v>
      </c>
      <c r="N1169" s="25">
        <f t="shared" si="2465"/>
        <v>11</v>
      </c>
      <c r="O1169" s="23">
        <f t="shared" ref="O1169" si="2484">ABS(N1169-$J1169)</f>
        <v>1</v>
      </c>
      <c r="P1169" s="26">
        <f t="shared" ref="P1169" si="2485">O1169/$J1169</f>
        <v>0.1</v>
      </c>
    </row>
    <row r="1170" spans="1:16" x14ac:dyDescent="0.2">
      <c r="A1170" s="48">
        <v>41340</v>
      </c>
      <c r="B1170" s="49">
        <f>VLOOKUP(A1170,'Method 1 Moving Averages'!A1164:B2500,2,0)</f>
        <v>322</v>
      </c>
      <c r="C1170" s="45">
        <f>VLOOKUP(A1170,'Method 1 Moving Averages'!A1163:C2500,3,0)</f>
        <v>433.66666666666669</v>
      </c>
      <c r="D1170" s="23">
        <f t="shared" si="2376"/>
        <v>111.66666666666669</v>
      </c>
      <c r="E1170" s="33">
        <f t="shared" si="2377"/>
        <v>0.34679089026915122</v>
      </c>
      <c r="F1170" s="25">
        <f>VLOOKUP(A1170,'Method 2 OLS Regression'!H1162:J2499,3)</f>
        <v>1081.62913</v>
      </c>
      <c r="G1170" s="23">
        <f t="shared" si="2468"/>
        <v>759.62913000000003</v>
      </c>
      <c r="H1170" s="26">
        <f t="shared" si="2469"/>
        <v>2.3590966770186337</v>
      </c>
      <c r="I1170" s="43"/>
      <c r="J1170" s="61">
        <f t="shared" si="2464"/>
        <v>9</v>
      </c>
      <c r="K1170" s="25">
        <f t="shared" si="2373"/>
        <v>9</v>
      </c>
      <c r="L1170" s="23">
        <f t="shared" si="2378"/>
        <v>0</v>
      </c>
      <c r="M1170" s="33">
        <f t="shared" si="2379"/>
        <v>0</v>
      </c>
      <c r="N1170" s="25">
        <f t="shared" si="2465"/>
        <v>11</v>
      </c>
      <c r="O1170" s="23">
        <f t="shared" ref="O1170" si="2486">ABS(N1170-$J1170)</f>
        <v>2</v>
      </c>
      <c r="P1170" s="26">
        <f t="shared" ref="P1170" si="2487">O1170/$J1170</f>
        <v>0.22222222222222221</v>
      </c>
    </row>
    <row r="1171" spans="1:16" x14ac:dyDescent="0.2">
      <c r="A1171" s="48">
        <v>41341</v>
      </c>
      <c r="B1171" s="49">
        <f>VLOOKUP(A1171,'Method 1 Moving Averages'!A1165:B2501,2,0)</f>
        <v>1476</v>
      </c>
      <c r="C1171" s="45">
        <f>VLOOKUP(A1171,'Method 1 Moving Averages'!A1164:C2501,3,0)</f>
        <v>1897.3333333333333</v>
      </c>
      <c r="D1171" s="23">
        <f t="shared" si="2376"/>
        <v>421.33333333333326</v>
      </c>
      <c r="E1171" s="33">
        <f t="shared" si="2377"/>
        <v>0.28545618789521221</v>
      </c>
      <c r="F1171" s="25">
        <f>VLOOKUP(A1171,'Method 2 OLS Regression'!H1163:J2500,3)</f>
        <v>1354.29304</v>
      </c>
      <c r="G1171" s="23">
        <f t="shared" si="2468"/>
        <v>121.70695999999998</v>
      </c>
      <c r="H1171" s="26">
        <f t="shared" si="2469"/>
        <v>8.2457289972899722E-2</v>
      </c>
      <c r="I1171" s="43"/>
      <c r="J1171" s="61">
        <f t="shared" si="2464"/>
        <v>15</v>
      </c>
      <c r="K1171" s="25">
        <f t="shared" si="2373"/>
        <v>20</v>
      </c>
      <c r="L1171" s="23">
        <f t="shared" si="2378"/>
        <v>5</v>
      </c>
      <c r="M1171" s="33">
        <f t="shared" si="2379"/>
        <v>0.33333333333333331</v>
      </c>
      <c r="N1171" s="25">
        <f t="shared" si="2465"/>
        <v>14</v>
      </c>
      <c r="O1171" s="23">
        <f t="shared" ref="O1171" si="2488">ABS(N1171-$J1171)</f>
        <v>1</v>
      </c>
      <c r="P1171" s="26">
        <f t="shared" ref="P1171" si="2489">O1171/$J1171</f>
        <v>6.6666666666666666E-2</v>
      </c>
    </row>
    <row r="1172" spans="1:16" x14ac:dyDescent="0.2">
      <c r="A1172" s="48">
        <v>41342</v>
      </c>
      <c r="B1172" s="49">
        <f>VLOOKUP(A1172,'Method 1 Moving Averages'!A1166:B2502,2,0)</f>
        <v>1238</v>
      </c>
      <c r="C1172" s="45">
        <f>VLOOKUP(A1172,'Method 1 Moving Averages'!A1165:C2502,3,0)</f>
        <v>1106.3333333333333</v>
      </c>
      <c r="D1172" s="23">
        <f t="shared" si="2376"/>
        <v>131.66666666666674</v>
      </c>
      <c r="E1172" s="33">
        <f t="shared" si="2377"/>
        <v>0.10635433494884228</v>
      </c>
      <c r="F1172" s="25">
        <f>VLOOKUP(A1172,'Method 2 OLS Regression'!H1164:J2501,3)</f>
        <v>774.72573999999997</v>
      </c>
      <c r="G1172" s="23">
        <f t="shared" si="2468"/>
        <v>463.27426000000003</v>
      </c>
      <c r="H1172" s="26">
        <f t="shared" si="2469"/>
        <v>0.37421184168012928</v>
      </c>
      <c r="I1172" s="43"/>
      <c r="J1172" s="61">
        <f t="shared" si="2464"/>
        <v>13</v>
      </c>
      <c r="K1172" s="25">
        <f t="shared" si="2373"/>
        <v>12</v>
      </c>
      <c r="L1172" s="23">
        <f t="shared" si="2378"/>
        <v>1</v>
      </c>
      <c r="M1172" s="33">
        <f t="shared" si="2379"/>
        <v>7.6923076923076927E-2</v>
      </c>
      <c r="N1172" s="25">
        <f t="shared" si="2465"/>
        <v>9</v>
      </c>
      <c r="O1172" s="23">
        <f t="shared" ref="O1172" si="2490">ABS(N1172-$J1172)</f>
        <v>4</v>
      </c>
      <c r="P1172" s="26">
        <f t="shared" ref="P1172" si="2491">O1172/$J1172</f>
        <v>0.30769230769230771</v>
      </c>
    </row>
    <row r="1173" spans="1:16" x14ac:dyDescent="0.2">
      <c r="A1173" s="48">
        <v>41343</v>
      </c>
      <c r="B1173" s="49">
        <f>VLOOKUP(A1173,'Method 1 Moving Averages'!A1167:B2503,2,0)</f>
        <v>1750</v>
      </c>
      <c r="C1173" s="45">
        <f>VLOOKUP(A1173,'Method 1 Moving Averages'!A1166:C2503,3,0)</f>
        <v>1602.6666666666667</v>
      </c>
      <c r="D1173" s="23">
        <f t="shared" si="2376"/>
        <v>147.33333333333326</v>
      </c>
      <c r="E1173" s="33">
        <f t="shared" si="2377"/>
        <v>8.4190476190476149E-2</v>
      </c>
      <c r="F1173" s="25">
        <f>VLOOKUP(A1173,'Method 2 OLS Regression'!H1165:J2502,3)</f>
        <v>1342.16156</v>
      </c>
      <c r="G1173" s="23">
        <f t="shared" si="2468"/>
        <v>407.83843999999999</v>
      </c>
      <c r="H1173" s="26">
        <f t="shared" si="2469"/>
        <v>0.23305053714285714</v>
      </c>
      <c r="I1173" s="43"/>
      <c r="J1173" s="61">
        <f t="shared" si="2464"/>
        <v>18</v>
      </c>
      <c r="K1173" s="25">
        <f t="shared" si="2373"/>
        <v>17</v>
      </c>
      <c r="L1173" s="23">
        <f t="shared" si="2378"/>
        <v>1</v>
      </c>
      <c r="M1173" s="33">
        <f t="shared" si="2379"/>
        <v>5.5555555555555552E-2</v>
      </c>
      <c r="N1173" s="25">
        <f t="shared" si="2465"/>
        <v>14</v>
      </c>
      <c r="O1173" s="23">
        <f t="shared" ref="O1173" si="2492">ABS(N1173-$J1173)</f>
        <v>4</v>
      </c>
      <c r="P1173" s="26">
        <f t="shared" ref="P1173" si="2493">O1173/$J1173</f>
        <v>0.22222222222222221</v>
      </c>
    </row>
    <row r="1174" spans="1:16" x14ac:dyDescent="0.2">
      <c r="A1174" s="48">
        <v>41344</v>
      </c>
      <c r="B1174" s="49">
        <f>VLOOKUP(A1174,'Method 1 Moving Averages'!A1168:B2504,2,0)</f>
        <v>965</v>
      </c>
      <c r="C1174" s="45">
        <f>VLOOKUP(A1174,'Method 1 Moving Averages'!A1167:C2504,3,0)</f>
        <v>1289.3333333333333</v>
      </c>
      <c r="D1174" s="23">
        <f t="shared" si="2376"/>
        <v>324.33333333333326</v>
      </c>
      <c r="E1174" s="33">
        <f t="shared" si="2377"/>
        <v>0.33609671848013811</v>
      </c>
      <c r="F1174" s="25">
        <f>VLOOKUP(A1174,'Method 2 OLS Regression'!H1166:J2503,3)</f>
        <v>1016.27001</v>
      </c>
      <c r="G1174" s="23">
        <f t="shared" si="2468"/>
        <v>51.270009999999957</v>
      </c>
      <c r="H1174" s="26">
        <f t="shared" si="2469"/>
        <v>5.3129544041450733E-2</v>
      </c>
      <c r="I1174" s="43"/>
      <c r="J1174" s="61">
        <f t="shared" si="2464"/>
        <v>10</v>
      </c>
      <c r="K1174" s="25">
        <f t="shared" si="2373"/>
        <v>13</v>
      </c>
      <c r="L1174" s="23">
        <f t="shared" si="2378"/>
        <v>3</v>
      </c>
      <c r="M1174" s="33">
        <f t="shared" si="2379"/>
        <v>0.3</v>
      </c>
      <c r="N1174" s="25">
        <f t="shared" si="2465"/>
        <v>11</v>
      </c>
      <c r="O1174" s="23">
        <f t="shared" ref="O1174" si="2494">ABS(N1174-$J1174)</f>
        <v>1</v>
      </c>
      <c r="P1174" s="26">
        <f t="shared" ref="P1174" si="2495">O1174/$J1174</f>
        <v>0.1</v>
      </c>
    </row>
    <row r="1175" spans="1:16" x14ac:dyDescent="0.2">
      <c r="A1175" s="48">
        <v>41345</v>
      </c>
      <c r="B1175" s="49">
        <f>VLOOKUP(A1175,'Method 1 Moving Averages'!A1169:B2505,2,0)</f>
        <v>1020</v>
      </c>
      <c r="C1175" s="45">
        <f>VLOOKUP(A1175,'Method 1 Moving Averages'!A1168:C2505,3,0)</f>
        <v>842.33333333333337</v>
      </c>
      <c r="D1175" s="23">
        <f t="shared" si="2376"/>
        <v>177.66666666666663</v>
      </c>
      <c r="E1175" s="33">
        <f t="shared" si="2377"/>
        <v>0.17418300653594768</v>
      </c>
      <c r="F1175" s="25">
        <f>VLOOKUP(A1175,'Method 2 OLS Regression'!H1167:J2504,3)</f>
        <v>876.493066</v>
      </c>
      <c r="G1175" s="23">
        <f t="shared" si="2468"/>
        <v>143.506934</v>
      </c>
      <c r="H1175" s="26">
        <f t="shared" si="2469"/>
        <v>0.14069307254901961</v>
      </c>
      <c r="I1175" s="43"/>
      <c r="J1175" s="61">
        <f t="shared" si="2464"/>
        <v>11</v>
      </c>
      <c r="K1175" s="25">
        <f t="shared" si="2373"/>
        <v>9</v>
      </c>
      <c r="L1175" s="23">
        <f t="shared" si="2378"/>
        <v>2</v>
      </c>
      <c r="M1175" s="33">
        <f t="shared" si="2379"/>
        <v>0.18181818181818182</v>
      </c>
      <c r="N1175" s="25">
        <f t="shared" si="2465"/>
        <v>9</v>
      </c>
      <c r="O1175" s="23">
        <f t="shared" ref="O1175" si="2496">ABS(N1175-$J1175)</f>
        <v>2</v>
      </c>
      <c r="P1175" s="26">
        <f t="shared" ref="P1175" si="2497">O1175/$J1175</f>
        <v>0.18181818181818182</v>
      </c>
    </row>
    <row r="1176" spans="1:16" x14ac:dyDescent="0.2">
      <c r="A1176" s="48">
        <v>41346</v>
      </c>
      <c r="B1176" s="49">
        <f>VLOOKUP(A1176,'Method 1 Moving Averages'!A1170:B2506,2,0)</f>
        <v>1419</v>
      </c>
      <c r="C1176" s="45">
        <f>VLOOKUP(A1176,'Method 1 Moving Averages'!A1169:C2506,3,0)</f>
        <v>894</v>
      </c>
      <c r="D1176" s="23">
        <f t="shared" si="2376"/>
        <v>525</v>
      </c>
      <c r="E1176" s="33">
        <f t="shared" si="2377"/>
        <v>0.3699788583509514</v>
      </c>
      <c r="F1176" s="25">
        <f>VLOOKUP(A1176,'Method 2 OLS Regression'!H1168:J2505,3)</f>
        <v>1003.18498</v>
      </c>
      <c r="G1176" s="23">
        <f t="shared" si="2468"/>
        <v>415.81502</v>
      </c>
      <c r="H1176" s="26">
        <f t="shared" si="2469"/>
        <v>0.2930338407329105</v>
      </c>
      <c r="I1176" s="43"/>
      <c r="J1176" s="61">
        <f t="shared" si="2464"/>
        <v>15</v>
      </c>
      <c r="K1176" s="25">
        <f t="shared" si="2373"/>
        <v>9</v>
      </c>
      <c r="L1176" s="23">
        <f t="shared" si="2378"/>
        <v>6</v>
      </c>
      <c r="M1176" s="33">
        <f t="shared" si="2379"/>
        <v>0.4</v>
      </c>
      <c r="N1176" s="25">
        <f t="shared" si="2465"/>
        <v>10</v>
      </c>
      <c r="O1176" s="23">
        <f t="shared" ref="O1176" si="2498">ABS(N1176-$J1176)</f>
        <v>5</v>
      </c>
      <c r="P1176" s="26">
        <f t="shared" ref="P1176" si="2499">O1176/$J1176</f>
        <v>0.33333333333333331</v>
      </c>
    </row>
    <row r="1177" spans="1:16" x14ac:dyDescent="0.2">
      <c r="A1177" s="48">
        <v>41347</v>
      </c>
      <c r="B1177" s="49">
        <f>VLOOKUP(A1177,'Method 1 Moving Averages'!A1171:B2507,2,0)</f>
        <v>665</v>
      </c>
      <c r="C1177" s="45">
        <f>VLOOKUP(A1177,'Method 1 Moving Averages'!A1170:C2507,3,0)</f>
        <v>460.33333333333331</v>
      </c>
      <c r="D1177" s="23">
        <f t="shared" si="2376"/>
        <v>204.66666666666669</v>
      </c>
      <c r="E1177" s="33">
        <f t="shared" si="2377"/>
        <v>0.30776942355889725</v>
      </c>
      <c r="F1177" s="25">
        <f>VLOOKUP(A1177,'Method 2 OLS Regression'!H1169:J2506,3)</f>
        <v>1128.31539</v>
      </c>
      <c r="G1177" s="23">
        <f t="shared" si="2468"/>
        <v>463.31538999999998</v>
      </c>
      <c r="H1177" s="26">
        <f t="shared" si="2469"/>
        <v>0.69671487218045114</v>
      </c>
      <c r="I1177" s="43"/>
      <c r="J1177" s="61">
        <f t="shared" si="2464"/>
        <v>9</v>
      </c>
      <c r="K1177" s="25">
        <f t="shared" si="2373"/>
        <v>9</v>
      </c>
      <c r="L1177" s="23">
        <f t="shared" si="2378"/>
        <v>0</v>
      </c>
      <c r="M1177" s="33">
        <f t="shared" si="2379"/>
        <v>0</v>
      </c>
      <c r="N1177" s="25">
        <f t="shared" si="2465"/>
        <v>12</v>
      </c>
      <c r="O1177" s="23">
        <f t="shared" ref="O1177" si="2500">ABS(N1177-$J1177)</f>
        <v>3</v>
      </c>
      <c r="P1177" s="26">
        <f t="shared" ref="P1177" si="2501">O1177/$J1177</f>
        <v>0.33333333333333331</v>
      </c>
    </row>
    <row r="1178" spans="1:16" x14ac:dyDescent="0.2">
      <c r="A1178" s="48">
        <v>41348</v>
      </c>
      <c r="B1178" s="49">
        <f>VLOOKUP(A1178,'Method 1 Moving Averages'!A1172:B2508,2,0)</f>
        <v>2028</v>
      </c>
      <c r="C1178" s="45">
        <f>VLOOKUP(A1178,'Method 1 Moving Averages'!A1171:C2508,3,0)</f>
        <v>1562</v>
      </c>
      <c r="D1178" s="23">
        <f t="shared" si="2376"/>
        <v>466</v>
      </c>
      <c r="E1178" s="33">
        <f t="shared" si="2377"/>
        <v>0.22978303747534518</v>
      </c>
      <c r="F1178" s="25">
        <f>VLOOKUP(A1178,'Method 2 OLS Regression'!H1170:J2507,3)</f>
        <v>1694.7546400000001</v>
      </c>
      <c r="G1178" s="23">
        <f t="shared" si="2468"/>
        <v>333.24535999999989</v>
      </c>
      <c r="H1178" s="26">
        <f t="shared" si="2469"/>
        <v>0.16432216962524648</v>
      </c>
      <c r="I1178" s="43"/>
      <c r="J1178" s="61">
        <f t="shared" si="2464"/>
        <v>21</v>
      </c>
      <c r="K1178" s="25">
        <f t="shared" si="2373"/>
        <v>16</v>
      </c>
      <c r="L1178" s="23">
        <f t="shared" si="2378"/>
        <v>5</v>
      </c>
      <c r="M1178" s="33">
        <f t="shared" si="2379"/>
        <v>0.23809523809523808</v>
      </c>
      <c r="N1178" s="25">
        <f t="shared" si="2465"/>
        <v>18</v>
      </c>
      <c r="O1178" s="23">
        <f t="shared" ref="O1178" si="2502">ABS(N1178-$J1178)</f>
        <v>3</v>
      </c>
      <c r="P1178" s="26">
        <f t="shared" ref="P1178" si="2503">O1178/$J1178</f>
        <v>0.14285714285714285</v>
      </c>
    </row>
    <row r="1179" spans="1:16" x14ac:dyDescent="0.2">
      <c r="A1179" s="48">
        <v>41349</v>
      </c>
      <c r="B1179" s="49">
        <f>VLOOKUP(A1179,'Method 1 Moving Averages'!A1173:B2509,2,0)</f>
        <v>1041</v>
      </c>
      <c r="C1179" s="45">
        <f>VLOOKUP(A1179,'Method 1 Moving Averages'!A1172:C2509,3,0)</f>
        <v>1183</v>
      </c>
      <c r="D1179" s="23">
        <f t="shared" si="2376"/>
        <v>142</v>
      </c>
      <c r="E1179" s="33">
        <f t="shared" si="2377"/>
        <v>0.13640730067243034</v>
      </c>
      <c r="F1179" s="25">
        <f>VLOOKUP(A1179,'Method 2 OLS Regression'!H1171:J2508,3)</f>
        <v>917.871262</v>
      </c>
      <c r="G1179" s="23">
        <f t="shared" si="2468"/>
        <v>123.128738</v>
      </c>
      <c r="H1179" s="26">
        <f t="shared" si="2469"/>
        <v>0.11827928722382325</v>
      </c>
      <c r="I1179" s="43"/>
      <c r="J1179" s="61">
        <f t="shared" si="2464"/>
        <v>11</v>
      </c>
      <c r="K1179" s="25">
        <f t="shared" si="2373"/>
        <v>12</v>
      </c>
      <c r="L1179" s="23">
        <f t="shared" si="2378"/>
        <v>1</v>
      </c>
      <c r="M1179" s="33">
        <f t="shared" si="2379"/>
        <v>9.0909090909090912E-2</v>
      </c>
      <c r="N1179" s="25">
        <f t="shared" si="2465"/>
        <v>10</v>
      </c>
      <c r="O1179" s="23">
        <f t="shared" ref="O1179" si="2504">ABS(N1179-$J1179)</f>
        <v>1</v>
      </c>
      <c r="P1179" s="26">
        <f t="shared" ref="P1179" si="2505">O1179/$J1179</f>
        <v>9.0909090909090912E-2</v>
      </c>
    </row>
    <row r="1180" spans="1:16" x14ac:dyDescent="0.2">
      <c r="A1180" s="48">
        <v>41350</v>
      </c>
      <c r="B1180" s="49">
        <f>VLOOKUP(A1180,'Method 1 Moving Averages'!A1174:B2510,2,0)</f>
        <v>1698</v>
      </c>
      <c r="C1180" s="45">
        <f>VLOOKUP(A1180,'Method 1 Moving Averages'!A1173:C2510,3,0)</f>
        <v>1700.6666666666667</v>
      </c>
      <c r="D1180" s="23">
        <f t="shared" si="2376"/>
        <v>2.6666666666667425</v>
      </c>
      <c r="E1180" s="33">
        <f t="shared" si="2377"/>
        <v>1.570475068708329E-3</v>
      </c>
      <c r="F1180" s="25">
        <f>VLOOKUP(A1180,'Method 2 OLS Regression'!H1172:J2509,3)</f>
        <v>1322.52727</v>
      </c>
      <c r="G1180" s="23">
        <f t="shared" si="2468"/>
        <v>375.47272999999996</v>
      </c>
      <c r="H1180" s="26">
        <f t="shared" si="2469"/>
        <v>0.22112646054181387</v>
      </c>
      <c r="I1180" s="43"/>
      <c r="J1180" s="61">
        <f t="shared" si="2464"/>
        <v>18</v>
      </c>
      <c r="K1180" s="25">
        <f t="shared" si="2373"/>
        <v>18</v>
      </c>
      <c r="L1180" s="23">
        <f t="shared" si="2378"/>
        <v>0</v>
      </c>
      <c r="M1180" s="33">
        <f t="shared" si="2379"/>
        <v>0</v>
      </c>
      <c r="N1180" s="25">
        <f t="shared" si="2465"/>
        <v>14</v>
      </c>
      <c r="O1180" s="23">
        <f t="shared" ref="O1180" si="2506">ABS(N1180-$J1180)</f>
        <v>4</v>
      </c>
      <c r="P1180" s="26">
        <f t="shared" ref="P1180" si="2507">O1180/$J1180</f>
        <v>0.22222222222222221</v>
      </c>
    </row>
    <row r="1181" spans="1:16" x14ac:dyDescent="0.2">
      <c r="A1181" s="48">
        <v>41351</v>
      </c>
      <c r="B1181" s="49">
        <f>VLOOKUP(A1181,'Method 1 Moving Averages'!A1175:B2511,2,0)</f>
        <v>1200</v>
      </c>
      <c r="C1181" s="45">
        <f>VLOOKUP(A1181,'Method 1 Moving Averages'!A1174:C2511,3,0)</f>
        <v>1121.3333333333333</v>
      </c>
      <c r="D1181" s="23">
        <f t="shared" si="2376"/>
        <v>78.666666666666742</v>
      </c>
      <c r="E1181" s="33">
        <f t="shared" si="2377"/>
        <v>6.5555555555555617E-2</v>
      </c>
      <c r="F1181" s="25">
        <f>VLOOKUP(A1181,'Method 2 OLS Regression'!H1173:J2510,3)</f>
        <v>1110.15733</v>
      </c>
      <c r="G1181" s="23">
        <f t="shared" si="2468"/>
        <v>89.842669999999998</v>
      </c>
      <c r="H1181" s="26">
        <f t="shared" si="2469"/>
        <v>7.4868891666666659E-2</v>
      </c>
      <c r="I1181" s="43"/>
      <c r="J1181" s="61">
        <f t="shared" si="2464"/>
        <v>13</v>
      </c>
      <c r="K1181" s="25">
        <f t="shared" si="2373"/>
        <v>12</v>
      </c>
      <c r="L1181" s="23">
        <f t="shared" si="2378"/>
        <v>1</v>
      </c>
      <c r="M1181" s="33">
        <f t="shared" si="2379"/>
        <v>7.6923076923076927E-2</v>
      </c>
      <c r="N1181" s="25">
        <f t="shared" si="2465"/>
        <v>12</v>
      </c>
      <c r="O1181" s="23">
        <f t="shared" ref="O1181" si="2508">ABS(N1181-$J1181)</f>
        <v>1</v>
      </c>
      <c r="P1181" s="26">
        <f t="shared" ref="P1181" si="2509">O1181/$J1181</f>
        <v>7.6923076923076927E-2</v>
      </c>
    </row>
    <row r="1182" spans="1:16" x14ac:dyDescent="0.2">
      <c r="A1182" s="48">
        <v>41352</v>
      </c>
      <c r="B1182" s="49">
        <f>VLOOKUP(A1182,'Method 1 Moving Averages'!A1176:B2512,2,0)</f>
        <v>666</v>
      </c>
      <c r="C1182" s="45">
        <f>VLOOKUP(A1182,'Method 1 Moving Averages'!A1175:C2512,3,0)</f>
        <v>917</v>
      </c>
      <c r="D1182" s="23">
        <f t="shared" si="2376"/>
        <v>251</v>
      </c>
      <c r="E1182" s="33">
        <f t="shared" si="2377"/>
        <v>0.37687687687687688</v>
      </c>
      <c r="F1182" s="25">
        <f>VLOOKUP(A1182,'Method 2 OLS Regression'!H1174:J2511,3)</f>
        <v>912.822228</v>
      </c>
      <c r="G1182" s="23">
        <f t="shared" si="2468"/>
        <v>246.822228</v>
      </c>
      <c r="H1182" s="26">
        <f t="shared" si="2469"/>
        <v>0.37060394594594592</v>
      </c>
      <c r="I1182" s="43"/>
      <c r="J1182" s="61">
        <f t="shared" si="2464"/>
        <v>9</v>
      </c>
      <c r="K1182" s="25">
        <f t="shared" ref="K1182:K1245" si="2510">MAX(ROUND(C1182/12/8,0),9)</f>
        <v>10</v>
      </c>
      <c r="L1182" s="23">
        <f t="shared" si="2378"/>
        <v>1</v>
      </c>
      <c r="M1182" s="33">
        <f t="shared" si="2379"/>
        <v>0.1111111111111111</v>
      </c>
      <c r="N1182" s="25">
        <f t="shared" si="2465"/>
        <v>10</v>
      </c>
      <c r="O1182" s="23">
        <f t="shared" ref="O1182" si="2511">ABS(N1182-$J1182)</f>
        <v>1</v>
      </c>
      <c r="P1182" s="26">
        <f t="shared" ref="P1182" si="2512">O1182/$J1182</f>
        <v>0.1111111111111111</v>
      </c>
    </row>
    <row r="1183" spans="1:16" x14ac:dyDescent="0.2">
      <c r="A1183" s="48">
        <v>41353</v>
      </c>
      <c r="B1183" s="49">
        <f>VLOOKUP(A1183,'Method 1 Moving Averages'!A1177:B2513,2,0)</f>
        <v>804</v>
      </c>
      <c r="C1183" s="45">
        <f>VLOOKUP(A1183,'Method 1 Moving Averages'!A1176:C2513,3,0)</f>
        <v>1016</v>
      </c>
      <c r="D1183" s="23">
        <f t="shared" ref="D1183:D1246" si="2513">ABS(C1183-B1183)</f>
        <v>212</v>
      </c>
      <c r="E1183" s="33">
        <f t="shared" ref="E1183:E1246" si="2514">D1183/B1183</f>
        <v>0.26368159203980102</v>
      </c>
      <c r="F1183" s="25">
        <f>VLOOKUP(A1183,'Method 2 OLS Regression'!H1175:J2512,3)</f>
        <v>1044.1977199999999</v>
      </c>
      <c r="G1183" s="23">
        <f t="shared" si="2468"/>
        <v>240.19771999999989</v>
      </c>
      <c r="H1183" s="26">
        <f t="shared" si="2469"/>
        <v>0.298753383084577</v>
      </c>
      <c r="I1183" s="43"/>
      <c r="J1183" s="61">
        <f t="shared" si="2464"/>
        <v>9</v>
      </c>
      <c r="K1183" s="25">
        <f t="shared" si="2510"/>
        <v>11</v>
      </c>
      <c r="L1183" s="23">
        <f t="shared" ref="L1183:L1246" si="2515">ABS(K1183-$J1183)</f>
        <v>2</v>
      </c>
      <c r="M1183" s="33">
        <f t="shared" ref="M1183:M1246" si="2516">L1183/$J1183</f>
        <v>0.22222222222222221</v>
      </c>
      <c r="N1183" s="25">
        <f t="shared" si="2465"/>
        <v>11</v>
      </c>
      <c r="O1183" s="23">
        <f t="shared" ref="O1183" si="2517">ABS(N1183-$J1183)</f>
        <v>2</v>
      </c>
      <c r="P1183" s="26">
        <f t="shared" ref="P1183" si="2518">O1183/$J1183</f>
        <v>0.22222222222222221</v>
      </c>
    </row>
    <row r="1184" spans="1:16" x14ac:dyDescent="0.2">
      <c r="A1184" s="48">
        <v>41354</v>
      </c>
      <c r="B1184" s="49">
        <f>VLOOKUP(A1184,'Method 1 Moving Averages'!A1178:B2514,2,0)</f>
        <v>184</v>
      </c>
      <c r="C1184" s="45">
        <f>VLOOKUP(A1184,'Method 1 Moving Averages'!A1177:C2514,3,0)</f>
        <v>526.33333333333337</v>
      </c>
      <c r="D1184" s="23">
        <f t="shared" si="2513"/>
        <v>342.33333333333337</v>
      </c>
      <c r="E1184" s="33">
        <f t="shared" si="2514"/>
        <v>1.8605072463768118</v>
      </c>
      <c r="F1184" s="25">
        <f>VLOOKUP(A1184,'Method 2 OLS Regression'!H1176:J2513,3)</f>
        <v>1142.0428400000001</v>
      </c>
      <c r="G1184" s="23">
        <f t="shared" si="2468"/>
        <v>958.04284000000007</v>
      </c>
      <c r="H1184" s="26">
        <f t="shared" si="2469"/>
        <v>5.2067545652173921</v>
      </c>
      <c r="I1184" s="43"/>
      <c r="J1184" s="61">
        <f t="shared" si="2464"/>
        <v>9</v>
      </c>
      <c r="K1184" s="25">
        <f t="shared" si="2510"/>
        <v>9</v>
      </c>
      <c r="L1184" s="23">
        <f t="shared" si="2515"/>
        <v>0</v>
      </c>
      <c r="M1184" s="33">
        <f t="shared" si="2516"/>
        <v>0</v>
      </c>
      <c r="N1184" s="25">
        <f t="shared" si="2465"/>
        <v>12</v>
      </c>
      <c r="O1184" s="23">
        <f t="shared" ref="O1184" si="2519">ABS(N1184-$J1184)</f>
        <v>3</v>
      </c>
      <c r="P1184" s="26">
        <f t="shared" ref="P1184" si="2520">O1184/$J1184</f>
        <v>0.33333333333333331</v>
      </c>
    </row>
    <row r="1185" spans="1:16" x14ac:dyDescent="0.2">
      <c r="A1185" s="48">
        <v>41355</v>
      </c>
      <c r="B1185" s="49">
        <f>VLOOKUP(A1185,'Method 1 Moving Averages'!A1179:B2515,2,0)</f>
        <v>1078</v>
      </c>
      <c r="C1185" s="45">
        <f>VLOOKUP(A1185,'Method 1 Moving Averages'!A1178:C2515,3,0)</f>
        <v>1733</v>
      </c>
      <c r="D1185" s="23">
        <f t="shared" si="2513"/>
        <v>655</v>
      </c>
      <c r="E1185" s="33">
        <f t="shared" si="2514"/>
        <v>0.60760667903525045</v>
      </c>
      <c r="F1185" s="25">
        <f>VLOOKUP(A1185,'Method 2 OLS Regression'!H1177:J2514,3)</f>
        <v>1435.2661599999999</v>
      </c>
      <c r="G1185" s="23">
        <f t="shared" si="2468"/>
        <v>357.2661599999999</v>
      </c>
      <c r="H1185" s="26">
        <f t="shared" si="2469"/>
        <v>0.33141573283858988</v>
      </c>
      <c r="I1185" s="43"/>
      <c r="J1185" s="61">
        <f t="shared" si="2464"/>
        <v>11</v>
      </c>
      <c r="K1185" s="25">
        <f t="shared" si="2510"/>
        <v>18</v>
      </c>
      <c r="L1185" s="23">
        <f t="shared" si="2515"/>
        <v>7</v>
      </c>
      <c r="M1185" s="33">
        <f t="shared" si="2516"/>
        <v>0.63636363636363635</v>
      </c>
      <c r="N1185" s="25">
        <f t="shared" si="2465"/>
        <v>15</v>
      </c>
      <c r="O1185" s="23">
        <f t="shared" ref="O1185" si="2521">ABS(N1185-$J1185)</f>
        <v>4</v>
      </c>
      <c r="P1185" s="26">
        <f t="shared" ref="P1185" si="2522">O1185/$J1185</f>
        <v>0.36363636363636365</v>
      </c>
    </row>
    <row r="1186" spans="1:16" x14ac:dyDescent="0.2">
      <c r="A1186" s="48">
        <v>41356</v>
      </c>
      <c r="B1186" s="49">
        <f>VLOOKUP(A1186,'Method 1 Moving Averages'!A1180:B2516,2,0)</f>
        <v>954</v>
      </c>
      <c r="C1186" s="45">
        <f>VLOOKUP(A1186,'Method 1 Moving Averages'!A1179:C2516,3,0)</f>
        <v>1196.6666666666667</v>
      </c>
      <c r="D1186" s="23">
        <f t="shared" si="2513"/>
        <v>242.66666666666674</v>
      </c>
      <c r="E1186" s="33">
        <f t="shared" si="2514"/>
        <v>0.25436757512229219</v>
      </c>
      <c r="F1186" s="25">
        <f>VLOOKUP(A1186,'Method 2 OLS Regression'!H1178:J2515,3)</f>
        <v>968.41505700000005</v>
      </c>
      <c r="G1186" s="23">
        <f t="shared" si="2468"/>
        <v>14.415057000000047</v>
      </c>
      <c r="H1186" s="26">
        <f t="shared" si="2469"/>
        <v>1.5110122641509483E-2</v>
      </c>
      <c r="I1186" s="43"/>
      <c r="J1186" s="61">
        <f t="shared" si="2464"/>
        <v>10</v>
      </c>
      <c r="K1186" s="25">
        <f t="shared" si="2510"/>
        <v>12</v>
      </c>
      <c r="L1186" s="23">
        <f t="shared" si="2515"/>
        <v>2</v>
      </c>
      <c r="M1186" s="33">
        <f t="shared" si="2516"/>
        <v>0.2</v>
      </c>
      <c r="N1186" s="25">
        <f t="shared" si="2465"/>
        <v>10</v>
      </c>
      <c r="O1186" s="23">
        <f t="shared" ref="O1186" si="2523">ABS(N1186-$J1186)</f>
        <v>0</v>
      </c>
      <c r="P1186" s="26">
        <f t="shared" ref="P1186" si="2524">O1186/$J1186</f>
        <v>0</v>
      </c>
    </row>
    <row r="1187" spans="1:16" x14ac:dyDescent="0.2">
      <c r="A1187" s="48">
        <v>41357</v>
      </c>
      <c r="B1187" s="49">
        <f>VLOOKUP(A1187,'Method 1 Moving Averages'!A1181:B2517,2,0)</f>
        <v>2036</v>
      </c>
      <c r="C1187" s="45">
        <f>VLOOKUP(A1187,'Method 1 Moving Averages'!A1180:C2517,3,0)</f>
        <v>1673</v>
      </c>
      <c r="D1187" s="23">
        <f t="shared" si="2513"/>
        <v>363</v>
      </c>
      <c r="E1187" s="33">
        <f t="shared" si="2514"/>
        <v>0.17829076620825146</v>
      </c>
      <c r="F1187" s="25">
        <f>VLOOKUP(A1187,'Method 2 OLS Regression'!H1179:J2516,3)</f>
        <v>1564.1490699999999</v>
      </c>
      <c r="G1187" s="23">
        <f t="shared" si="2468"/>
        <v>471.85093000000006</v>
      </c>
      <c r="H1187" s="26">
        <f t="shared" si="2469"/>
        <v>0.23175389489194503</v>
      </c>
      <c r="I1187" s="43"/>
      <c r="J1187" s="61">
        <f t="shared" si="2464"/>
        <v>21</v>
      </c>
      <c r="K1187" s="25">
        <f t="shared" si="2510"/>
        <v>17</v>
      </c>
      <c r="L1187" s="23">
        <f t="shared" si="2515"/>
        <v>4</v>
      </c>
      <c r="M1187" s="33">
        <f t="shared" si="2516"/>
        <v>0.19047619047619047</v>
      </c>
      <c r="N1187" s="25">
        <f t="shared" si="2465"/>
        <v>16</v>
      </c>
      <c r="O1187" s="23">
        <f t="shared" ref="O1187" si="2525">ABS(N1187-$J1187)</f>
        <v>5</v>
      </c>
      <c r="P1187" s="26">
        <f t="shared" ref="P1187" si="2526">O1187/$J1187</f>
        <v>0.23809523809523808</v>
      </c>
    </row>
    <row r="1188" spans="1:16" x14ac:dyDescent="0.2">
      <c r="A1188" s="48">
        <v>41358</v>
      </c>
      <c r="B1188" s="49">
        <f>VLOOKUP(A1188,'Method 1 Moving Averages'!A1182:B2518,2,0)</f>
        <v>1403</v>
      </c>
      <c r="C1188" s="45">
        <f>VLOOKUP(A1188,'Method 1 Moving Averages'!A1181:C2518,3,0)</f>
        <v>1108.3333333333333</v>
      </c>
      <c r="D1188" s="23">
        <f t="shared" si="2513"/>
        <v>294.66666666666674</v>
      </c>
      <c r="E1188" s="33">
        <f t="shared" si="2514"/>
        <v>0.2100261344737468</v>
      </c>
      <c r="F1188" s="25">
        <f>VLOOKUP(A1188,'Method 2 OLS Regression'!H1180:J2517,3)</f>
        <v>1166.0212200000001</v>
      </c>
      <c r="G1188" s="23">
        <f t="shared" si="2468"/>
        <v>236.97877999999992</v>
      </c>
      <c r="H1188" s="26">
        <f t="shared" si="2469"/>
        <v>0.16890861012116887</v>
      </c>
      <c r="I1188" s="43"/>
      <c r="J1188" s="61">
        <f t="shared" si="2464"/>
        <v>15</v>
      </c>
      <c r="K1188" s="25">
        <f t="shared" si="2510"/>
        <v>12</v>
      </c>
      <c r="L1188" s="23">
        <f t="shared" si="2515"/>
        <v>3</v>
      </c>
      <c r="M1188" s="33">
        <f t="shared" si="2516"/>
        <v>0.2</v>
      </c>
      <c r="N1188" s="25">
        <f t="shared" si="2465"/>
        <v>12</v>
      </c>
      <c r="O1188" s="23">
        <f t="shared" ref="O1188" si="2527">ABS(N1188-$J1188)</f>
        <v>3</v>
      </c>
      <c r="P1188" s="26">
        <f t="shared" ref="P1188" si="2528">O1188/$J1188</f>
        <v>0.2</v>
      </c>
    </row>
    <row r="1189" spans="1:16" x14ac:dyDescent="0.2">
      <c r="A1189" s="48">
        <v>41359</v>
      </c>
      <c r="B1189" s="49">
        <f>VLOOKUP(A1189,'Method 1 Moving Averages'!A1183:B2519,2,0)</f>
        <v>1512</v>
      </c>
      <c r="C1189" s="45">
        <f>VLOOKUP(A1189,'Method 1 Moving Averages'!A1182:C2519,3,0)</f>
        <v>951</v>
      </c>
      <c r="D1189" s="23">
        <f t="shared" si="2513"/>
        <v>561</v>
      </c>
      <c r="E1189" s="33">
        <f t="shared" si="2514"/>
        <v>0.37103174603174605</v>
      </c>
      <c r="F1189" s="25">
        <f>VLOOKUP(A1189,'Method 2 OLS Regression'!H1181:J2518,3)</f>
        <v>970.20332699999994</v>
      </c>
      <c r="G1189" s="23">
        <f t="shared" si="2468"/>
        <v>541.79667300000006</v>
      </c>
      <c r="H1189" s="26">
        <f t="shared" si="2469"/>
        <v>0.35833113293650798</v>
      </c>
      <c r="I1189" s="43"/>
      <c r="J1189" s="61">
        <f t="shared" si="2464"/>
        <v>16</v>
      </c>
      <c r="K1189" s="25">
        <f t="shared" si="2510"/>
        <v>10</v>
      </c>
      <c r="L1189" s="23">
        <f t="shared" si="2515"/>
        <v>6</v>
      </c>
      <c r="M1189" s="33">
        <f t="shared" si="2516"/>
        <v>0.375</v>
      </c>
      <c r="N1189" s="25">
        <f t="shared" si="2465"/>
        <v>10</v>
      </c>
      <c r="O1189" s="23">
        <f t="shared" ref="O1189" si="2529">ABS(N1189-$J1189)</f>
        <v>6</v>
      </c>
      <c r="P1189" s="26">
        <f t="shared" ref="P1189" si="2530">O1189/$J1189</f>
        <v>0.375</v>
      </c>
    </row>
    <row r="1190" spans="1:16" x14ac:dyDescent="0.2">
      <c r="A1190" s="48">
        <v>41360</v>
      </c>
      <c r="B1190" s="49">
        <f>VLOOKUP(A1190,'Method 1 Moving Averages'!A1184:B2520,2,0)</f>
        <v>983</v>
      </c>
      <c r="C1190" s="45">
        <f>VLOOKUP(A1190,'Method 1 Moving Averages'!A1183:C2520,3,0)</f>
        <v>1059.3333333333333</v>
      </c>
      <c r="D1190" s="23">
        <f t="shared" si="2513"/>
        <v>76.333333333333258</v>
      </c>
      <c r="E1190" s="33">
        <f t="shared" si="2514"/>
        <v>7.7653441844693041E-2</v>
      </c>
      <c r="F1190" s="25">
        <f>VLOOKUP(A1190,'Method 2 OLS Regression'!H1182:J2519,3)</f>
        <v>1001.51886</v>
      </c>
      <c r="G1190" s="23">
        <f t="shared" si="2468"/>
        <v>18.518860000000018</v>
      </c>
      <c r="H1190" s="26">
        <f t="shared" si="2469"/>
        <v>1.8839125127161769E-2</v>
      </c>
      <c r="I1190" s="43"/>
      <c r="J1190" s="61">
        <f t="shared" si="2464"/>
        <v>10</v>
      </c>
      <c r="K1190" s="25">
        <f t="shared" si="2510"/>
        <v>11</v>
      </c>
      <c r="L1190" s="23">
        <f t="shared" si="2515"/>
        <v>1</v>
      </c>
      <c r="M1190" s="33">
        <f t="shared" si="2516"/>
        <v>0.1</v>
      </c>
      <c r="N1190" s="25">
        <f t="shared" si="2465"/>
        <v>10</v>
      </c>
      <c r="O1190" s="23">
        <f t="shared" ref="O1190" si="2531">ABS(N1190-$J1190)</f>
        <v>0</v>
      </c>
      <c r="P1190" s="26">
        <f t="shared" ref="P1190" si="2532">O1190/$J1190</f>
        <v>0</v>
      </c>
    </row>
    <row r="1191" spans="1:16" x14ac:dyDescent="0.2">
      <c r="A1191" s="48">
        <v>41361</v>
      </c>
      <c r="B1191" s="49">
        <f>VLOOKUP(A1191,'Method 1 Moving Averages'!A1185:B2521,2,0)</f>
        <v>510</v>
      </c>
      <c r="C1191" s="45">
        <f>VLOOKUP(A1191,'Method 1 Moving Averages'!A1184:C2521,3,0)</f>
        <v>390.33333333333331</v>
      </c>
      <c r="D1191" s="23">
        <f t="shared" si="2513"/>
        <v>119.66666666666669</v>
      </c>
      <c r="E1191" s="33">
        <f t="shared" si="2514"/>
        <v>0.23464052287581702</v>
      </c>
      <c r="F1191" s="25">
        <f>VLOOKUP(A1191,'Method 2 OLS Regression'!H1183:J2520,3)</f>
        <v>1146.5606499999999</v>
      </c>
      <c r="G1191" s="23">
        <f t="shared" si="2468"/>
        <v>636.5606499999999</v>
      </c>
      <c r="H1191" s="26">
        <f t="shared" si="2469"/>
        <v>1.2481581372549018</v>
      </c>
      <c r="I1191" s="43"/>
      <c r="J1191" s="61">
        <f t="shared" si="2464"/>
        <v>9</v>
      </c>
      <c r="K1191" s="25">
        <f t="shared" si="2510"/>
        <v>9</v>
      </c>
      <c r="L1191" s="23">
        <f t="shared" si="2515"/>
        <v>0</v>
      </c>
      <c r="M1191" s="33">
        <f t="shared" si="2516"/>
        <v>0</v>
      </c>
      <c r="N1191" s="25">
        <f t="shared" si="2465"/>
        <v>12</v>
      </c>
      <c r="O1191" s="23">
        <f t="shared" ref="O1191" si="2533">ABS(N1191-$J1191)</f>
        <v>3</v>
      </c>
      <c r="P1191" s="26">
        <f t="shared" ref="P1191" si="2534">O1191/$J1191</f>
        <v>0.33333333333333331</v>
      </c>
    </row>
    <row r="1192" spans="1:16" x14ac:dyDescent="0.2">
      <c r="A1192" s="48">
        <v>41362</v>
      </c>
      <c r="B1192" s="49">
        <f>VLOOKUP(A1192,'Method 1 Moving Averages'!A1186:B2522,2,0)</f>
        <v>2046</v>
      </c>
      <c r="C1192" s="45">
        <f>VLOOKUP(A1192,'Method 1 Moving Averages'!A1185:C2522,3,0)</f>
        <v>1527.3333333333333</v>
      </c>
      <c r="D1192" s="23">
        <f t="shared" si="2513"/>
        <v>518.66666666666674</v>
      </c>
      <c r="E1192" s="33">
        <f t="shared" si="2514"/>
        <v>0.25350276963180191</v>
      </c>
      <c r="F1192" s="25">
        <f>VLOOKUP(A1192,'Method 2 OLS Regression'!H1184:J2521,3)</f>
        <v>1431.19145</v>
      </c>
      <c r="G1192" s="23">
        <f t="shared" si="2468"/>
        <v>614.80854999999997</v>
      </c>
      <c r="H1192" s="26">
        <f t="shared" si="2469"/>
        <v>0.30049293743890515</v>
      </c>
      <c r="I1192" s="43"/>
      <c r="J1192" s="61">
        <f t="shared" si="2464"/>
        <v>21</v>
      </c>
      <c r="K1192" s="25">
        <f t="shared" si="2510"/>
        <v>16</v>
      </c>
      <c r="L1192" s="23">
        <f t="shared" si="2515"/>
        <v>5</v>
      </c>
      <c r="M1192" s="33">
        <f t="shared" si="2516"/>
        <v>0.23809523809523808</v>
      </c>
      <c r="N1192" s="25">
        <f t="shared" si="2465"/>
        <v>15</v>
      </c>
      <c r="O1192" s="23">
        <f t="shared" ref="O1192" si="2535">ABS(N1192-$J1192)</f>
        <v>6</v>
      </c>
      <c r="P1192" s="26">
        <f t="shared" ref="P1192" si="2536">O1192/$J1192</f>
        <v>0.2857142857142857</v>
      </c>
    </row>
    <row r="1193" spans="1:16" x14ac:dyDescent="0.2">
      <c r="A1193" s="48">
        <v>41363</v>
      </c>
      <c r="B1193" s="49">
        <f>VLOOKUP(A1193,'Method 1 Moving Averages'!A1187:B2523,2,0)</f>
        <v>950</v>
      </c>
      <c r="C1193" s="45">
        <f>VLOOKUP(A1193,'Method 1 Moving Averages'!A1186:C2523,3,0)</f>
        <v>1077.6666666666667</v>
      </c>
      <c r="D1193" s="23">
        <f t="shared" si="2513"/>
        <v>127.66666666666674</v>
      </c>
      <c r="E1193" s="33">
        <f t="shared" si="2514"/>
        <v>0.13438596491228078</v>
      </c>
      <c r="F1193" s="25">
        <f>VLOOKUP(A1193,'Method 2 OLS Regression'!H1185:J2522,3)</f>
        <v>827.43645200000003</v>
      </c>
      <c r="G1193" s="23">
        <f t="shared" si="2468"/>
        <v>122.56354799999997</v>
      </c>
      <c r="H1193" s="26">
        <f t="shared" si="2469"/>
        <v>0.12901426105263156</v>
      </c>
      <c r="I1193" s="43"/>
      <c r="J1193" s="61">
        <f t="shared" si="2464"/>
        <v>10</v>
      </c>
      <c r="K1193" s="25">
        <f t="shared" si="2510"/>
        <v>11</v>
      </c>
      <c r="L1193" s="23">
        <f t="shared" si="2515"/>
        <v>1</v>
      </c>
      <c r="M1193" s="33">
        <f t="shared" si="2516"/>
        <v>0.1</v>
      </c>
      <c r="N1193" s="25">
        <f t="shared" si="2465"/>
        <v>9</v>
      </c>
      <c r="O1193" s="23">
        <f t="shared" ref="O1193" si="2537">ABS(N1193-$J1193)</f>
        <v>1</v>
      </c>
      <c r="P1193" s="26">
        <f t="shared" ref="P1193" si="2538">O1193/$J1193</f>
        <v>0.1</v>
      </c>
    </row>
    <row r="1194" spans="1:16" x14ac:dyDescent="0.2">
      <c r="A1194" s="48">
        <v>41364</v>
      </c>
      <c r="B1194" s="49">
        <f>VLOOKUP(A1194,'Method 1 Moving Averages'!A1188:B2524,2,0)</f>
        <v>1345</v>
      </c>
      <c r="C1194" s="45">
        <f>VLOOKUP(A1194,'Method 1 Moving Averages'!A1187:C2524,3,0)</f>
        <v>1828</v>
      </c>
      <c r="D1194" s="23">
        <f t="shared" si="2513"/>
        <v>483</v>
      </c>
      <c r="E1194" s="33">
        <f t="shared" si="2514"/>
        <v>0.35910780669144982</v>
      </c>
      <c r="F1194" s="25">
        <f>VLOOKUP(A1194,'Method 2 OLS Regression'!H1186:J2523,3)</f>
        <v>1115.7034699999999</v>
      </c>
      <c r="G1194" s="23">
        <f t="shared" si="2468"/>
        <v>229.29653000000008</v>
      </c>
      <c r="H1194" s="26">
        <f t="shared" si="2469"/>
        <v>0.17048069144981418</v>
      </c>
      <c r="I1194" s="43"/>
      <c r="J1194" s="61">
        <f t="shared" si="2464"/>
        <v>14</v>
      </c>
      <c r="K1194" s="25">
        <f t="shared" si="2510"/>
        <v>19</v>
      </c>
      <c r="L1194" s="23">
        <f t="shared" si="2515"/>
        <v>5</v>
      </c>
      <c r="M1194" s="33">
        <f t="shared" si="2516"/>
        <v>0.35714285714285715</v>
      </c>
      <c r="N1194" s="25">
        <f t="shared" si="2465"/>
        <v>12</v>
      </c>
      <c r="O1194" s="23">
        <f t="shared" ref="O1194" si="2539">ABS(N1194-$J1194)</f>
        <v>2</v>
      </c>
      <c r="P1194" s="26">
        <f t="shared" ref="P1194" si="2540">O1194/$J1194</f>
        <v>0.14285714285714285</v>
      </c>
    </row>
    <row r="1195" spans="1:16" x14ac:dyDescent="0.2">
      <c r="A1195" s="48">
        <v>41365</v>
      </c>
      <c r="B1195" s="49">
        <f>VLOOKUP(A1195,'Method 1 Moving Averages'!A1189:B2525,2,0)</f>
        <v>1225</v>
      </c>
      <c r="C1195" s="45">
        <f>VLOOKUP(A1195,'Method 1 Moving Averages'!A1188:C2525,3,0)</f>
        <v>1189.3333333333333</v>
      </c>
      <c r="D1195" s="23">
        <f t="shared" si="2513"/>
        <v>35.666666666666742</v>
      </c>
      <c r="E1195" s="33">
        <f t="shared" si="2514"/>
        <v>2.9115646258503464E-2</v>
      </c>
      <c r="F1195" s="25">
        <f>VLOOKUP(A1195,'Method 2 OLS Regression'!H1187:J2524,3)</f>
        <v>1267.31899</v>
      </c>
      <c r="G1195" s="23">
        <f t="shared" si="2468"/>
        <v>42.318989999999985</v>
      </c>
      <c r="H1195" s="26">
        <f t="shared" si="2469"/>
        <v>3.4546114285714274E-2</v>
      </c>
      <c r="I1195" s="43"/>
      <c r="J1195" s="61">
        <f t="shared" si="2464"/>
        <v>13</v>
      </c>
      <c r="K1195" s="25">
        <f t="shared" si="2510"/>
        <v>12</v>
      </c>
      <c r="L1195" s="23">
        <f t="shared" si="2515"/>
        <v>1</v>
      </c>
      <c r="M1195" s="33">
        <f t="shared" si="2516"/>
        <v>7.6923076923076927E-2</v>
      </c>
      <c r="N1195" s="25">
        <f t="shared" si="2465"/>
        <v>13</v>
      </c>
      <c r="O1195" s="23">
        <f t="shared" ref="O1195" si="2541">ABS(N1195-$J1195)</f>
        <v>0</v>
      </c>
      <c r="P1195" s="26">
        <f t="shared" ref="P1195" si="2542">O1195/$J1195</f>
        <v>0</v>
      </c>
    </row>
    <row r="1196" spans="1:16" x14ac:dyDescent="0.2">
      <c r="A1196" s="48">
        <v>41366</v>
      </c>
      <c r="B1196" s="49">
        <f>VLOOKUP(A1196,'Method 1 Moving Averages'!A1190:B2526,2,0)</f>
        <v>1018</v>
      </c>
      <c r="C1196" s="45">
        <f>VLOOKUP(A1196,'Method 1 Moving Averages'!A1189:C2526,3,0)</f>
        <v>1066</v>
      </c>
      <c r="D1196" s="23">
        <f t="shared" si="2513"/>
        <v>48</v>
      </c>
      <c r="E1196" s="33">
        <f t="shared" si="2514"/>
        <v>4.7151277013752456E-2</v>
      </c>
      <c r="F1196" s="25">
        <f>VLOOKUP(A1196,'Method 2 OLS Regression'!H1188:J2525,3)</f>
        <v>1075.7769900000001</v>
      </c>
      <c r="G1196" s="23">
        <f t="shared" si="2468"/>
        <v>57.776990000000069</v>
      </c>
      <c r="H1196" s="26">
        <f t="shared" si="2469"/>
        <v>5.6755392927308516E-2</v>
      </c>
      <c r="I1196" s="43"/>
      <c r="J1196" s="61">
        <f t="shared" si="2464"/>
        <v>11</v>
      </c>
      <c r="K1196" s="25">
        <f t="shared" si="2510"/>
        <v>11</v>
      </c>
      <c r="L1196" s="23">
        <f t="shared" si="2515"/>
        <v>0</v>
      </c>
      <c r="M1196" s="33">
        <f t="shared" si="2516"/>
        <v>0</v>
      </c>
      <c r="N1196" s="25">
        <f t="shared" si="2465"/>
        <v>11</v>
      </c>
      <c r="O1196" s="23">
        <f t="shared" ref="O1196" si="2543">ABS(N1196-$J1196)</f>
        <v>0</v>
      </c>
      <c r="P1196" s="26">
        <f t="shared" ref="P1196" si="2544">O1196/$J1196</f>
        <v>0</v>
      </c>
    </row>
    <row r="1197" spans="1:16" x14ac:dyDescent="0.2">
      <c r="A1197" s="48">
        <v>41367</v>
      </c>
      <c r="B1197" s="49">
        <f>VLOOKUP(A1197,'Method 1 Moving Averages'!A1191:B2527,2,0)</f>
        <v>1103</v>
      </c>
      <c r="C1197" s="45">
        <f>VLOOKUP(A1197,'Method 1 Moving Averages'!A1190:C2527,3,0)</f>
        <v>1068.6666666666667</v>
      </c>
      <c r="D1197" s="23">
        <f t="shared" si="2513"/>
        <v>34.333333333333258</v>
      </c>
      <c r="E1197" s="33">
        <f t="shared" si="2514"/>
        <v>3.1127228770021085E-2</v>
      </c>
      <c r="F1197" s="25">
        <f>VLOOKUP(A1197,'Method 2 OLS Regression'!H1189:J2526,3)</f>
        <v>1136.38624</v>
      </c>
      <c r="G1197" s="23">
        <f t="shared" si="2468"/>
        <v>33.386240000000043</v>
      </c>
      <c r="H1197" s="26">
        <f t="shared" si="2469"/>
        <v>3.0268576609247547E-2</v>
      </c>
      <c r="I1197" s="43"/>
      <c r="J1197" s="61">
        <f t="shared" si="2464"/>
        <v>11</v>
      </c>
      <c r="K1197" s="25">
        <f t="shared" si="2510"/>
        <v>11</v>
      </c>
      <c r="L1197" s="23">
        <f t="shared" si="2515"/>
        <v>0</v>
      </c>
      <c r="M1197" s="33">
        <f t="shared" si="2516"/>
        <v>0</v>
      </c>
      <c r="N1197" s="25">
        <f t="shared" si="2465"/>
        <v>12</v>
      </c>
      <c r="O1197" s="23">
        <f t="shared" ref="O1197" si="2545">ABS(N1197-$J1197)</f>
        <v>1</v>
      </c>
      <c r="P1197" s="26">
        <f t="shared" ref="P1197" si="2546">O1197/$J1197</f>
        <v>9.0909090909090912E-2</v>
      </c>
    </row>
    <row r="1198" spans="1:16" x14ac:dyDescent="0.2">
      <c r="A1198" s="48">
        <v>41368</v>
      </c>
      <c r="B1198" s="49">
        <f>VLOOKUP(A1198,'Method 1 Moving Averages'!A1192:B2528,2,0)</f>
        <v>434</v>
      </c>
      <c r="C1198" s="45">
        <f>VLOOKUP(A1198,'Method 1 Moving Averages'!A1191:C2528,3,0)</f>
        <v>453</v>
      </c>
      <c r="D1198" s="23">
        <f t="shared" si="2513"/>
        <v>19</v>
      </c>
      <c r="E1198" s="33">
        <f t="shared" si="2514"/>
        <v>4.377880184331797E-2</v>
      </c>
      <c r="F1198" s="25">
        <f>VLOOKUP(A1198,'Method 2 OLS Regression'!H1190:J2527,3)</f>
        <v>1159.4623999999999</v>
      </c>
      <c r="G1198" s="23">
        <f t="shared" si="2468"/>
        <v>725.46239999999989</v>
      </c>
      <c r="H1198" s="26">
        <f t="shared" si="2469"/>
        <v>1.6715723502304145</v>
      </c>
      <c r="I1198" s="43"/>
      <c r="J1198" s="61">
        <f t="shared" si="2464"/>
        <v>9</v>
      </c>
      <c r="K1198" s="25">
        <f t="shared" si="2510"/>
        <v>9</v>
      </c>
      <c r="L1198" s="23">
        <f t="shared" si="2515"/>
        <v>0</v>
      </c>
      <c r="M1198" s="33">
        <f t="shared" si="2516"/>
        <v>0</v>
      </c>
      <c r="N1198" s="25">
        <f t="shared" si="2465"/>
        <v>12</v>
      </c>
      <c r="O1198" s="23">
        <f t="shared" ref="O1198" si="2547">ABS(N1198-$J1198)</f>
        <v>3</v>
      </c>
      <c r="P1198" s="26">
        <f t="shared" ref="P1198" si="2548">O1198/$J1198</f>
        <v>0.33333333333333331</v>
      </c>
    </row>
    <row r="1199" spans="1:16" x14ac:dyDescent="0.2">
      <c r="A1199" s="48">
        <v>41369</v>
      </c>
      <c r="B1199" s="49">
        <f>VLOOKUP(A1199,'Method 1 Moving Averages'!A1193:B2529,2,0)</f>
        <v>1384</v>
      </c>
      <c r="C1199" s="45">
        <f>VLOOKUP(A1199,'Method 1 Moving Averages'!A1192:C2529,3,0)</f>
        <v>1717.3333333333333</v>
      </c>
      <c r="D1199" s="23">
        <f t="shared" si="2513"/>
        <v>333.33333333333326</v>
      </c>
      <c r="E1199" s="33">
        <f t="shared" si="2514"/>
        <v>0.2408477842003853</v>
      </c>
      <c r="F1199" s="25">
        <f>VLOOKUP(A1199,'Method 2 OLS Regression'!H1191:J2528,3)</f>
        <v>1492.9089899999999</v>
      </c>
      <c r="G1199" s="23">
        <f t="shared" si="2468"/>
        <v>108.9089899999999</v>
      </c>
      <c r="H1199" s="26">
        <f t="shared" si="2469"/>
        <v>7.8691466763005716E-2</v>
      </c>
      <c r="I1199" s="43"/>
      <c r="J1199" s="61">
        <f t="shared" si="2464"/>
        <v>14</v>
      </c>
      <c r="K1199" s="25">
        <f t="shared" si="2510"/>
        <v>18</v>
      </c>
      <c r="L1199" s="23">
        <f t="shared" si="2515"/>
        <v>4</v>
      </c>
      <c r="M1199" s="33">
        <f t="shared" si="2516"/>
        <v>0.2857142857142857</v>
      </c>
      <c r="N1199" s="25">
        <f t="shared" si="2465"/>
        <v>16</v>
      </c>
      <c r="O1199" s="23">
        <f t="shared" ref="O1199" si="2549">ABS(N1199-$J1199)</f>
        <v>2</v>
      </c>
      <c r="P1199" s="26">
        <f t="shared" ref="P1199" si="2550">O1199/$J1199</f>
        <v>0.14285714285714285</v>
      </c>
    </row>
    <row r="1200" spans="1:16" x14ac:dyDescent="0.2">
      <c r="A1200" s="48">
        <v>41370</v>
      </c>
      <c r="B1200" s="49">
        <f>VLOOKUP(A1200,'Method 1 Moving Averages'!A1194:B2530,2,0)</f>
        <v>1026</v>
      </c>
      <c r="C1200" s="45">
        <f>VLOOKUP(A1200,'Method 1 Moving Averages'!A1193:C2530,3,0)</f>
        <v>981.66666666666663</v>
      </c>
      <c r="D1200" s="23">
        <f t="shared" si="2513"/>
        <v>44.333333333333371</v>
      </c>
      <c r="E1200" s="33">
        <f t="shared" si="2514"/>
        <v>4.3209876543209916E-2</v>
      </c>
      <c r="F1200" s="25">
        <f>VLOOKUP(A1200,'Method 2 OLS Regression'!H1192:J2529,3)</f>
        <v>878.192452</v>
      </c>
      <c r="G1200" s="23">
        <f t="shared" si="2468"/>
        <v>147.807548</v>
      </c>
      <c r="H1200" s="26">
        <f t="shared" si="2469"/>
        <v>0.14406193762183236</v>
      </c>
      <c r="I1200" s="43"/>
      <c r="J1200" s="61">
        <f t="shared" si="2464"/>
        <v>11</v>
      </c>
      <c r="K1200" s="25">
        <f t="shared" si="2510"/>
        <v>10</v>
      </c>
      <c r="L1200" s="23">
        <f t="shared" si="2515"/>
        <v>1</v>
      </c>
      <c r="M1200" s="33">
        <f t="shared" si="2516"/>
        <v>9.0909090909090912E-2</v>
      </c>
      <c r="N1200" s="25">
        <f t="shared" si="2465"/>
        <v>9</v>
      </c>
      <c r="O1200" s="23">
        <f t="shared" ref="O1200" si="2551">ABS(N1200-$J1200)</f>
        <v>2</v>
      </c>
      <c r="P1200" s="26">
        <f t="shared" ref="P1200" si="2552">O1200/$J1200</f>
        <v>0.18181818181818182</v>
      </c>
    </row>
    <row r="1201" spans="1:16" x14ac:dyDescent="0.2">
      <c r="A1201" s="48">
        <v>41371</v>
      </c>
      <c r="B1201" s="49">
        <f>VLOOKUP(A1201,'Method 1 Moving Averages'!A1195:B2531,2,0)</f>
        <v>2077</v>
      </c>
      <c r="C1201" s="45">
        <f>VLOOKUP(A1201,'Method 1 Moving Averages'!A1194:C2531,3,0)</f>
        <v>1693</v>
      </c>
      <c r="D1201" s="23">
        <f t="shared" si="2513"/>
        <v>384</v>
      </c>
      <c r="E1201" s="33">
        <f t="shared" si="2514"/>
        <v>0.18488204140587386</v>
      </c>
      <c r="F1201" s="25">
        <f>VLOOKUP(A1201,'Method 2 OLS Regression'!H1193:J2530,3)</f>
        <v>1300.4348600000001</v>
      </c>
      <c r="G1201" s="23">
        <f t="shared" si="2468"/>
        <v>776.56513999999993</v>
      </c>
      <c r="H1201" s="26">
        <f t="shared" si="2469"/>
        <v>0.3738878863745787</v>
      </c>
      <c r="I1201" s="43"/>
      <c r="J1201" s="61">
        <f t="shared" si="2464"/>
        <v>22</v>
      </c>
      <c r="K1201" s="25">
        <f t="shared" si="2510"/>
        <v>18</v>
      </c>
      <c r="L1201" s="23">
        <f t="shared" si="2515"/>
        <v>4</v>
      </c>
      <c r="M1201" s="33">
        <f t="shared" si="2516"/>
        <v>0.18181818181818182</v>
      </c>
      <c r="N1201" s="25">
        <f t="shared" si="2465"/>
        <v>14</v>
      </c>
      <c r="O1201" s="23">
        <f t="shared" ref="O1201" si="2553">ABS(N1201-$J1201)</f>
        <v>8</v>
      </c>
      <c r="P1201" s="26">
        <f t="shared" ref="P1201" si="2554">O1201/$J1201</f>
        <v>0.36363636363636365</v>
      </c>
    </row>
    <row r="1202" spans="1:16" x14ac:dyDescent="0.2">
      <c r="A1202" s="48">
        <v>41372</v>
      </c>
      <c r="B1202" s="49">
        <f>VLOOKUP(A1202,'Method 1 Moving Averages'!A1196:B2532,2,0)</f>
        <v>938</v>
      </c>
      <c r="C1202" s="45">
        <f>VLOOKUP(A1202,'Method 1 Moving Averages'!A1195:C2532,3,0)</f>
        <v>1276</v>
      </c>
      <c r="D1202" s="23">
        <f t="shared" si="2513"/>
        <v>338</v>
      </c>
      <c r="E1202" s="33">
        <f t="shared" si="2514"/>
        <v>0.36034115138592748</v>
      </c>
      <c r="F1202" s="25">
        <f>VLOOKUP(A1202,'Method 2 OLS Regression'!H1194:J2531,3)</f>
        <v>1033.7564299999999</v>
      </c>
      <c r="G1202" s="23">
        <f t="shared" si="2468"/>
        <v>95.756429999999909</v>
      </c>
      <c r="H1202" s="26">
        <f t="shared" si="2469"/>
        <v>0.10208574626865662</v>
      </c>
      <c r="I1202" s="43"/>
      <c r="J1202" s="61">
        <f t="shared" si="2464"/>
        <v>10</v>
      </c>
      <c r="K1202" s="25">
        <f t="shared" si="2510"/>
        <v>13</v>
      </c>
      <c r="L1202" s="23">
        <f t="shared" si="2515"/>
        <v>3</v>
      </c>
      <c r="M1202" s="33">
        <f t="shared" si="2516"/>
        <v>0.3</v>
      </c>
      <c r="N1202" s="25">
        <f t="shared" si="2465"/>
        <v>11</v>
      </c>
      <c r="O1202" s="23">
        <f t="shared" ref="O1202" si="2555">ABS(N1202-$J1202)</f>
        <v>1</v>
      </c>
      <c r="P1202" s="26">
        <f t="shared" ref="P1202" si="2556">O1202/$J1202</f>
        <v>0.1</v>
      </c>
    </row>
    <row r="1203" spans="1:16" x14ac:dyDescent="0.2">
      <c r="A1203" s="48">
        <v>41373</v>
      </c>
      <c r="B1203" s="49">
        <f>VLOOKUP(A1203,'Method 1 Moving Averages'!A1197:B2533,2,0)</f>
        <v>678</v>
      </c>
      <c r="C1203" s="45">
        <f>VLOOKUP(A1203,'Method 1 Moving Averages'!A1196:C2533,3,0)</f>
        <v>1065.3333333333333</v>
      </c>
      <c r="D1203" s="23">
        <f t="shared" si="2513"/>
        <v>387.33333333333326</v>
      </c>
      <c r="E1203" s="33">
        <f t="shared" si="2514"/>
        <v>0.57128810226155347</v>
      </c>
      <c r="F1203" s="25">
        <f>VLOOKUP(A1203,'Method 2 OLS Regression'!H1195:J2532,3)</f>
        <v>894.78155100000004</v>
      </c>
      <c r="G1203" s="23">
        <f t="shared" si="2468"/>
        <v>216.78155100000004</v>
      </c>
      <c r="H1203" s="26">
        <f t="shared" si="2469"/>
        <v>0.31973680088495582</v>
      </c>
      <c r="I1203" s="43"/>
      <c r="J1203" s="61">
        <f t="shared" si="2464"/>
        <v>9</v>
      </c>
      <c r="K1203" s="25">
        <f t="shared" si="2510"/>
        <v>11</v>
      </c>
      <c r="L1203" s="23">
        <f t="shared" si="2515"/>
        <v>2</v>
      </c>
      <c r="M1203" s="33">
        <f t="shared" si="2516"/>
        <v>0.22222222222222221</v>
      </c>
      <c r="N1203" s="25">
        <f t="shared" si="2465"/>
        <v>9</v>
      </c>
      <c r="O1203" s="23">
        <f t="shared" ref="O1203" si="2557">ABS(N1203-$J1203)</f>
        <v>0</v>
      </c>
      <c r="P1203" s="26">
        <f t="shared" ref="P1203" si="2558">O1203/$J1203</f>
        <v>0</v>
      </c>
    </row>
    <row r="1204" spans="1:16" x14ac:dyDescent="0.2">
      <c r="A1204" s="48">
        <v>41374</v>
      </c>
      <c r="B1204" s="49">
        <f>VLOOKUP(A1204,'Method 1 Moving Averages'!A1198:B2534,2,0)</f>
        <v>1750</v>
      </c>
      <c r="C1204" s="45">
        <f>VLOOKUP(A1204,'Method 1 Moving Averages'!A1197:C2534,3,0)</f>
        <v>963.33333333333337</v>
      </c>
      <c r="D1204" s="23">
        <f t="shared" si="2513"/>
        <v>786.66666666666663</v>
      </c>
      <c r="E1204" s="33">
        <f t="shared" si="2514"/>
        <v>0.44952380952380949</v>
      </c>
      <c r="F1204" s="25">
        <f>VLOOKUP(A1204,'Method 2 OLS Regression'!H1196:J2533,3)</f>
        <v>1124.8651500000001</v>
      </c>
      <c r="G1204" s="23">
        <f t="shared" si="2468"/>
        <v>625.13484999999991</v>
      </c>
      <c r="H1204" s="26">
        <f t="shared" si="2469"/>
        <v>0.35721991428571426</v>
      </c>
      <c r="I1204" s="43"/>
      <c r="J1204" s="61">
        <f t="shared" si="2464"/>
        <v>18</v>
      </c>
      <c r="K1204" s="25">
        <f t="shared" si="2510"/>
        <v>10</v>
      </c>
      <c r="L1204" s="23">
        <f t="shared" si="2515"/>
        <v>8</v>
      </c>
      <c r="M1204" s="33">
        <f t="shared" si="2516"/>
        <v>0.44444444444444442</v>
      </c>
      <c r="N1204" s="25">
        <f t="shared" si="2465"/>
        <v>12</v>
      </c>
      <c r="O1204" s="23">
        <f t="shared" ref="O1204" si="2559">ABS(N1204-$J1204)</f>
        <v>6</v>
      </c>
      <c r="P1204" s="26">
        <f t="shared" ref="P1204" si="2560">O1204/$J1204</f>
        <v>0.33333333333333331</v>
      </c>
    </row>
    <row r="1205" spans="1:16" x14ac:dyDescent="0.2">
      <c r="A1205" s="48">
        <v>41375</v>
      </c>
      <c r="B1205" s="49">
        <f>VLOOKUP(A1205,'Method 1 Moving Averages'!A1199:B2535,2,0)</f>
        <v>613</v>
      </c>
      <c r="C1205" s="45">
        <f>VLOOKUP(A1205,'Method 1 Moving Averages'!A1198:C2535,3,0)</f>
        <v>376</v>
      </c>
      <c r="D1205" s="23">
        <f t="shared" si="2513"/>
        <v>237</v>
      </c>
      <c r="E1205" s="33">
        <f t="shared" si="2514"/>
        <v>0.38662316476345843</v>
      </c>
      <c r="F1205" s="25">
        <f>VLOOKUP(A1205,'Method 2 OLS Regression'!H1197:J2534,3)</f>
        <v>1267.6344099999999</v>
      </c>
      <c r="G1205" s="23">
        <f t="shared" si="2468"/>
        <v>654.63440999999989</v>
      </c>
      <c r="H1205" s="26">
        <f t="shared" si="2469"/>
        <v>1.0679191027732462</v>
      </c>
      <c r="I1205" s="43"/>
      <c r="J1205" s="61">
        <f t="shared" si="2464"/>
        <v>9</v>
      </c>
      <c r="K1205" s="25">
        <f t="shared" si="2510"/>
        <v>9</v>
      </c>
      <c r="L1205" s="23">
        <f t="shared" si="2515"/>
        <v>0</v>
      </c>
      <c r="M1205" s="33">
        <f t="shared" si="2516"/>
        <v>0</v>
      </c>
      <c r="N1205" s="25">
        <f t="shared" si="2465"/>
        <v>13</v>
      </c>
      <c r="O1205" s="23">
        <f t="shared" ref="O1205" si="2561">ABS(N1205-$J1205)</f>
        <v>4</v>
      </c>
      <c r="P1205" s="26">
        <f t="shared" ref="P1205" si="2562">O1205/$J1205</f>
        <v>0.44444444444444442</v>
      </c>
    </row>
    <row r="1206" spans="1:16" x14ac:dyDescent="0.2">
      <c r="A1206" s="48">
        <v>41376</v>
      </c>
      <c r="B1206" s="49">
        <f>VLOOKUP(A1206,'Method 1 Moving Averages'!A1200:B2536,2,0)</f>
        <v>1578</v>
      </c>
      <c r="C1206" s="45">
        <f>VLOOKUP(A1206,'Method 1 Moving Averages'!A1199:C2536,3,0)</f>
        <v>1502.6666666666667</v>
      </c>
      <c r="D1206" s="23">
        <f t="shared" si="2513"/>
        <v>75.333333333333258</v>
      </c>
      <c r="E1206" s="33">
        <f t="shared" si="2514"/>
        <v>4.7739754964089519E-2</v>
      </c>
      <c r="F1206" s="25">
        <f>VLOOKUP(A1206,'Method 2 OLS Regression'!H1198:J2535,3)</f>
        <v>1657.88885</v>
      </c>
      <c r="G1206" s="23">
        <f t="shared" si="2468"/>
        <v>79.888850000000048</v>
      </c>
      <c r="H1206" s="26">
        <f t="shared" si="2469"/>
        <v>5.062664765525985E-2</v>
      </c>
      <c r="I1206" s="43"/>
      <c r="J1206" s="61">
        <f t="shared" si="2464"/>
        <v>16</v>
      </c>
      <c r="K1206" s="25">
        <f t="shared" si="2510"/>
        <v>16</v>
      </c>
      <c r="L1206" s="23">
        <f t="shared" si="2515"/>
        <v>0</v>
      </c>
      <c r="M1206" s="33">
        <f t="shared" si="2516"/>
        <v>0</v>
      </c>
      <c r="N1206" s="25">
        <f t="shared" si="2465"/>
        <v>17</v>
      </c>
      <c r="O1206" s="23">
        <f t="shared" ref="O1206" si="2563">ABS(N1206-$J1206)</f>
        <v>1</v>
      </c>
      <c r="P1206" s="26">
        <f t="shared" ref="P1206" si="2564">O1206/$J1206</f>
        <v>6.25E-2</v>
      </c>
    </row>
    <row r="1207" spans="1:16" x14ac:dyDescent="0.2">
      <c r="A1207" s="48">
        <v>41377</v>
      </c>
      <c r="B1207" s="49">
        <f>VLOOKUP(A1207,'Method 1 Moving Averages'!A1201:B2537,2,0)</f>
        <v>1100</v>
      </c>
      <c r="C1207" s="45">
        <f>VLOOKUP(A1207,'Method 1 Moving Averages'!A1200:C2537,3,0)</f>
        <v>976.66666666666663</v>
      </c>
      <c r="D1207" s="23">
        <f t="shared" si="2513"/>
        <v>123.33333333333337</v>
      </c>
      <c r="E1207" s="33">
        <f t="shared" si="2514"/>
        <v>0.11212121212121215</v>
      </c>
      <c r="F1207" s="25">
        <f>VLOOKUP(A1207,'Method 2 OLS Regression'!H1199:J2536,3)</f>
        <v>1064.43499</v>
      </c>
      <c r="G1207" s="23">
        <f t="shared" si="2468"/>
        <v>35.565010000000029</v>
      </c>
      <c r="H1207" s="26">
        <f t="shared" si="2469"/>
        <v>3.23318272727273E-2</v>
      </c>
      <c r="I1207" s="43"/>
      <c r="J1207" s="61">
        <f t="shared" si="2464"/>
        <v>11</v>
      </c>
      <c r="K1207" s="25">
        <f t="shared" si="2510"/>
        <v>10</v>
      </c>
      <c r="L1207" s="23">
        <f t="shared" si="2515"/>
        <v>1</v>
      </c>
      <c r="M1207" s="33">
        <f t="shared" si="2516"/>
        <v>9.0909090909090912E-2</v>
      </c>
      <c r="N1207" s="25">
        <f t="shared" si="2465"/>
        <v>11</v>
      </c>
      <c r="O1207" s="23">
        <f t="shared" ref="O1207" si="2565">ABS(N1207-$J1207)</f>
        <v>0</v>
      </c>
      <c r="P1207" s="26">
        <f t="shared" ref="P1207" si="2566">O1207/$J1207</f>
        <v>0</v>
      </c>
    </row>
    <row r="1208" spans="1:16" x14ac:dyDescent="0.2">
      <c r="A1208" s="48">
        <v>41378</v>
      </c>
      <c r="B1208" s="49">
        <f>VLOOKUP(A1208,'Method 1 Moving Averages'!A1202:B2538,2,0)</f>
        <v>1475</v>
      </c>
      <c r="C1208" s="45">
        <f>VLOOKUP(A1208,'Method 1 Moving Averages'!A1201:C2538,3,0)</f>
        <v>1819.3333333333333</v>
      </c>
      <c r="D1208" s="23">
        <f t="shared" si="2513"/>
        <v>344.33333333333326</v>
      </c>
      <c r="E1208" s="33">
        <f t="shared" si="2514"/>
        <v>0.23344632768361576</v>
      </c>
      <c r="F1208" s="25">
        <f>VLOOKUP(A1208,'Method 2 OLS Regression'!H1200:J2537,3)</f>
        <v>1242.1223600000001</v>
      </c>
      <c r="G1208" s="23">
        <f t="shared" si="2468"/>
        <v>232.87763999999993</v>
      </c>
      <c r="H1208" s="26">
        <f t="shared" si="2469"/>
        <v>0.15788314576271181</v>
      </c>
      <c r="I1208" s="43"/>
      <c r="J1208" s="61">
        <f t="shared" si="2464"/>
        <v>15</v>
      </c>
      <c r="K1208" s="25">
        <f t="shared" si="2510"/>
        <v>19</v>
      </c>
      <c r="L1208" s="23">
        <f t="shared" si="2515"/>
        <v>4</v>
      </c>
      <c r="M1208" s="33">
        <f t="shared" si="2516"/>
        <v>0.26666666666666666</v>
      </c>
      <c r="N1208" s="25">
        <f t="shared" si="2465"/>
        <v>13</v>
      </c>
      <c r="O1208" s="23">
        <f t="shared" ref="O1208" si="2567">ABS(N1208-$J1208)</f>
        <v>2</v>
      </c>
      <c r="P1208" s="26">
        <f t="shared" ref="P1208" si="2568">O1208/$J1208</f>
        <v>0.13333333333333333</v>
      </c>
    </row>
    <row r="1209" spans="1:16" x14ac:dyDescent="0.2">
      <c r="A1209" s="48">
        <v>41379</v>
      </c>
      <c r="B1209" s="49">
        <f>VLOOKUP(A1209,'Method 1 Moving Averages'!A1203:B2539,2,0)</f>
        <v>1220</v>
      </c>
      <c r="C1209" s="45">
        <f>VLOOKUP(A1209,'Method 1 Moving Averages'!A1202:C2539,3,0)</f>
        <v>1188.6666666666667</v>
      </c>
      <c r="D1209" s="23">
        <f t="shared" si="2513"/>
        <v>31.333333333333258</v>
      </c>
      <c r="E1209" s="33">
        <f t="shared" si="2514"/>
        <v>2.5683060109289554E-2</v>
      </c>
      <c r="F1209" s="25">
        <f>VLOOKUP(A1209,'Method 2 OLS Regression'!H1201:J2538,3)</f>
        <v>1050.9153899999999</v>
      </c>
      <c r="G1209" s="23">
        <f t="shared" si="2468"/>
        <v>169.08461000000011</v>
      </c>
      <c r="H1209" s="26">
        <f t="shared" si="2469"/>
        <v>0.13859394262295091</v>
      </c>
      <c r="I1209" s="43"/>
      <c r="J1209" s="61">
        <f t="shared" si="2464"/>
        <v>13</v>
      </c>
      <c r="K1209" s="25">
        <f t="shared" si="2510"/>
        <v>12</v>
      </c>
      <c r="L1209" s="23">
        <f t="shared" si="2515"/>
        <v>1</v>
      </c>
      <c r="M1209" s="33">
        <f t="shared" si="2516"/>
        <v>7.6923076923076927E-2</v>
      </c>
      <c r="N1209" s="25">
        <f t="shared" si="2465"/>
        <v>11</v>
      </c>
      <c r="O1209" s="23">
        <f t="shared" ref="O1209" si="2569">ABS(N1209-$J1209)</f>
        <v>2</v>
      </c>
      <c r="P1209" s="26">
        <f t="shared" ref="P1209" si="2570">O1209/$J1209</f>
        <v>0.15384615384615385</v>
      </c>
    </row>
    <row r="1210" spans="1:16" x14ac:dyDescent="0.2">
      <c r="A1210" s="48">
        <v>41380</v>
      </c>
      <c r="B1210" s="49">
        <f>VLOOKUP(A1210,'Method 1 Moving Averages'!A1204:B2540,2,0)</f>
        <v>511</v>
      </c>
      <c r="C1210" s="45">
        <f>VLOOKUP(A1210,'Method 1 Moving Averages'!A1203:C2540,3,0)</f>
        <v>1069.3333333333333</v>
      </c>
      <c r="D1210" s="23">
        <f t="shared" si="2513"/>
        <v>558.33333333333326</v>
      </c>
      <c r="E1210" s="33">
        <f t="shared" si="2514"/>
        <v>1.0926288323548596</v>
      </c>
      <c r="F1210" s="25">
        <f>VLOOKUP(A1210,'Method 2 OLS Regression'!H1202:J2539,3)</f>
        <v>716.79010500000004</v>
      </c>
      <c r="G1210" s="23">
        <f t="shared" si="2468"/>
        <v>205.79010500000004</v>
      </c>
      <c r="H1210" s="26">
        <f t="shared" si="2469"/>
        <v>0.4027203620352251</v>
      </c>
      <c r="I1210" s="43"/>
      <c r="J1210" s="61">
        <f t="shared" si="2464"/>
        <v>9</v>
      </c>
      <c r="K1210" s="25">
        <f t="shared" si="2510"/>
        <v>11</v>
      </c>
      <c r="L1210" s="23">
        <f t="shared" si="2515"/>
        <v>2</v>
      </c>
      <c r="M1210" s="33">
        <f t="shared" si="2516"/>
        <v>0.22222222222222221</v>
      </c>
      <c r="N1210" s="25">
        <f t="shared" si="2465"/>
        <v>9</v>
      </c>
      <c r="O1210" s="23">
        <f t="shared" ref="O1210" si="2571">ABS(N1210-$J1210)</f>
        <v>0</v>
      </c>
      <c r="P1210" s="26">
        <f t="shared" ref="P1210" si="2572">O1210/$J1210</f>
        <v>0</v>
      </c>
    </row>
    <row r="1211" spans="1:16" x14ac:dyDescent="0.2">
      <c r="A1211" s="48">
        <v>41381</v>
      </c>
      <c r="B1211" s="49">
        <f>VLOOKUP(A1211,'Method 1 Moving Averages'!A1205:B2541,2,0)</f>
        <v>343</v>
      </c>
      <c r="C1211" s="45">
        <f>VLOOKUP(A1211,'Method 1 Moving Averages'!A1204:C2541,3,0)</f>
        <v>1278.6666666666667</v>
      </c>
      <c r="D1211" s="23">
        <f t="shared" si="2513"/>
        <v>935.66666666666674</v>
      </c>
      <c r="E1211" s="33">
        <f t="shared" si="2514"/>
        <v>2.7278911564625852</v>
      </c>
      <c r="F1211" s="25">
        <f>VLOOKUP(A1211,'Method 2 OLS Regression'!H1203:J2540,3)</f>
        <v>775.50549599999999</v>
      </c>
      <c r="G1211" s="23">
        <f t="shared" si="2468"/>
        <v>432.50549599999999</v>
      </c>
      <c r="H1211" s="26">
        <f t="shared" si="2469"/>
        <v>1.2609489679300292</v>
      </c>
      <c r="I1211" s="43"/>
      <c r="J1211" s="61">
        <f t="shared" si="2464"/>
        <v>9</v>
      </c>
      <c r="K1211" s="25">
        <f t="shared" si="2510"/>
        <v>13</v>
      </c>
      <c r="L1211" s="23">
        <f t="shared" si="2515"/>
        <v>4</v>
      </c>
      <c r="M1211" s="33">
        <f t="shared" si="2516"/>
        <v>0.44444444444444442</v>
      </c>
      <c r="N1211" s="25">
        <f t="shared" si="2465"/>
        <v>9</v>
      </c>
      <c r="O1211" s="23">
        <f t="shared" ref="O1211" si="2573">ABS(N1211-$J1211)</f>
        <v>0</v>
      </c>
      <c r="P1211" s="26">
        <f t="shared" ref="P1211" si="2574">O1211/$J1211</f>
        <v>0</v>
      </c>
    </row>
    <row r="1212" spans="1:16" x14ac:dyDescent="0.2">
      <c r="A1212" s="48">
        <v>41382</v>
      </c>
      <c r="B1212" s="49">
        <f>VLOOKUP(A1212,'Method 1 Moving Averages'!A1206:B2542,2,0)</f>
        <v>366</v>
      </c>
      <c r="C1212" s="45">
        <f>VLOOKUP(A1212,'Method 1 Moving Averages'!A1205:C2542,3,0)</f>
        <v>519</v>
      </c>
      <c r="D1212" s="23">
        <f t="shared" si="2513"/>
        <v>153</v>
      </c>
      <c r="E1212" s="33">
        <f t="shared" si="2514"/>
        <v>0.41803278688524592</v>
      </c>
      <c r="F1212" s="25">
        <f>VLOOKUP(A1212,'Method 2 OLS Regression'!H1204:J2541,3)</f>
        <v>845.54169200000001</v>
      </c>
      <c r="G1212" s="23">
        <f t="shared" si="2468"/>
        <v>479.54169200000001</v>
      </c>
      <c r="H1212" s="26">
        <f t="shared" si="2469"/>
        <v>1.3102232021857925</v>
      </c>
      <c r="I1212" s="43"/>
      <c r="J1212" s="61">
        <f t="shared" si="2464"/>
        <v>9</v>
      </c>
      <c r="K1212" s="25">
        <f t="shared" si="2510"/>
        <v>9</v>
      </c>
      <c r="L1212" s="23">
        <f t="shared" si="2515"/>
        <v>0</v>
      </c>
      <c r="M1212" s="33">
        <f t="shared" si="2516"/>
        <v>0</v>
      </c>
      <c r="N1212" s="25">
        <f t="shared" si="2465"/>
        <v>9</v>
      </c>
      <c r="O1212" s="23">
        <f t="shared" ref="O1212" si="2575">ABS(N1212-$J1212)</f>
        <v>0</v>
      </c>
      <c r="P1212" s="26">
        <f t="shared" ref="P1212" si="2576">O1212/$J1212</f>
        <v>0</v>
      </c>
    </row>
    <row r="1213" spans="1:16" x14ac:dyDescent="0.2">
      <c r="A1213" s="48">
        <v>41383</v>
      </c>
      <c r="B1213" s="49">
        <f>VLOOKUP(A1213,'Method 1 Moving Averages'!A1207:B2543,2,0)</f>
        <v>2528</v>
      </c>
      <c r="C1213" s="45">
        <f>VLOOKUP(A1213,'Method 1 Moving Averages'!A1206:C2543,3,0)</f>
        <v>1669.3333333333333</v>
      </c>
      <c r="D1213" s="23">
        <f t="shared" si="2513"/>
        <v>858.66666666666674</v>
      </c>
      <c r="E1213" s="33">
        <f t="shared" si="2514"/>
        <v>0.33966244725738398</v>
      </c>
      <c r="F1213" s="25">
        <f>VLOOKUP(A1213,'Method 2 OLS Regression'!H1205:J2542,3)</f>
        <v>1652.1936499999999</v>
      </c>
      <c r="G1213" s="23">
        <f t="shared" si="2468"/>
        <v>875.80635000000007</v>
      </c>
      <c r="H1213" s="26">
        <f t="shared" si="2469"/>
        <v>0.34644238528481014</v>
      </c>
      <c r="I1213" s="43"/>
      <c r="J1213" s="61">
        <f t="shared" si="2464"/>
        <v>26</v>
      </c>
      <c r="K1213" s="25">
        <f t="shared" si="2510"/>
        <v>17</v>
      </c>
      <c r="L1213" s="23">
        <f t="shared" si="2515"/>
        <v>9</v>
      </c>
      <c r="M1213" s="33">
        <f t="shared" si="2516"/>
        <v>0.34615384615384615</v>
      </c>
      <c r="N1213" s="25">
        <f t="shared" si="2465"/>
        <v>17</v>
      </c>
      <c r="O1213" s="23">
        <f t="shared" ref="O1213" si="2577">ABS(N1213-$J1213)</f>
        <v>9</v>
      </c>
      <c r="P1213" s="26">
        <f t="shared" ref="P1213" si="2578">O1213/$J1213</f>
        <v>0.34615384615384615</v>
      </c>
    </row>
    <row r="1214" spans="1:16" x14ac:dyDescent="0.2">
      <c r="A1214" s="48">
        <v>41384</v>
      </c>
      <c r="B1214" s="49">
        <f>VLOOKUP(A1214,'Method 1 Moving Averages'!A1208:B2544,2,0)</f>
        <v>1081</v>
      </c>
      <c r="C1214" s="45">
        <f>VLOOKUP(A1214,'Method 1 Moving Averages'!A1207:C2544,3,0)</f>
        <v>1025.3333333333333</v>
      </c>
      <c r="D1214" s="23">
        <f t="shared" si="2513"/>
        <v>55.666666666666742</v>
      </c>
      <c r="E1214" s="33">
        <f t="shared" si="2514"/>
        <v>5.1495528831329088E-2</v>
      </c>
      <c r="F1214" s="25">
        <f>VLOOKUP(A1214,'Method 2 OLS Regression'!H1206:J2543,3)</f>
        <v>1110.8429599999999</v>
      </c>
      <c r="G1214" s="23">
        <f t="shared" si="2468"/>
        <v>29.842959999999948</v>
      </c>
      <c r="H1214" s="26">
        <f t="shared" si="2469"/>
        <v>2.760680851063825E-2</v>
      </c>
      <c r="I1214" s="43"/>
      <c r="J1214" s="61">
        <f t="shared" si="2464"/>
        <v>11</v>
      </c>
      <c r="K1214" s="25">
        <f t="shared" si="2510"/>
        <v>11</v>
      </c>
      <c r="L1214" s="23">
        <f t="shared" si="2515"/>
        <v>0</v>
      </c>
      <c r="M1214" s="33">
        <f t="shared" si="2516"/>
        <v>0</v>
      </c>
      <c r="N1214" s="25">
        <f t="shared" si="2465"/>
        <v>12</v>
      </c>
      <c r="O1214" s="23">
        <f t="shared" ref="O1214" si="2579">ABS(N1214-$J1214)</f>
        <v>1</v>
      </c>
      <c r="P1214" s="26">
        <f t="shared" ref="P1214" si="2580">O1214/$J1214</f>
        <v>9.0909090909090912E-2</v>
      </c>
    </row>
    <row r="1215" spans="1:16" x14ac:dyDescent="0.2">
      <c r="A1215" s="48">
        <v>41385</v>
      </c>
      <c r="B1215" s="49">
        <f>VLOOKUP(A1215,'Method 1 Moving Averages'!A1209:B2545,2,0)</f>
        <v>2077</v>
      </c>
      <c r="C1215" s="45">
        <f>VLOOKUP(A1215,'Method 1 Moving Averages'!A1208:C2545,3,0)</f>
        <v>1632.3333333333333</v>
      </c>
      <c r="D1215" s="23">
        <f t="shared" si="2513"/>
        <v>444.66666666666674</v>
      </c>
      <c r="E1215" s="33">
        <f t="shared" si="2514"/>
        <v>0.21409083614187133</v>
      </c>
      <c r="F1215" s="25">
        <f>VLOOKUP(A1215,'Method 2 OLS Regression'!H1207:J2544,3)</f>
        <v>1542.65724</v>
      </c>
      <c r="G1215" s="23">
        <f t="shared" si="2468"/>
        <v>534.34276</v>
      </c>
      <c r="H1215" s="26">
        <f t="shared" si="2469"/>
        <v>0.25726661531054407</v>
      </c>
      <c r="I1215" s="43"/>
      <c r="J1215" s="61">
        <f t="shared" si="2464"/>
        <v>22</v>
      </c>
      <c r="K1215" s="25">
        <f t="shared" si="2510"/>
        <v>17</v>
      </c>
      <c r="L1215" s="23">
        <f t="shared" si="2515"/>
        <v>5</v>
      </c>
      <c r="M1215" s="33">
        <f t="shared" si="2516"/>
        <v>0.22727272727272727</v>
      </c>
      <c r="N1215" s="25">
        <f t="shared" si="2465"/>
        <v>16</v>
      </c>
      <c r="O1215" s="23">
        <f t="shared" ref="O1215" si="2581">ABS(N1215-$J1215)</f>
        <v>6</v>
      </c>
      <c r="P1215" s="26">
        <f t="shared" ref="P1215" si="2582">O1215/$J1215</f>
        <v>0.27272727272727271</v>
      </c>
    </row>
    <row r="1216" spans="1:16" x14ac:dyDescent="0.2">
      <c r="A1216" s="48">
        <v>41386</v>
      </c>
      <c r="B1216" s="49">
        <f>VLOOKUP(A1216,'Method 1 Moving Averages'!A1210:B2546,2,0)</f>
        <v>1126</v>
      </c>
      <c r="C1216" s="45">
        <f>VLOOKUP(A1216,'Method 1 Moving Averages'!A1209:C2546,3,0)</f>
        <v>1127.6666666666667</v>
      </c>
      <c r="D1216" s="23">
        <f t="shared" si="2513"/>
        <v>1.6666666666667425</v>
      </c>
      <c r="E1216" s="33">
        <f t="shared" si="2514"/>
        <v>1.4801657785672667E-3</v>
      </c>
      <c r="F1216" s="25">
        <f>VLOOKUP(A1216,'Method 2 OLS Regression'!H1208:J2545,3)</f>
        <v>1147.44912</v>
      </c>
      <c r="G1216" s="23">
        <f t="shared" si="2468"/>
        <v>21.449119999999994</v>
      </c>
      <c r="H1216" s="26">
        <f t="shared" si="2469"/>
        <v>1.904895204262877E-2</v>
      </c>
      <c r="I1216" s="43"/>
      <c r="J1216" s="61">
        <f t="shared" si="2464"/>
        <v>12</v>
      </c>
      <c r="K1216" s="25">
        <f t="shared" si="2510"/>
        <v>12</v>
      </c>
      <c r="L1216" s="23">
        <f t="shared" si="2515"/>
        <v>0</v>
      </c>
      <c r="M1216" s="33">
        <f t="shared" si="2516"/>
        <v>0</v>
      </c>
      <c r="N1216" s="25">
        <f t="shared" si="2465"/>
        <v>12</v>
      </c>
      <c r="O1216" s="23">
        <f t="shared" ref="O1216" si="2583">ABS(N1216-$J1216)</f>
        <v>0</v>
      </c>
      <c r="P1216" s="26">
        <f t="shared" ref="P1216" si="2584">O1216/$J1216</f>
        <v>0</v>
      </c>
    </row>
    <row r="1217" spans="1:16" x14ac:dyDescent="0.2">
      <c r="A1217" s="48">
        <v>41387</v>
      </c>
      <c r="B1217" s="49">
        <f>VLOOKUP(A1217,'Method 1 Moving Averages'!A1211:B2547,2,0)</f>
        <v>1044</v>
      </c>
      <c r="C1217" s="45">
        <f>VLOOKUP(A1217,'Method 1 Moving Averages'!A1210:C2547,3,0)</f>
        <v>735.66666666666663</v>
      </c>
      <c r="D1217" s="23">
        <f t="shared" si="2513"/>
        <v>308.33333333333337</v>
      </c>
      <c r="E1217" s="33">
        <f t="shared" si="2514"/>
        <v>0.29533844189016606</v>
      </c>
      <c r="F1217" s="25">
        <f>VLOOKUP(A1217,'Method 2 OLS Regression'!H1209:J2546,3)</f>
        <v>914.280123</v>
      </c>
      <c r="G1217" s="23">
        <f t="shared" si="2468"/>
        <v>129.719877</v>
      </c>
      <c r="H1217" s="26">
        <f t="shared" si="2469"/>
        <v>0.12425275574712644</v>
      </c>
      <c r="I1217" s="43"/>
      <c r="J1217" s="61">
        <f t="shared" si="2464"/>
        <v>11</v>
      </c>
      <c r="K1217" s="25">
        <f t="shared" si="2510"/>
        <v>9</v>
      </c>
      <c r="L1217" s="23">
        <f t="shared" si="2515"/>
        <v>2</v>
      </c>
      <c r="M1217" s="33">
        <f t="shared" si="2516"/>
        <v>0.18181818181818182</v>
      </c>
      <c r="N1217" s="25">
        <f t="shared" si="2465"/>
        <v>10</v>
      </c>
      <c r="O1217" s="23">
        <f t="shared" ref="O1217" si="2585">ABS(N1217-$J1217)</f>
        <v>1</v>
      </c>
      <c r="P1217" s="26">
        <f t="shared" ref="P1217" si="2586">O1217/$J1217</f>
        <v>9.0909090909090912E-2</v>
      </c>
    </row>
    <row r="1218" spans="1:16" x14ac:dyDescent="0.2">
      <c r="A1218" s="48">
        <v>41388</v>
      </c>
      <c r="B1218" s="49">
        <f>VLOOKUP(A1218,'Method 1 Moving Averages'!A1212:B2548,2,0)</f>
        <v>1004</v>
      </c>
      <c r="C1218" s="45">
        <f>VLOOKUP(A1218,'Method 1 Moving Averages'!A1211:C2548,3,0)</f>
        <v>1065.3333333333333</v>
      </c>
      <c r="D1218" s="23">
        <f t="shared" si="2513"/>
        <v>61.333333333333258</v>
      </c>
      <c r="E1218" s="33">
        <f t="shared" si="2514"/>
        <v>6.1088977423638703E-2</v>
      </c>
      <c r="F1218" s="25">
        <f>VLOOKUP(A1218,'Method 2 OLS Regression'!H1210:J2547,3)</f>
        <v>915.34776999999997</v>
      </c>
      <c r="G1218" s="23">
        <f t="shared" si="2468"/>
        <v>88.652230000000031</v>
      </c>
      <c r="H1218" s="26">
        <f t="shared" si="2469"/>
        <v>8.8299033864541868E-2</v>
      </c>
      <c r="I1218" s="43"/>
      <c r="J1218" s="61">
        <f t="shared" si="2464"/>
        <v>10</v>
      </c>
      <c r="K1218" s="25">
        <f t="shared" si="2510"/>
        <v>11</v>
      </c>
      <c r="L1218" s="23">
        <f t="shared" si="2515"/>
        <v>1</v>
      </c>
      <c r="M1218" s="33">
        <f t="shared" si="2516"/>
        <v>0.1</v>
      </c>
      <c r="N1218" s="25">
        <f t="shared" si="2465"/>
        <v>10</v>
      </c>
      <c r="O1218" s="23">
        <f t="shared" ref="O1218" si="2587">ABS(N1218-$J1218)</f>
        <v>0</v>
      </c>
      <c r="P1218" s="26">
        <f t="shared" ref="P1218" si="2588">O1218/$J1218</f>
        <v>0</v>
      </c>
    </row>
    <row r="1219" spans="1:16" x14ac:dyDescent="0.2">
      <c r="A1219" s="48">
        <v>41389</v>
      </c>
      <c r="B1219" s="49">
        <f>VLOOKUP(A1219,'Method 1 Moving Averages'!A1213:B2549,2,0)</f>
        <v>367</v>
      </c>
      <c r="C1219" s="45">
        <f>VLOOKUP(A1219,'Method 1 Moving Averages'!A1212:C2549,3,0)</f>
        <v>471</v>
      </c>
      <c r="D1219" s="23">
        <f t="shared" si="2513"/>
        <v>104</v>
      </c>
      <c r="E1219" s="33">
        <f t="shared" si="2514"/>
        <v>0.28337874659400547</v>
      </c>
      <c r="F1219" s="25">
        <f>VLOOKUP(A1219,'Method 2 OLS Regression'!H1211:J2548,3)</f>
        <v>1013.24978</v>
      </c>
      <c r="G1219" s="23">
        <f t="shared" si="2468"/>
        <v>646.24977999999999</v>
      </c>
      <c r="H1219" s="26">
        <f t="shared" si="2469"/>
        <v>1.7608985831062669</v>
      </c>
      <c r="I1219" s="43"/>
      <c r="J1219" s="61">
        <f t="shared" si="2464"/>
        <v>9</v>
      </c>
      <c r="K1219" s="25">
        <f t="shared" si="2510"/>
        <v>9</v>
      </c>
      <c r="L1219" s="23">
        <f t="shared" si="2515"/>
        <v>0</v>
      </c>
      <c r="M1219" s="33">
        <f t="shared" si="2516"/>
        <v>0</v>
      </c>
      <c r="N1219" s="25">
        <f t="shared" si="2465"/>
        <v>11</v>
      </c>
      <c r="O1219" s="23">
        <f t="shared" ref="O1219" si="2589">ABS(N1219-$J1219)</f>
        <v>2</v>
      </c>
      <c r="P1219" s="26">
        <f t="shared" ref="P1219" si="2590">O1219/$J1219</f>
        <v>0.22222222222222221</v>
      </c>
    </row>
    <row r="1220" spans="1:16" x14ac:dyDescent="0.2">
      <c r="A1220" s="48">
        <v>41390</v>
      </c>
      <c r="B1220" s="49">
        <f>VLOOKUP(A1220,'Method 1 Moving Averages'!A1214:B2550,2,0)</f>
        <v>1021</v>
      </c>
      <c r="C1220" s="45">
        <f>VLOOKUP(A1220,'Method 1 Moving Averages'!A1213:C2550,3,0)</f>
        <v>1830</v>
      </c>
      <c r="D1220" s="23">
        <f t="shared" si="2513"/>
        <v>809</v>
      </c>
      <c r="E1220" s="33">
        <f t="shared" si="2514"/>
        <v>0.79236043095004893</v>
      </c>
      <c r="F1220" s="25">
        <f>VLOOKUP(A1220,'Method 2 OLS Regression'!H1212:J2549,3)</f>
        <v>1409.75288</v>
      </c>
      <c r="G1220" s="23">
        <f t="shared" si="2468"/>
        <v>388.75288</v>
      </c>
      <c r="H1220" s="26">
        <f t="shared" si="2469"/>
        <v>0.38075698334965719</v>
      </c>
      <c r="I1220" s="43"/>
      <c r="J1220" s="61">
        <f t="shared" si="2464"/>
        <v>11</v>
      </c>
      <c r="K1220" s="25">
        <f t="shared" si="2510"/>
        <v>19</v>
      </c>
      <c r="L1220" s="23">
        <f t="shared" si="2515"/>
        <v>8</v>
      </c>
      <c r="M1220" s="33">
        <f t="shared" si="2516"/>
        <v>0.72727272727272729</v>
      </c>
      <c r="N1220" s="25">
        <f t="shared" si="2465"/>
        <v>15</v>
      </c>
      <c r="O1220" s="23">
        <f t="shared" ref="O1220" si="2591">ABS(N1220-$J1220)</f>
        <v>4</v>
      </c>
      <c r="P1220" s="26">
        <f t="shared" ref="P1220" si="2592">O1220/$J1220</f>
        <v>0.36363636363636365</v>
      </c>
    </row>
    <row r="1221" spans="1:16" x14ac:dyDescent="0.2">
      <c r="A1221" s="48">
        <v>41391</v>
      </c>
      <c r="B1221" s="49">
        <f>VLOOKUP(A1221,'Method 1 Moving Averages'!A1215:B2551,2,0)</f>
        <v>1078</v>
      </c>
      <c r="C1221" s="45">
        <f>VLOOKUP(A1221,'Method 1 Moving Averages'!A1214:C2551,3,0)</f>
        <v>1069</v>
      </c>
      <c r="D1221" s="23">
        <f t="shared" si="2513"/>
        <v>9</v>
      </c>
      <c r="E1221" s="33">
        <f t="shared" si="2514"/>
        <v>8.3487940630797772E-3</v>
      </c>
      <c r="F1221" s="25">
        <f>VLOOKUP(A1221,'Method 2 OLS Regression'!H1213:J2550,3)</f>
        <v>877.11005799999998</v>
      </c>
      <c r="G1221" s="23">
        <f t="shared" si="2468"/>
        <v>200.88994200000002</v>
      </c>
      <c r="H1221" s="26">
        <f t="shared" si="2469"/>
        <v>0.18635430612244899</v>
      </c>
      <c r="I1221" s="43"/>
      <c r="J1221" s="61">
        <f t="shared" si="2464"/>
        <v>11</v>
      </c>
      <c r="K1221" s="25">
        <f t="shared" si="2510"/>
        <v>11</v>
      </c>
      <c r="L1221" s="23">
        <f t="shared" si="2515"/>
        <v>0</v>
      </c>
      <c r="M1221" s="33">
        <f t="shared" si="2516"/>
        <v>0</v>
      </c>
      <c r="N1221" s="25">
        <f t="shared" si="2465"/>
        <v>9</v>
      </c>
      <c r="O1221" s="23">
        <f t="shared" ref="O1221" si="2593">ABS(N1221-$J1221)</f>
        <v>2</v>
      </c>
      <c r="P1221" s="26">
        <f t="shared" ref="P1221" si="2594">O1221/$J1221</f>
        <v>0.18181818181818182</v>
      </c>
    </row>
    <row r="1222" spans="1:16" x14ac:dyDescent="0.2">
      <c r="A1222" s="48">
        <v>41392</v>
      </c>
      <c r="B1222" s="49">
        <f>VLOOKUP(A1222,'Method 1 Moving Averages'!A1216:B2552,2,0)</f>
        <v>1740</v>
      </c>
      <c r="C1222" s="45">
        <f>VLOOKUP(A1222,'Method 1 Moving Averages'!A1215:C2552,3,0)</f>
        <v>1876.3333333333333</v>
      </c>
      <c r="D1222" s="23">
        <f t="shared" si="2513"/>
        <v>136.33333333333326</v>
      </c>
      <c r="E1222" s="33">
        <f t="shared" si="2514"/>
        <v>7.8352490421455895E-2</v>
      </c>
      <c r="F1222" s="25">
        <f>VLOOKUP(A1222,'Method 2 OLS Regression'!H1214:J2551,3)</f>
        <v>1564.1788300000001</v>
      </c>
      <c r="G1222" s="23">
        <f t="shared" si="2468"/>
        <v>175.82116999999994</v>
      </c>
      <c r="H1222" s="26">
        <f t="shared" si="2469"/>
        <v>0.10104664942528732</v>
      </c>
      <c r="I1222" s="43"/>
      <c r="J1222" s="61">
        <f t="shared" si="2464"/>
        <v>18</v>
      </c>
      <c r="K1222" s="25">
        <f t="shared" si="2510"/>
        <v>20</v>
      </c>
      <c r="L1222" s="23">
        <f t="shared" si="2515"/>
        <v>2</v>
      </c>
      <c r="M1222" s="33">
        <f t="shared" si="2516"/>
        <v>0.1111111111111111</v>
      </c>
      <c r="N1222" s="25">
        <f t="shared" si="2465"/>
        <v>16</v>
      </c>
      <c r="O1222" s="23">
        <f t="shared" ref="O1222" si="2595">ABS(N1222-$J1222)</f>
        <v>2</v>
      </c>
      <c r="P1222" s="26">
        <f t="shared" ref="P1222" si="2596">O1222/$J1222</f>
        <v>0.1111111111111111</v>
      </c>
    </row>
    <row r="1223" spans="1:16" x14ac:dyDescent="0.2">
      <c r="A1223" s="48">
        <v>41393</v>
      </c>
      <c r="B1223" s="49">
        <f>VLOOKUP(A1223,'Method 1 Moving Averages'!A1217:B2553,2,0)</f>
        <v>1334</v>
      </c>
      <c r="C1223" s="45">
        <f>VLOOKUP(A1223,'Method 1 Moving Averages'!A1216:C2553,3,0)</f>
        <v>1094.6666666666667</v>
      </c>
      <c r="D1223" s="23">
        <f t="shared" si="2513"/>
        <v>239.33333333333326</v>
      </c>
      <c r="E1223" s="33">
        <f t="shared" si="2514"/>
        <v>0.17941029485257365</v>
      </c>
      <c r="F1223" s="25">
        <f>VLOOKUP(A1223,'Method 2 OLS Regression'!H1215:J2552,3)</f>
        <v>1161.1404399999999</v>
      </c>
      <c r="G1223" s="23">
        <f t="shared" si="2468"/>
        <v>172.8595600000001</v>
      </c>
      <c r="H1223" s="26">
        <f t="shared" si="2469"/>
        <v>0.12957988005997009</v>
      </c>
      <c r="I1223" s="43"/>
      <c r="J1223" s="61">
        <f t="shared" si="2464"/>
        <v>14</v>
      </c>
      <c r="K1223" s="25">
        <f t="shared" si="2510"/>
        <v>11</v>
      </c>
      <c r="L1223" s="23">
        <f t="shared" si="2515"/>
        <v>3</v>
      </c>
      <c r="M1223" s="33">
        <f t="shared" si="2516"/>
        <v>0.21428571428571427</v>
      </c>
      <c r="N1223" s="25">
        <f t="shared" si="2465"/>
        <v>12</v>
      </c>
      <c r="O1223" s="23">
        <f t="shared" ref="O1223" si="2597">ABS(N1223-$J1223)</f>
        <v>2</v>
      </c>
      <c r="P1223" s="26">
        <f t="shared" ref="P1223" si="2598">O1223/$J1223</f>
        <v>0.14285714285714285</v>
      </c>
    </row>
    <row r="1224" spans="1:16" x14ac:dyDescent="0.2">
      <c r="A1224" s="48">
        <v>41394</v>
      </c>
      <c r="B1224" s="49">
        <f>VLOOKUP(A1224,'Method 1 Moving Averages'!A1218:B2554,2,0)</f>
        <v>840</v>
      </c>
      <c r="C1224" s="45">
        <f>VLOOKUP(A1224,'Method 1 Moving Averages'!A1217:C2554,3,0)</f>
        <v>744.33333333333337</v>
      </c>
      <c r="D1224" s="23">
        <f t="shared" si="2513"/>
        <v>95.666666666666629</v>
      </c>
      <c r="E1224" s="33">
        <f t="shared" si="2514"/>
        <v>0.11388888888888885</v>
      </c>
      <c r="F1224" s="25">
        <f>VLOOKUP(A1224,'Method 2 OLS Regression'!H1216:J2553,3)</f>
        <v>917.63656700000001</v>
      </c>
      <c r="G1224" s="23">
        <f t="shared" si="2468"/>
        <v>77.636567000000014</v>
      </c>
      <c r="H1224" s="26">
        <f t="shared" si="2469"/>
        <v>9.2424484523809539E-2</v>
      </c>
      <c r="I1224" s="43"/>
      <c r="J1224" s="61">
        <f t="shared" si="2464"/>
        <v>9</v>
      </c>
      <c r="K1224" s="25">
        <f t="shared" si="2510"/>
        <v>9</v>
      </c>
      <c r="L1224" s="23">
        <f t="shared" si="2515"/>
        <v>0</v>
      </c>
      <c r="M1224" s="33">
        <f t="shared" si="2516"/>
        <v>0</v>
      </c>
      <c r="N1224" s="25">
        <f t="shared" si="2465"/>
        <v>10</v>
      </c>
      <c r="O1224" s="23">
        <f t="shared" ref="O1224" si="2599">ABS(N1224-$J1224)</f>
        <v>1</v>
      </c>
      <c r="P1224" s="26">
        <f t="shared" ref="P1224" si="2600">O1224/$J1224</f>
        <v>0.1111111111111111</v>
      </c>
    </row>
    <row r="1225" spans="1:16" x14ac:dyDescent="0.2">
      <c r="A1225" s="48">
        <v>41395</v>
      </c>
      <c r="B1225" s="49">
        <f>VLOOKUP(A1225,'Method 1 Moving Averages'!A1219:B2555,2,0)</f>
        <v>609</v>
      </c>
      <c r="C1225" s="45">
        <f>VLOOKUP(A1225,'Method 1 Moving Averages'!A1218:C2555,3,0)</f>
        <v>1032.3333333333333</v>
      </c>
      <c r="D1225" s="23">
        <f t="shared" si="2513"/>
        <v>423.33333333333326</v>
      </c>
      <c r="E1225" s="33">
        <f t="shared" si="2514"/>
        <v>0.69512862616310878</v>
      </c>
      <c r="F1225" s="25">
        <f>VLOOKUP(A1225,'Method 2 OLS Regression'!H1217:J2554,3)</f>
        <v>966.79248399999994</v>
      </c>
      <c r="G1225" s="23">
        <f t="shared" si="2468"/>
        <v>357.79248399999994</v>
      </c>
      <c r="H1225" s="26">
        <f t="shared" si="2469"/>
        <v>0.58750818390804593</v>
      </c>
      <c r="I1225" s="43"/>
      <c r="J1225" s="61">
        <f t="shared" ref="J1225:J1288" si="2601">MAX(ROUND(B1225/12/8,0),9)</f>
        <v>9</v>
      </c>
      <c r="K1225" s="25">
        <f t="shared" si="2510"/>
        <v>11</v>
      </c>
      <c r="L1225" s="23">
        <f t="shared" si="2515"/>
        <v>2</v>
      </c>
      <c r="M1225" s="33">
        <f t="shared" si="2516"/>
        <v>0.22222222222222221</v>
      </c>
      <c r="N1225" s="25">
        <f t="shared" ref="N1225:N1288" si="2602">MAX(ROUND(F1225/12/8,0),9)</f>
        <v>10</v>
      </c>
      <c r="O1225" s="23">
        <f t="shared" ref="O1225" si="2603">ABS(N1225-$J1225)</f>
        <v>1</v>
      </c>
      <c r="P1225" s="26">
        <f t="shared" ref="P1225" si="2604">O1225/$J1225</f>
        <v>0.1111111111111111</v>
      </c>
    </row>
    <row r="1226" spans="1:16" x14ac:dyDescent="0.2">
      <c r="A1226" s="48">
        <v>41396</v>
      </c>
      <c r="B1226" s="49">
        <f>VLOOKUP(A1226,'Method 1 Moving Averages'!A1220:B2556,2,0)</f>
        <v>431</v>
      </c>
      <c r="C1226" s="45">
        <f>VLOOKUP(A1226,'Method 1 Moving Averages'!A1219:C2556,3,0)</f>
        <v>448.66666666666669</v>
      </c>
      <c r="D1226" s="23">
        <f t="shared" si="2513"/>
        <v>17.666666666666686</v>
      </c>
      <c r="E1226" s="33">
        <f t="shared" si="2514"/>
        <v>4.0989945862335696E-2</v>
      </c>
      <c r="F1226" s="25">
        <f>VLOOKUP(A1226,'Method 2 OLS Regression'!H1218:J2555,3)</f>
        <v>1048.6235999999999</v>
      </c>
      <c r="G1226" s="23">
        <f t="shared" ref="G1226:G1289" si="2605">ABS(F1226-B1226)</f>
        <v>617.6235999999999</v>
      </c>
      <c r="H1226" s="26">
        <f t="shared" ref="H1226:H1289" si="2606">G1226/B1226</f>
        <v>1.4330013921113687</v>
      </c>
      <c r="I1226" s="43"/>
      <c r="J1226" s="61">
        <f t="shared" si="2601"/>
        <v>9</v>
      </c>
      <c r="K1226" s="25">
        <f t="shared" si="2510"/>
        <v>9</v>
      </c>
      <c r="L1226" s="23">
        <f t="shared" si="2515"/>
        <v>0</v>
      </c>
      <c r="M1226" s="33">
        <f t="shared" si="2516"/>
        <v>0</v>
      </c>
      <c r="N1226" s="25">
        <f t="shared" si="2602"/>
        <v>11</v>
      </c>
      <c r="O1226" s="23">
        <f t="shared" ref="O1226" si="2607">ABS(N1226-$J1226)</f>
        <v>2</v>
      </c>
      <c r="P1226" s="26">
        <f t="shared" ref="P1226" si="2608">O1226/$J1226</f>
        <v>0.22222222222222221</v>
      </c>
    </row>
    <row r="1227" spans="1:16" x14ac:dyDescent="0.2">
      <c r="A1227" s="48">
        <v>41397</v>
      </c>
      <c r="B1227" s="49">
        <f>VLOOKUP(A1227,'Method 1 Moving Averages'!A1221:B2557,2,0)</f>
        <v>1787</v>
      </c>
      <c r="C1227" s="45">
        <f>VLOOKUP(A1227,'Method 1 Moving Averages'!A1220:C2557,3,0)</f>
        <v>1709</v>
      </c>
      <c r="D1227" s="23">
        <f t="shared" si="2513"/>
        <v>78</v>
      </c>
      <c r="E1227" s="33">
        <f t="shared" si="2514"/>
        <v>4.3648573027420257E-2</v>
      </c>
      <c r="F1227" s="25">
        <f>VLOOKUP(A1227,'Method 2 OLS Regression'!H1219:J2556,3)</f>
        <v>1455.62977</v>
      </c>
      <c r="G1227" s="23">
        <f t="shared" si="2605"/>
        <v>331.37022999999999</v>
      </c>
      <c r="H1227" s="26">
        <f t="shared" si="2606"/>
        <v>0.18543381645215445</v>
      </c>
      <c r="I1227" s="43"/>
      <c r="J1227" s="61">
        <f t="shared" si="2601"/>
        <v>19</v>
      </c>
      <c r="K1227" s="25">
        <f t="shared" si="2510"/>
        <v>18</v>
      </c>
      <c r="L1227" s="23">
        <f t="shared" si="2515"/>
        <v>1</v>
      </c>
      <c r="M1227" s="33">
        <f t="shared" si="2516"/>
        <v>5.2631578947368418E-2</v>
      </c>
      <c r="N1227" s="25">
        <f t="shared" si="2602"/>
        <v>15</v>
      </c>
      <c r="O1227" s="23">
        <f t="shared" ref="O1227" si="2609">ABS(N1227-$J1227)</f>
        <v>4</v>
      </c>
      <c r="P1227" s="26">
        <f t="shared" ref="P1227" si="2610">O1227/$J1227</f>
        <v>0.21052631578947367</v>
      </c>
    </row>
    <row r="1228" spans="1:16" x14ac:dyDescent="0.2">
      <c r="A1228" s="48">
        <v>41398</v>
      </c>
      <c r="B1228" s="49">
        <f>VLOOKUP(A1228,'Method 1 Moving Averages'!A1222:B2558,2,0)</f>
        <v>1187</v>
      </c>
      <c r="C1228" s="45">
        <f>VLOOKUP(A1228,'Method 1 Moving Averages'!A1221:C2558,3,0)</f>
        <v>1086.3333333333333</v>
      </c>
      <c r="D1228" s="23">
        <f t="shared" si="2513"/>
        <v>100.66666666666674</v>
      </c>
      <c r="E1228" s="33">
        <f t="shared" si="2514"/>
        <v>8.4807638303847299E-2</v>
      </c>
      <c r="F1228" s="25">
        <f>VLOOKUP(A1228,'Method 2 OLS Regression'!H1220:J2557,3)</f>
        <v>787.23742600000003</v>
      </c>
      <c r="G1228" s="23">
        <f t="shared" si="2605"/>
        <v>399.76257399999997</v>
      </c>
      <c r="H1228" s="26">
        <f t="shared" si="2606"/>
        <v>0.33678397135636057</v>
      </c>
      <c r="I1228" s="43"/>
      <c r="J1228" s="61">
        <f t="shared" si="2601"/>
        <v>12</v>
      </c>
      <c r="K1228" s="25">
        <f t="shared" si="2510"/>
        <v>11</v>
      </c>
      <c r="L1228" s="23">
        <f t="shared" si="2515"/>
        <v>1</v>
      </c>
      <c r="M1228" s="33">
        <f t="shared" si="2516"/>
        <v>8.3333333333333329E-2</v>
      </c>
      <c r="N1228" s="25">
        <f t="shared" si="2602"/>
        <v>9</v>
      </c>
      <c r="O1228" s="23">
        <f t="shared" ref="O1228" si="2611">ABS(N1228-$J1228)</f>
        <v>3</v>
      </c>
      <c r="P1228" s="26">
        <f t="shared" ref="P1228" si="2612">O1228/$J1228</f>
        <v>0.25</v>
      </c>
    </row>
    <row r="1229" spans="1:16" x14ac:dyDescent="0.2">
      <c r="A1229" s="48">
        <v>41399</v>
      </c>
      <c r="B1229" s="49">
        <f>VLOOKUP(A1229,'Method 1 Moving Averages'!A1223:B2559,2,0)</f>
        <v>1524</v>
      </c>
      <c r="C1229" s="45">
        <f>VLOOKUP(A1229,'Method 1 Moving Averages'!A1222:C2559,3,0)</f>
        <v>1764</v>
      </c>
      <c r="D1229" s="23">
        <f t="shared" si="2513"/>
        <v>240</v>
      </c>
      <c r="E1229" s="33">
        <f t="shared" si="2514"/>
        <v>0.15748031496062992</v>
      </c>
      <c r="F1229" s="25">
        <f>VLOOKUP(A1229,'Method 2 OLS Regression'!H1221:J2558,3)</f>
        <v>1329.2267400000001</v>
      </c>
      <c r="G1229" s="23">
        <f t="shared" si="2605"/>
        <v>194.77325999999994</v>
      </c>
      <c r="H1229" s="26">
        <f t="shared" si="2606"/>
        <v>0.12780397637795271</v>
      </c>
      <c r="I1229" s="43"/>
      <c r="J1229" s="61">
        <f t="shared" si="2601"/>
        <v>16</v>
      </c>
      <c r="K1229" s="25">
        <f t="shared" si="2510"/>
        <v>18</v>
      </c>
      <c r="L1229" s="23">
        <f t="shared" si="2515"/>
        <v>2</v>
      </c>
      <c r="M1229" s="33">
        <f t="shared" si="2516"/>
        <v>0.125</v>
      </c>
      <c r="N1229" s="25">
        <f t="shared" si="2602"/>
        <v>14</v>
      </c>
      <c r="O1229" s="23">
        <f t="shared" ref="O1229" si="2613">ABS(N1229-$J1229)</f>
        <v>2</v>
      </c>
      <c r="P1229" s="26">
        <f t="shared" ref="P1229" si="2614">O1229/$J1229</f>
        <v>0.125</v>
      </c>
    </row>
    <row r="1230" spans="1:16" x14ac:dyDescent="0.2">
      <c r="A1230" s="48">
        <v>41400</v>
      </c>
      <c r="B1230" s="49">
        <f>VLOOKUP(A1230,'Method 1 Moving Averages'!A1224:B2560,2,0)</f>
        <v>943</v>
      </c>
      <c r="C1230" s="45">
        <f>VLOOKUP(A1230,'Method 1 Moving Averages'!A1223:C2560,3,0)</f>
        <v>1226.6666666666667</v>
      </c>
      <c r="D1230" s="23">
        <f t="shared" si="2513"/>
        <v>283.66666666666674</v>
      </c>
      <c r="E1230" s="33">
        <f t="shared" si="2514"/>
        <v>0.30081300813008138</v>
      </c>
      <c r="F1230" s="25">
        <f>VLOOKUP(A1230,'Method 2 OLS Regression'!H1222:J2559,3)</f>
        <v>1068.8395</v>
      </c>
      <c r="G1230" s="23">
        <f t="shared" si="2605"/>
        <v>125.83950000000004</v>
      </c>
      <c r="H1230" s="26">
        <f t="shared" si="2606"/>
        <v>0.13344591728525987</v>
      </c>
      <c r="I1230" s="43"/>
      <c r="J1230" s="61">
        <f t="shared" si="2601"/>
        <v>10</v>
      </c>
      <c r="K1230" s="25">
        <f t="shared" si="2510"/>
        <v>13</v>
      </c>
      <c r="L1230" s="23">
        <f t="shared" si="2515"/>
        <v>3</v>
      </c>
      <c r="M1230" s="33">
        <f t="shared" si="2516"/>
        <v>0.3</v>
      </c>
      <c r="N1230" s="25">
        <f t="shared" si="2602"/>
        <v>11</v>
      </c>
      <c r="O1230" s="23">
        <f t="shared" ref="O1230" si="2615">ABS(N1230-$J1230)</f>
        <v>1</v>
      </c>
      <c r="P1230" s="26">
        <f t="shared" ref="P1230" si="2616">O1230/$J1230</f>
        <v>0.1</v>
      </c>
    </row>
    <row r="1231" spans="1:16" x14ac:dyDescent="0.2">
      <c r="A1231" s="48">
        <v>41401</v>
      </c>
      <c r="B1231" s="49">
        <f>VLOOKUP(A1231,'Method 1 Moving Averages'!A1225:B2561,2,0)</f>
        <v>990</v>
      </c>
      <c r="C1231" s="45">
        <f>VLOOKUP(A1231,'Method 1 Moving Averages'!A1224:C2561,3,0)</f>
        <v>798.33333333333337</v>
      </c>
      <c r="D1231" s="23">
        <f t="shared" si="2513"/>
        <v>191.66666666666663</v>
      </c>
      <c r="E1231" s="33">
        <f t="shared" si="2514"/>
        <v>0.19360269360269355</v>
      </c>
      <c r="F1231" s="25">
        <f>VLOOKUP(A1231,'Method 2 OLS Regression'!H1223:J2560,3)</f>
        <v>876.67060400000003</v>
      </c>
      <c r="G1231" s="23">
        <f t="shared" si="2605"/>
        <v>113.32939599999997</v>
      </c>
      <c r="H1231" s="26">
        <f t="shared" si="2606"/>
        <v>0.11447413737373735</v>
      </c>
      <c r="I1231" s="43"/>
      <c r="J1231" s="61">
        <f t="shared" si="2601"/>
        <v>10</v>
      </c>
      <c r="K1231" s="25">
        <f t="shared" si="2510"/>
        <v>9</v>
      </c>
      <c r="L1231" s="23">
        <f t="shared" si="2515"/>
        <v>1</v>
      </c>
      <c r="M1231" s="33">
        <f t="shared" si="2516"/>
        <v>0.1</v>
      </c>
      <c r="N1231" s="25">
        <f t="shared" si="2602"/>
        <v>9</v>
      </c>
      <c r="O1231" s="23">
        <f t="shared" ref="O1231" si="2617">ABS(N1231-$J1231)</f>
        <v>1</v>
      </c>
      <c r="P1231" s="26">
        <f t="shared" ref="P1231" si="2618">O1231/$J1231</f>
        <v>0.1</v>
      </c>
    </row>
    <row r="1232" spans="1:16" x14ac:dyDescent="0.2">
      <c r="A1232" s="48">
        <v>41402</v>
      </c>
      <c r="B1232" s="49">
        <f>VLOOKUP(A1232,'Method 1 Moving Averages'!A1226:B2562,2,0)</f>
        <v>1379</v>
      </c>
      <c r="C1232" s="45">
        <f>VLOOKUP(A1232,'Method 1 Moving Averages'!A1225:C2562,3,0)</f>
        <v>652</v>
      </c>
      <c r="D1232" s="23">
        <f t="shared" si="2513"/>
        <v>727</v>
      </c>
      <c r="E1232" s="33">
        <f t="shared" si="2514"/>
        <v>0.5271936185641769</v>
      </c>
      <c r="F1232" s="25">
        <f>VLOOKUP(A1232,'Method 2 OLS Regression'!H1224:J2561,3)</f>
        <v>983.79045799999994</v>
      </c>
      <c r="G1232" s="23">
        <f t="shared" si="2605"/>
        <v>395.20954200000006</v>
      </c>
      <c r="H1232" s="26">
        <f t="shared" si="2606"/>
        <v>0.28659140101522845</v>
      </c>
      <c r="I1232" s="43"/>
      <c r="J1232" s="61">
        <f t="shared" si="2601"/>
        <v>14</v>
      </c>
      <c r="K1232" s="25">
        <f t="shared" si="2510"/>
        <v>9</v>
      </c>
      <c r="L1232" s="23">
        <f t="shared" si="2515"/>
        <v>5</v>
      </c>
      <c r="M1232" s="33">
        <f t="shared" si="2516"/>
        <v>0.35714285714285715</v>
      </c>
      <c r="N1232" s="25">
        <f t="shared" si="2602"/>
        <v>10</v>
      </c>
      <c r="O1232" s="23">
        <f t="shared" ref="O1232" si="2619">ABS(N1232-$J1232)</f>
        <v>4</v>
      </c>
      <c r="P1232" s="26">
        <f t="shared" ref="P1232" si="2620">O1232/$J1232</f>
        <v>0.2857142857142857</v>
      </c>
    </row>
    <row r="1233" spans="1:16" x14ac:dyDescent="0.2">
      <c r="A1233" s="48">
        <v>41403</v>
      </c>
      <c r="B1233" s="49">
        <f>VLOOKUP(A1233,'Method 1 Moving Averages'!A1227:B2563,2,0)</f>
        <v>552</v>
      </c>
      <c r="C1233" s="45">
        <f>VLOOKUP(A1233,'Method 1 Moving Averages'!A1226:C2563,3,0)</f>
        <v>388</v>
      </c>
      <c r="D1233" s="23">
        <f t="shared" si="2513"/>
        <v>164</v>
      </c>
      <c r="E1233" s="33">
        <f t="shared" si="2514"/>
        <v>0.29710144927536231</v>
      </c>
      <c r="F1233" s="25">
        <f>VLOOKUP(A1233,'Method 2 OLS Regression'!H1225:J2562,3)</f>
        <v>1077.4201</v>
      </c>
      <c r="G1233" s="23">
        <f t="shared" si="2605"/>
        <v>525.42010000000005</v>
      </c>
      <c r="H1233" s="26">
        <f t="shared" si="2606"/>
        <v>0.95184800724637686</v>
      </c>
      <c r="I1233" s="43"/>
      <c r="J1233" s="61">
        <f t="shared" si="2601"/>
        <v>9</v>
      </c>
      <c r="K1233" s="25">
        <f t="shared" si="2510"/>
        <v>9</v>
      </c>
      <c r="L1233" s="23">
        <f t="shared" si="2515"/>
        <v>0</v>
      </c>
      <c r="M1233" s="33">
        <f t="shared" si="2516"/>
        <v>0</v>
      </c>
      <c r="N1233" s="25">
        <f t="shared" si="2602"/>
        <v>11</v>
      </c>
      <c r="O1233" s="23">
        <f t="shared" ref="O1233" si="2621">ABS(N1233-$J1233)</f>
        <v>2</v>
      </c>
      <c r="P1233" s="26">
        <f t="shared" ref="P1233" si="2622">O1233/$J1233</f>
        <v>0.22222222222222221</v>
      </c>
    </row>
    <row r="1234" spans="1:16" x14ac:dyDescent="0.2">
      <c r="A1234" s="48">
        <v>41404</v>
      </c>
      <c r="B1234" s="49">
        <f>VLOOKUP(A1234,'Method 1 Moving Averages'!A1228:B2564,2,0)</f>
        <v>1671</v>
      </c>
      <c r="C1234" s="45">
        <f>VLOOKUP(A1234,'Method 1 Moving Averages'!A1227:C2564,3,0)</f>
        <v>1778.6666666666667</v>
      </c>
      <c r="D1234" s="23">
        <f t="shared" si="2513"/>
        <v>107.66666666666674</v>
      </c>
      <c r="E1234" s="33">
        <f t="shared" si="2514"/>
        <v>6.4432475563534861E-2</v>
      </c>
      <c r="F1234" s="25">
        <f>VLOOKUP(A1234,'Method 2 OLS Regression'!H1226:J2563,3)</f>
        <v>1506.4835399999999</v>
      </c>
      <c r="G1234" s="23">
        <f t="shared" si="2605"/>
        <v>164.51646000000005</v>
      </c>
      <c r="H1234" s="26">
        <f t="shared" si="2606"/>
        <v>9.8453895870736122E-2</v>
      </c>
      <c r="I1234" s="43"/>
      <c r="J1234" s="61">
        <f t="shared" si="2601"/>
        <v>17</v>
      </c>
      <c r="K1234" s="25">
        <f t="shared" si="2510"/>
        <v>19</v>
      </c>
      <c r="L1234" s="23">
        <f t="shared" si="2515"/>
        <v>2</v>
      </c>
      <c r="M1234" s="33">
        <f t="shared" si="2516"/>
        <v>0.11764705882352941</v>
      </c>
      <c r="N1234" s="25">
        <f t="shared" si="2602"/>
        <v>16</v>
      </c>
      <c r="O1234" s="23">
        <f t="shared" ref="O1234" si="2623">ABS(N1234-$J1234)</f>
        <v>1</v>
      </c>
      <c r="P1234" s="26">
        <f t="shared" ref="P1234" si="2624">O1234/$J1234</f>
        <v>5.8823529411764705E-2</v>
      </c>
    </row>
    <row r="1235" spans="1:16" x14ac:dyDescent="0.2">
      <c r="A1235" s="48">
        <v>41405</v>
      </c>
      <c r="B1235" s="49">
        <f>VLOOKUP(A1235,'Method 1 Moving Averages'!A1229:B2565,2,0)</f>
        <v>1484</v>
      </c>
      <c r="C1235" s="45">
        <f>VLOOKUP(A1235,'Method 1 Moving Averages'!A1228:C2565,3,0)</f>
        <v>1115.3333333333333</v>
      </c>
      <c r="D1235" s="23">
        <f t="shared" si="2513"/>
        <v>368.66666666666674</v>
      </c>
      <c r="E1235" s="33">
        <f t="shared" si="2514"/>
        <v>0.2484276729559749</v>
      </c>
      <c r="F1235" s="25">
        <f>VLOOKUP(A1235,'Method 2 OLS Regression'!H1227:J2564,3)</f>
        <v>1032.6692800000001</v>
      </c>
      <c r="G1235" s="23">
        <f t="shared" si="2605"/>
        <v>451.33071999999993</v>
      </c>
      <c r="H1235" s="26">
        <f t="shared" si="2606"/>
        <v>0.30413121293800532</v>
      </c>
      <c r="I1235" s="43"/>
      <c r="J1235" s="61">
        <f t="shared" si="2601"/>
        <v>15</v>
      </c>
      <c r="K1235" s="25">
        <f t="shared" si="2510"/>
        <v>12</v>
      </c>
      <c r="L1235" s="23">
        <f t="shared" si="2515"/>
        <v>3</v>
      </c>
      <c r="M1235" s="33">
        <f t="shared" si="2516"/>
        <v>0.2</v>
      </c>
      <c r="N1235" s="25">
        <f t="shared" si="2602"/>
        <v>11</v>
      </c>
      <c r="O1235" s="23">
        <f t="shared" ref="O1235" si="2625">ABS(N1235-$J1235)</f>
        <v>4</v>
      </c>
      <c r="P1235" s="26">
        <f t="shared" ref="P1235" si="2626">O1235/$J1235</f>
        <v>0.26666666666666666</v>
      </c>
    </row>
    <row r="1236" spans="1:16" x14ac:dyDescent="0.2">
      <c r="A1236" s="48">
        <v>41406</v>
      </c>
      <c r="B1236" s="49">
        <f>VLOOKUP(A1236,'Method 1 Moving Averages'!A1230:B2566,2,0)</f>
        <v>1215</v>
      </c>
      <c r="C1236" s="45">
        <f>VLOOKUP(A1236,'Method 1 Moving Averages'!A1229:C2566,3,0)</f>
        <v>1780.3333333333333</v>
      </c>
      <c r="D1236" s="23">
        <f t="shared" si="2513"/>
        <v>565.33333333333326</v>
      </c>
      <c r="E1236" s="33">
        <f t="shared" si="2514"/>
        <v>0.46529492455418375</v>
      </c>
      <c r="F1236" s="25">
        <f>VLOOKUP(A1236,'Method 2 OLS Regression'!H1228:J2565,3)</f>
        <v>1339.6511499999999</v>
      </c>
      <c r="G1236" s="23">
        <f t="shared" si="2605"/>
        <v>124.65114999999992</v>
      </c>
      <c r="H1236" s="26">
        <f t="shared" si="2606"/>
        <v>0.10259353909465013</v>
      </c>
      <c r="I1236" s="43"/>
      <c r="J1236" s="61">
        <f t="shared" si="2601"/>
        <v>13</v>
      </c>
      <c r="K1236" s="25">
        <f t="shared" si="2510"/>
        <v>19</v>
      </c>
      <c r="L1236" s="23">
        <f t="shared" si="2515"/>
        <v>6</v>
      </c>
      <c r="M1236" s="33">
        <f t="shared" si="2516"/>
        <v>0.46153846153846156</v>
      </c>
      <c r="N1236" s="25">
        <f t="shared" si="2602"/>
        <v>14</v>
      </c>
      <c r="O1236" s="23">
        <f t="shared" ref="O1236" si="2627">ABS(N1236-$J1236)</f>
        <v>1</v>
      </c>
      <c r="P1236" s="26">
        <f t="shared" ref="P1236" si="2628">O1236/$J1236</f>
        <v>7.6923076923076927E-2</v>
      </c>
    </row>
    <row r="1237" spans="1:16" x14ac:dyDescent="0.2">
      <c r="A1237" s="48">
        <v>41407</v>
      </c>
      <c r="B1237" s="49">
        <f>VLOOKUP(A1237,'Method 1 Moving Averages'!A1231:B2567,2,0)</f>
        <v>1463</v>
      </c>
      <c r="C1237" s="45">
        <f>VLOOKUP(A1237,'Method 1 Moving Averages'!A1230:C2567,3,0)</f>
        <v>1134.3333333333333</v>
      </c>
      <c r="D1237" s="23">
        <f t="shared" si="2513"/>
        <v>328.66666666666674</v>
      </c>
      <c r="E1237" s="33">
        <f t="shared" si="2514"/>
        <v>0.22465254044201419</v>
      </c>
      <c r="F1237" s="25">
        <f>VLOOKUP(A1237,'Method 2 OLS Regression'!H1229:J2566,3)</f>
        <v>1090.7954299999999</v>
      </c>
      <c r="G1237" s="23">
        <f t="shared" si="2605"/>
        <v>372.2045700000001</v>
      </c>
      <c r="H1237" s="26">
        <f t="shared" si="2606"/>
        <v>0.25441187286397821</v>
      </c>
      <c r="I1237" s="43"/>
      <c r="J1237" s="61">
        <f t="shared" si="2601"/>
        <v>15</v>
      </c>
      <c r="K1237" s="25">
        <f t="shared" si="2510"/>
        <v>12</v>
      </c>
      <c r="L1237" s="23">
        <f t="shared" si="2515"/>
        <v>3</v>
      </c>
      <c r="M1237" s="33">
        <f t="shared" si="2516"/>
        <v>0.2</v>
      </c>
      <c r="N1237" s="25">
        <f t="shared" si="2602"/>
        <v>11</v>
      </c>
      <c r="O1237" s="23">
        <f t="shared" ref="O1237" si="2629">ABS(N1237-$J1237)</f>
        <v>4</v>
      </c>
      <c r="P1237" s="26">
        <f t="shared" ref="P1237" si="2630">O1237/$J1237</f>
        <v>0.26666666666666666</v>
      </c>
    </row>
    <row r="1238" spans="1:16" x14ac:dyDescent="0.2">
      <c r="A1238" s="48">
        <v>41408</v>
      </c>
      <c r="B1238" s="49">
        <f>VLOOKUP(A1238,'Method 1 Moving Averages'!A1232:B2568,2,0)</f>
        <v>977</v>
      </c>
      <c r="C1238" s="45">
        <f>VLOOKUP(A1238,'Method 1 Moving Averages'!A1231:C2568,3,0)</f>
        <v>958</v>
      </c>
      <c r="D1238" s="23">
        <f t="shared" si="2513"/>
        <v>19</v>
      </c>
      <c r="E1238" s="33">
        <f t="shared" si="2514"/>
        <v>1.9447287615148412E-2</v>
      </c>
      <c r="F1238" s="25">
        <f>VLOOKUP(A1238,'Method 2 OLS Regression'!H1230:J2567,3)</f>
        <v>988.52374999999995</v>
      </c>
      <c r="G1238" s="23">
        <f t="shared" si="2605"/>
        <v>11.52374999999995</v>
      </c>
      <c r="H1238" s="26">
        <f t="shared" si="2606"/>
        <v>1.179503582395082E-2</v>
      </c>
      <c r="I1238" s="43"/>
      <c r="J1238" s="61">
        <f t="shared" si="2601"/>
        <v>10</v>
      </c>
      <c r="K1238" s="25">
        <f t="shared" si="2510"/>
        <v>10</v>
      </c>
      <c r="L1238" s="23">
        <f t="shared" si="2515"/>
        <v>0</v>
      </c>
      <c r="M1238" s="33">
        <f t="shared" si="2516"/>
        <v>0</v>
      </c>
      <c r="N1238" s="25">
        <f t="shared" si="2602"/>
        <v>10</v>
      </c>
      <c r="O1238" s="23">
        <f t="shared" ref="O1238" si="2631">ABS(N1238-$J1238)</f>
        <v>0</v>
      </c>
      <c r="P1238" s="26">
        <f t="shared" ref="P1238" si="2632">O1238/$J1238</f>
        <v>0</v>
      </c>
    </row>
    <row r="1239" spans="1:16" x14ac:dyDescent="0.2">
      <c r="A1239" s="48">
        <v>41409</v>
      </c>
      <c r="B1239" s="49">
        <f>VLOOKUP(A1239,'Method 1 Moving Averages'!A1233:B2569,2,0)</f>
        <v>1054</v>
      </c>
      <c r="C1239" s="45">
        <f>VLOOKUP(A1239,'Method 1 Moving Averages'!A1232:C2569,3,0)</f>
        <v>997.33333333333337</v>
      </c>
      <c r="D1239" s="23">
        <f t="shared" si="2513"/>
        <v>56.666666666666629</v>
      </c>
      <c r="E1239" s="33">
        <f t="shared" si="2514"/>
        <v>5.376344086021502E-2</v>
      </c>
      <c r="F1239" s="25">
        <f>VLOOKUP(A1239,'Method 2 OLS Regression'!H1231:J2568,3)</f>
        <v>1261.3076100000001</v>
      </c>
      <c r="G1239" s="23">
        <f t="shared" si="2605"/>
        <v>207.30761000000007</v>
      </c>
      <c r="H1239" s="26">
        <f t="shared" si="2606"/>
        <v>0.19668653700189759</v>
      </c>
      <c r="I1239" s="43"/>
      <c r="J1239" s="61">
        <f t="shared" si="2601"/>
        <v>11</v>
      </c>
      <c r="K1239" s="25">
        <f t="shared" si="2510"/>
        <v>10</v>
      </c>
      <c r="L1239" s="23">
        <f t="shared" si="2515"/>
        <v>1</v>
      </c>
      <c r="M1239" s="33">
        <f t="shared" si="2516"/>
        <v>9.0909090909090912E-2</v>
      </c>
      <c r="N1239" s="25">
        <f t="shared" si="2602"/>
        <v>13</v>
      </c>
      <c r="O1239" s="23">
        <f t="shared" ref="O1239" si="2633">ABS(N1239-$J1239)</f>
        <v>2</v>
      </c>
      <c r="P1239" s="26">
        <f t="shared" ref="P1239" si="2634">O1239/$J1239</f>
        <v>0.18181818181818182</v>
      </c>
    </row>
    <row r="1240" spans="1:16" x14ac:dyDescent="0.2">
      <c r="A1240" s="48">
        <v>41410</v>
      </c>
      <c r="B1240" s="49">
        <f>VLOOKUP(A1240,'Method 1 Moving Averages'!A1234:B2570,2,0)</f>
        <v>494</v>
      </c>
      <c r="C1240" s="45">
        <f>VLOOKUP(A1240,'Method 1 Moving Averages'!A1233:C2570,3,0)</f>
        <v>450</v>
      </c>
      <c r="D1240" s="23">
        <f t="shared" si="2513"/>
        <v>44</v>
      </c>
      <c r="E1240" s="33">
        <f t="shared" si="2514"/>
        <v>8.9068825910931168E-2</v>
      </c>
      <c r="F1240" s="25">
        <f>VLOOKUP(A1240,'Method 2 OLS Regression'!H1232:J2569,3)</f>
        <v>1156.1031800000001</v>
      </c>
      <c r="G1240" s="23">
        <f t="shared" si="2605"/>
        <v>662.10318000000007</v>
      </c>
      <c r="H1240" s="26">
        <f t="shared" si="2606"/>
        <v>1.3402898380566803</v>
      </c>
      <c r="I1240" s="43"/>
      <c r="J1240" s="61">
        <f t="shared" si="2601"/>
        <v>9</v>
      </c>
      <c r="K1240" s="25">
        <f t="shared" si="2510"/>
        <v>9</v>
      </c>
      <c r="L1240" s="23">
        <f t="shared" si="2515"/>
        <v>0</v>
      </c>
      <c r="M1240" s="33">
        <f t="shared" si="2516"/>
        <v>0</v>
      </c>
      <c r="N1240" s="25">
        <f t="shared" si="2602"/>
        <v>12</v>
      </c>
      <c r="O1240" s="23">
        <f t="shared" ref="O1240" si="2635">ABS(N1240-$J1240)</f>
        <v>3</v>
      </c>
      <c r="P1240" s="26">
        <f t="shared" ref="P1240" si="2636">O1240/$J1240</f>
        <v>0.33333333333333331</v>
      </c>
    </row>
    <row r="1241" spans="1:16" x14ac:dyDescent="0.2">
      <c r="A1241" s="48">
        <v>41411</v>
      </c>
      <c r="B1241" s="49">
        <f>VLOOKUP(A1241,'Method 1 Moving Averages'!A1235:B2571,2,0)</f>
        <v>1563</v>
      </c>
      <c r="C1241" s="45">
        <f>VLOOKUP(A1241,'Method 1 Moving Averages'!A1234:C2571,3,0)</f>
        <v>1493</v>
      </c>
      <c r="D1241" s="23">
        <f t="shared" si="2513"/>
        <v>70</v>
      </c>
      <c r="E1241" s="33">
        <f t="shared" si="2514"/>
        <v>4.4785668586052464E-2</v>
      </c>
      <c r="F1241" s="25">
        <f>VLOOKUP(A1241,'Method 2 OLS Regression'!H1233:J2570,3)</f>
        <v>1517.42085</v>
      </c>
      <c r="G1241" s="23">
        <f t="shared" si="2605"/>
        <v>45.579150000000027</v>
      </c>
      <c r="H1241" s="26">
        <f t="shared" si="2606"/>
        <v>2.9161324376199633E-2</v>
      </c>
      <c r="I1241" s="43"/>
      <c r="J1241" s="61">
        <f t="shared" si="2601"/>
        <v>16</v>
      </c>
      <c r="K1241" s="25">
        <f t="shared" si="2510"/>
        <v>16</v>
      </c>
      <c r="L1241" s="23">
        <f t="shared" si="2515"/>
        <v>0</v>
      </c>
      <c r="M1241" s="33">
        <f t="shared" si="2516"/>
        <v>0</v>
      </c>
      <c r="N1241" s="25">
        <f t="shared" si="2602"/>
        <v>16</v>
      </c>
      <c r="O1241" s="23">
        <f t="shared" ref="O1241" si="2637">ABS(N1241-$J1241)</f>
        <v>0</v>
      </c>
      <c r="P1241" s="26">
        <f t="shared" ref="P1241" si="2638">O1241/$J1241</f>
        <v>0</v>
      </c>
    </row>
    <row r="1242" spans="1:16" x14ac:dyDescent="0.2">
      <c r="A1242" s="48">
        <v>41412</v>
      </c>
      <c r="B1242" s="49">
        <f>VLOOKUP(A1242,'Method 1 Moving Averages'!A1236:B2572,2,0)</f>
        <v>1307</v>
      </c>
      <c r="C1242" s="45">
        <f>VLOOKUP(A1242,'Method 1 Moving Averages'!A1235:C2572,3,0)</f>
        <v>1249.6666666666667</v>
      </c>
      <c r="D1242" s="23">
        <f t="shared" si="2513"/>
        <v>57.333333333333258</v>
      </c>
      <c r="E1242" s="33">
        <f t="shared" si="2514"/>
        <v>4.3866360622290171E-2</v>
      </c>
      <c r="F1242" s="25">
        <f>VLOOKUP(A1242,'Method 2 OLS Regression'!H1234:J2571,3)</f>
        <v>777.94177100000002</v>
      </c>
      <c r="G1242" s="23">
        <f t="shared" si="2605"/>
        <v>529.05822899999998</v>
      </c>
      <c r="H1242" s="26">
        <f t="shared" si="2606"/>
        <v>0.40478823947972453</v>
      </c>
      <c r="I1242" s="43"/>
      <c r="J1242" s="61">
        <f t="shared" si="2601"/>
        <v>14</v>
      </c>
      <c r="K1242" s="25">
        <f t="shared" si="2510"/>
        <v>13</v>
      </c>
      <c r="L1242" s="23">
        <f t="shared" si="2515"/>
        <v>1</v>
      </c>
      <c r="M1242" s="33">
        <f t="shared" si="2516"/>
        <v>7.1428571428571425E-2</v>
      </c>
      <c r="N1242" s="25">
        <f t="shared" si="2602"/>
        <v>9</v>
      </c>
      <c r="O1242" s="23">
        <f t="shared" ref="O1242" si="2639">ABS(N1242-$J1242)</f>
        <v>5</v>
      </c>
      <c r="P1242" s="26">
        <f t="shared" ref="P1242" si="2640">O1242/$J1242</f>
        <v>0.35714285714285715</v>
      </c>
    </row>
    <row r="1243" spans="1:16" x14ac:dyDescent="0.2">
      <c r="A1243" s="48">
        <v>41413</v>
      </c>
      <c r="B1243" s="49">
        <f>VLOOKUP(A1243,'Method 1 Moving Averages'!A1237:B2573,2,0)</f>
        <v>1863</v>
      </c>
      <c r="C1243" s="45">
        <f>VLOOKUP(A1243,'Method 1 Moving Averages'!A1236:C2573,3,0)</f>
        <v>1493</v>
      </c>
      <c r="D1243" s="23">
        <f t="shared" si="2513"/>
        <v>370</v>
      </c>
      <c r="E1243" s="33">
        <f t="shared" si="2514"/>
        <v>0.19860440150295222</v>
      </c>
      <c r="F1243" s="25">
        <f>VLOOKUP(A1243,'Method 2 OLS Regression'!H1235:J2572,3)</f>
        <v>1237.1383000000001</v>
      </c>
      <c r="G1243" s="23">
        <f t="shared" si="2605"/>
        <v>625.86169999999993</v>
      </c>
      <c r="H1243" s="26">
        <f t="shared" si="2606"/>
        <v>0.33594294149221682</v>
      </c>
      <c r="I1243" s="43"/>
      <c r="J1243" s="61">
        <f t="shared" si="2601"/>
        <v>19</v>
      </c>
      <c r="K1243" s="25">
        <f t="shared" si="2510"/>
        <v>16</v>
      </c>
      <c r="L1243" s="23">
        <f t="shared" si="2515"/>
        <v>3</v>
      </c>
      <c r="M1243" s="33">
        <f t="shared" si="2516"/>
        <v>0.15789473684210525</v>
      </c>
      <c r="N1243" s="25">
        <f t="shared" si="2602"/>
        <v>13</v>
      </c>
      <c r="O1243" s="23">
        <f t="shared" ref="O1243" si="2641">ABS(N1243-$J1243)</f>
        <v>6</v>
      </c>
      <c r="P1243" s="26">
        <f t="shared" ref="P1243" si="2642">O1243/$J1243</f>
        <v>0.31578947368421051</v>
      </c>
    </row>
    <row r="1244" spans="1:16" x14ac:dyDescent="0.2">
      <c r="A1244" s="48">
        <v>41414</v>
      </c>
      <c r="B1244" s="49">
        <f>VLOOKUP(A1244,'Method 1 Moving Averages'!A1238:B2574,2,0)</f>
        <v>766</v>
      </c>
      <c r="C1244" s="45">
        <f>VLOOKUP(A1244,'Method 1 Moving Averages'!A1237:C2574,3,0)</f>
        <v>1246.6666666666667</v>
      </c>
      <c r="D1244" s="23">
        <f t="shared" si="2513"/>
        <v>480.66666666666674</v>
      </c>
      <c r="E1244" s="33">
        <f t="shared" si="2514"/>
        <v>0.62750217580504797</v>
      </c>
      <c r="F1244" s="25">
        <f>VLOOKUP(A1244,'Method 2 OLS Regression'!H1236:J2573,3)</f>
        <v>1060.20795</v>
      </c>
      <c r="G1244" s="23">
        <f t="shared" si="2605"/>
        <v>294.20794999999998</v>
      </c>
      <c r="H1244" s="26">
        <f t="shared" si="2606"/>
        <v>0.38408348563968664</v>
      </c>
      <c r="I1244" s="43"/>
      <c r="J1244" s="61">
        <f t="shared" si="2601"/>
        <v>9</v>
      </c>
      <c r="K1244" s="25">
        <f t="shared" si="2510"/>
        <v>13</v>
      </c>
      <c r="L1244" s="23">
        <f t="shared" si="2515"/>
        <v>4</v>
      </c>
      <c r="M1244" s="33">
        <f t="shared" si="2516"/>
        <v>0.44444444444444442</v>
      </c>
      <c r="N1244" s="25">
        <f t="shared" si="2602"/>
        <v>11</v>
      </c>
      <c r="O1244" s="23">
        <f t="shared" ref="O1244" si="2643">ABS(N1244-$J1244)</f>
        <v>2</v>
      </c>
      <c r="P1244" s="26">
        <f t="shared" ref="P1244" si="2644">O1244/$J1244</f>
        <v>0.22222222222222221</v>
      </c>
    </row>
    <row r="1245" spans="1:16" x14ac:dyDescent="0.2">
      <c r="A1245" s="48">
        <v>41415</v>
      </c>
      <c r="B1245" s="49">
        <f>VLOOKUP(A1245,'Method 1 Moving Averages'!A1239:B2575,2,0)</f>
        <v>1013</v>
      </c>
      <c r="C1245" s="45">
        <f>VLOOKUP(A1245,'Method 1 Moving Averages'!A1238:C2575,3,0)</f>
        <v>935.66666666666663</v>
      </c>
      <c r="D1245" s="23">
        <f t="shared" si="2513"/>
        <v>77.333333333333371</v>
      </c>
      <c r="E1245" s="33">
        <f t="shared" si="2514"/>
        <v>7.634090161237253E-2</v>
      </c>
      <c r="F1245" s="25">
        <f>VLOOKUP(A1245,'Method 2 OLS Regression'!H1237:J2574,3)</f>
        <v>892.01060700000005</v>
      </c>
      <c r="G1245" s="23">
        <f t="shared" si="2605"/>
        <v>120.98939299999995</v>
      </c>
      <c r="H1245" s="26">
        <f t="shared" si="2606"/>
        <v>0.11943671569595257</v>
      </c>
      <c r="I1245" s="43"/>
      <c r="J1245" s="61">
        <f t="shared" si="2601"/>
        <v>11</v>
      </c>
      <c r="K1245" s="25">
        <f t="shared" si="2510"/>
        <v>10</v>
      </c>
      <c r="L1245" s="23">
        <f t="shared" si="2515"/>
        <v>1</v>
      </c>
      <c r="M1245" s="33">
        <f t="shared" si="2516"/>
        <v>9.0909090909090912E-2</v>
      </c>
      <c r="N1245" s="25">
        <f t="shared" si="2602"/>
        <v>9</v>
      </c>
      <c r="O1245" s="23">
        <f t="shared" ref="O1245" si="2645">ABS(N1245-$J1245)</f>
        <v>2</v>
      </c>
      <c r="P1245" s="26">
        <f t="shared" ref="P1245" si="2646">O1245/$J1245</f>
        <v>0.18181818181818182</v>
      </c>
    </row>
    <row r="1246" spans="1:16" x14ac:dyDescent="0.2">
      <c r="A1246" s="48">
        <v>41416</v>
      </c>
      <c r="B1246" s="49">
        <f>VLOOKUP(A1246,'Method 1 Moving Averages'!A1240:B2576,2,0)</f>
        <v>922</v>
      </c>
      <c r="C1246" s="45">
        <f>VLOOKUP(A1246,'Method 1 Moving Averages'!A1239:C2576,3,0)</f>
        <v>1014</v>
      </c>
      <c r="D1246" s="23">
        <f t="shared" si="2513"/>
        <v>92</v>
      </c>
      <c r="E1246" s="33">
        <f t="shared" si="2514"/>
        <v>9.9783080260303691E-2</v>
      </c>
      <c r="F1246" s="25">
        <f>VLOOKUP(A1246,'Method 2 OLS Regression'!H1238:J2575,3)</f>
        <v>771.97782900000004</v>
      </c>
      <c r="G1246" s="23">
        <f t="shared" si="2605"/>
        <v>150.02217099999996</v>
      </c>
      <c r="H1246" s="26">
        <f t="shared" si="2606"/>
        <v>0.16271385140997827</v>
      </c>
      <c r="I1246" s="43"/>
      <c r="J1246" s="61">
        <f t="shared" si="2601"/>
        <v>10</v>
      </c>
      <c r="K1246" s="25">
        <f t="shared" ref="K1246:K1309" si="2647">MAX(ROUND(C1246/12/8,0),9)</f>
        <v>11</v>
      </c>
      <c r="L1246" s="23">
        <f t="shared" si="2515"/>
        <v>1</v>
      </c>
      <c r="M1246" s="33">
        <f t="shared" si="2516"/>
        <v>0.1</v>
      </c>
      <c r="N1246" s="25">
        <f t="shared" si="2602"/>
        <v>9</v>
      </c>
      <c r="O1246" s="23">
        <f t="shared" ref="O1246" si="2648">ABS(N1246-$J1246)</f>
        <v>1</v>
      </c>
      <c r="P1246" s="26">
        <f t="shared" ref="P1246" si="2649">O1246/$J1246</f>
        <v>0.1</v>
      </c>
    </row>
    <row r="1247" spans="1:16" x14ac:dyDescent="0.2">
      <c r="A1247" s="48">
        <v>41417</v>
      </c>
      <c r="B1247" s="49">
        <f>VLOOKUP(A1247,'Method 1 Moving Averages'!A1241:B2577,2,0)</f>
        <v>488</v>
      </c>
      <c r="C1247" s="45">
        <f>VLOOKUP(A1247,'Method 1 Moving Averages'!A1240:C2577,3,0)</f>
        <v>492.33333333333331</v>
      </c>
      <c r="D1247" s="23">
        <f t="shared" ref="D1247:D1310" si="2650">ABS(C1247-B1247)</f>
        <v>4.3333333333333144</v>
      </c>
      <c r="E1247" s="33">
        <f t="shared" ref="E1247:E1310" si="2651">D1247/B1247</f>
        <v>8.8797814207649886E-3</v>
      </c>
      <c r="F1247" s="25">
        <f>VLOOKUP(A1247,'Method 2 OLS Regression'!H1239:J2576,3)</f>
        <v>952.19681400000002</v>
      </c>
      <c r="G1247" s="23">
        <f t="shared" si="2605"/>
        <v>464.19681400000002</v>
      </c>
      <c r="H1247" s="26">
        <f t="shared" si="2606"/>
        <v>0.95122297950819679</v>
      </c>
      <c r="I1247" s="43"/>
      <c r="J1247" s="61">
        <f t="shared" si="2601"/>
        <v>9</v>
      </c>
      <c r="K1247" s="25">
        <f t="shared" si="2647"/>
        <v>9</v>
      </c>
      <c r="L1247" s="23">
        <f t="shared" ref="L1247:L1310" si="2652">ABS(K1247-$J1247)</f>
        <v>0</v>
      </c>
      <c r="M1247" s="33">
        <f t="shared" ref="M1247:M1310" si="2653">L1247/$J1247</f>
        <v>0</v>
      </c>
      <c r="N1247" s="25">
        <f t="shared" si="2602"/>
        <v>10</v>
      </c>
      <c r="O1247" s="23">
        <f t="shared" ref="O1247" si="2654">ABS(N1247-$J1247)</f>
        <v>1</v>
      </c>
      <c r="P1247" s="26">
        <f t="shared" ref="P1247" si="2655">O1247/$J1247</f>
        <v>0.1111111111111111</v>
      </c>
    </row>
    <row r="1248" spans="1:16" x14ac:dyDescent="0.2">
      <c r="A1248" s="48">
        <v>41418</v>
      </c>
      <c r="B1248" s="49">
        <f>VLOOKUP(A1248,'Method 1 Moving Averages'!A1242:B2578,2,0)</f>
        <v>1936</v>
      </c>
      <c r="C1248" s="45">
        <f>VLOOKUP(A1248,'Method 1 Moving Averages'!A1241:C2578,3,0)</f>
        <v>1673.6666666666667</v>
      </c>
      <c r="D1248" s="23">
        <f t="shared" si="2650"/>
        <v>262.33333333333326</v>
      </c>
      <c r="E1248" s="33">
        <f t="shared" si="2651"/>
        <v>0.1355027548209366</v>
      </c>
      <c r="F1248" s="25">
        <f>VLOOKUP(A1248,'Method 2 OLS Regression'!H1240:J2577,3)</f>
        <v>1577.0354600000001</v>
      </c>
      <c r="G1248" s="23">
        <f t="shared" si="2605"/>
        <v>358.96453999999994</v>
      </c>
      <c r="H1248" s="26">
        <f t="shared" si="2606"/>
        <v>0.18541556818181815</v>
      </c>
      <c r="I1248" s="43"/>
      <c r="J1248" s="61">
        <f t="shared" si="2601"/>
        <v>20</v>
      </c>
      <c r="K1248" s="25">
        <f t="shared" si="2647"/>
        <v>17</v>
      </c>
      <c r="L1248" s="23">
        <f t="shared" si="2652"/>
        <v>3</v>
      </c>
      <c r="M1248" s="33">
        <f t="shared" si="2653"/>
        <v>0.15</v>
      </c>
      <c r="N1248" s="25">
        <f t="shared" si="2602"/>
        <v>16</v>
      </c>
      <c r="O1248" s="23">
        <f t="shared" ref="O1248" si="2656">ABS(N1248-$J1248)</f>
        <v>4</v>
      </c>
      <c r="P1248" s="26">
        <f t="shared" ref="P1248" si="2657">O1248/$J1248</f>
        <v>0.2</v>
      </c>
    </row>
    <row r="1249" spans="1:16" x14ac:dyDescent="0.2">
      <c r="A1249" s="48">
        <v>41419</v>
      </c>
      <c r="B1249" s="49">
        <f>VLOOKUP(A1249,'Method 1 Moving Averages'!A1243:B2579,2,0)</f>
        <v>804</v>
      </c>
      <c r="C1249" s="45">
        <f>VLOOKUP(A1249,'Method 1 Moving Averages'!A1242:C2579,3,0)</f>
        <v>1326</v>
      </c>
      <c r="D1249" s="23">
        <f t="shared" si="2650"/>
        <v>522</v>
      </c>
      <c r="E1249" s="33">
        <f t="shared" si="2651"/>
        <v>0.64925373134328357</v>
      </c>
      <c r="F1249" s="25">
        <f>VLOOKUP(A1249,'Method 2 OLS Regression'!H1241:J2578,3)</f>
        <v>846.42695100000003</v>
      </c>
      <c r="G1249" s="23">
        <f t="shared" si="2605"/>
        <v>42.426951000000031</v>
      </c>
      <c r="H1249" s="26">
        <f t="shared" si="2606"/>
        <v>5.2769839552238844E-2</v>
      </c>
      <c r="I1249" s="43"/>
      <c r="J1249" s="61">
        <f t="shared" si="2601"/>
        <v>9</v>
      </c>
      <c r="K1249" s="25">
        <f t="shared" si="2647"/>
        <v>14</v>
      </c>
      <c r="L1249" s="23">
        <f t="shared" si="2652"/>
        <v>5</v>
      </c>
      <c r="M1249" s="33">
        <f t="shared" si="2653"/>
        <v>0.55555555555555558</v>
      </c>
      <c r="N1249" s="25">
        <f t="shared" si="2602"/>
        <v>9</v>
      </c>
      <c r="O1249" s="23">
        <f t="shared" ref="O1249" si="2658">ABS(N1249-$J1249)</f>
        <v>0</v>
      </c>
      <c r="P1249" s="26">
        <f t="shared" ref="P1249" si="2659">O1249/$J1249</f>
        <v>0</v>
      </c>
    </row>
    <row r="1250" spans="1:16" x14ac:dyDescent="0.2">
      <c r="A1250" s="48">
        <v>41420</v>
      </c>
      <c r="B1250" s="49">
        <f>VLOOKUP(A1250,'Method 1 Moving Averages'!A1244:B2580,2,0)</f>
        <v>1125</v>
      </c>
      <c r="C1250" s="45">
        <f>VLOOKUP(A1250,'Method 1 Moving Averages'!A1243:C2580,3,0)</f>
        <v>1534</v>
      </c>
      <c r="D1250" s="23">
        <f t="shared" si="2650"/>
        <v>409</v>
      </c>
      <c r="E1250" s="33">
        <f t="shared" si="2651"/>
        <v>0.36355555555555558</v>
      </c>
      <c r="F1250" s="25">
        <f>VLOOKUP(A1250,'Method 2 OLS Regression'!H1242:J2579,3)</f>
        <v>1384.9004399999999</v>
      </c>
      <c r="G1250" s="23">
        <f t="shared" si="2605"/>
        <v>259.90043999999989</v>
      </c>
      <c r="H1250" s="26">
        <f t="shared" si="2606"/>
        <v>0.23102261333333324</v>
      </c>
      <c r="I1250" s="43"/>
      <c r="J1250" s="61">
        <f t="shared" si="2601"/>
        <v>12</v>
      </c>
      <c r="K1250" s="25">
        <f t="shared" si="2647"/>
        <v>16</v>
      </c>
      <c r="L1250" s="23">
        <f t="shared" si="2652"/>
        <v>4</v>
      </c>
      <c r="M1250" s="33">
        <f t="shared" si="2653"/>
        <v>0.33333333333333331</v>
      </c>
      <c r="N1250" s="25">
        <f t="shared" si="2602"/>
        <v>14</v>
      </c>
      <c r="O1250" s="23">
        <f t="shared" ref="O1250" si="2660">ABS(N1250-$J1250)</f>
        <v>2</v>
      </c>
      <c r="P1250" s="26">
        <f t="shared" ref="P1250" si="2661">O1250/$J1250</f>
        <v>0.16666666666666666</v>
      </c>
    </row>
    <row r="1251" spans="1:16" x14ac:dyDescent="0.2">
      <c r="A1251" s="48">
        <v>41421</v>
      </c>
      <c r="B1251" s="49">
        <f>VLOOKUP(A1251,'Method 1 Moving Averages'!A1245:B2581,2,0)</f>
        <v>1480</v>
      </c>
      <c r="C1251" s="45">
        <f>VLOOKUP(A1251,'Method 1 Moving Averages'!A1244:C2581,3,0)</f>
        <v>1057.3333333333333</v>
      </c>
      <c r="D1251" s="23">
        <f t="shared" si="2650"/>
        <v>422.66666666666674</v>
      </c>
      <c r="E1251" s="33">
        <f t="shared" si="2651"/>
        <v>0.28558558558558561</v>
      </c>
      <c r="F1251" s="25">
        <f>VLOOKUP(A1251,'Method 2 OLS Regression'!H1243:J2580,3)</f>
        <v>1384.12087</v>
      </c>
      <c r="G1251" s="23">
        <f t="shared" si="2605"/>
        <v>95.879130000000032</v>
      </c>
      <c r="H1251" s="26">
        <f t="shared" si="2606"/>
        <v>6.4783195945945962E-2</v>
      </c>
      <c r="I1251" s="43"/>
      <c r="J1251" s="61">
        <f t="shared" si="2601"/>
        <v>15</v>
      </c>
      <c r="K1251" s="25">
        <f t="shared" si="2647"/>
        <v>11</v>
      </c>
      <c r="L1251" s="23">
        <f t="shared" si="2652"/>
        <v>4</v>
      </c>
      <c r="M1251" s="33">
        <f t="shared" si="2653"/>
        <v>0.26666666666666666</v>
      </c>
      <c r="N1251" s="25">
        <f t="shared" si="2602"/>
        <v>14</v>
      </c>
      <c r="O1251" s="23">
        <f t="shared" ref="O1251" si="2662">ABS(N1251-$J1251)</f>
        <v>1</v>
      </c>
      <c r="P1251" s="26">
        <f t="shared" ref="P1251" si="2663">O1251/$J1251</f>
        <v>6.6666666666666666E-2</v>
      </c>
    </row>
    <row r="1252" spans="1:16" x14ac:dyDescent="0.2">
      <c r="A1252" s="48">
        <v>41422</v>
      </c>
      <c r="B1252" s="49">
        <f>VLOOKUP(A1252,'Method 1 Moving Averages'!A1246:B2582,2,0)</f>
        <v>851</v>
      </c>
      <c r="C1252" s="45">
        <f>VLOOKUP(A1252,'Method 1 Moving Averages'!A1245:C2582,3,0)</f>
        <v>993.33333333333337</v>
      </c>
      <c r="D1252" s="23">
        <f t="shared" si="2650"/>
        <v>142.33333333333337</v>
      </c>
      <c r="E1252" s="33">
        <f t="shared" si="2651"/>
        <v>0.16725421073247165</v>
      </c>
      <c r="F1252" s="25">
        <f>VLOOKUP(A1252,'Method 2 OLS Regression'!H1244:J2581,3)</f>
        <v>962.12191600000006</v>
      </c>
      <c r="G1252" s="23">
        <f t="shared" si="2605"/>
        <v>111.12191600000006</v>
      </c>
      <c r="H1252" s="26">
        <f t="shared" si="2606"/>
        <v>0.13057804465334907</v>
      </c>
      <c r="I1252" s="43"/>
      <c r="J1252" s="61">
        <f t="shared" si="2601"/>
        <v>9</v>
      </c>
      <c r="K1252" s="25">
        <f t="shared" si="2647"/>
        <v>10</v>
      </c>
      <c r="L1252" s="23">
        <f t="shared" si="2652"/>
        <v>1</v>
      </c>
      <c r="M1252" s="33">
        <f t="shared" si="2653"/>
        <v>0.1111111111111111</v>
      </c>
      <c r="N1252" s="25">
        <f t="shared" si="2602"/>
        <v>10</v>
      </c>
      <c r="O1252" s="23">
        <f t="shared" ref="O1252" si="2664">ABS(N1252-$J1252)</f>
        <v>1</v>
      </c>
      <c r="P1252" s="26">
        <f t="shared" ref="P1252" si="2665">O1252/$J1252</f>
        <v>0.1111111111111111</v>
      </c>
    </row>
    <row r="1253" spans="1:16" x14ac:dyDescent="0.2">
      <c r="A1253" s="48">
        <v>41423</v>
      </c>
      <c r="B1253" s="49">
        <f>VLOOKUP(A1253,'Method 1 Moving Averages'!A1247:B2583,2,0)</f>
        <v>805</v>
      </c>
      <c r="C1253" s="45">
        <f>VLOOKUP(A1253,'Method 1 Moving Averages'!A1246:C2583,3,0)</f>
        <v>1118.3333333333333</v>
      </c>
      <c r="D1253" s="23">
        <f t="shared" si="2650"/>
        <v>313.33333333333326</v>
      </c>
      <c r="E1253" s="33">
        <f t="shared" si="2651"/>
        <v>0.38923395445134568</v>
      </c>
      <c r="F1253" s="25">
        <f>VLOOKUP(A1253,'Method 2 OLS Regression'!H1245:J2582,3)</f>
        <v>1030.3260600000001</v>
      </c>
      <c r="G1253" s="23">
        <f t="shared" si="2605"/>
        <v>225.3260600000001</v>
      </c>
      <c r="H1253" s="26">
        <f t="shared" si="2606"/>
        <v>0.27990814906832312</v>
      </c>
      <c r="I1253" s="43"/>
      <c r="J1253" s="61">
        <f t="shared" si="2601"/>
        <v>9</v>
      </c>
      <c r="K1253" s="25">
        <f t="shared" si="2647"/>
        <v>12</v>
      </c>
      <c r="L1253" s="23">
        <f t="shared" si="2652"/>
        <v>3</v>
      </c>
      <c r="M1253" s="33">
        <f t="shared" si="2653"/>
        <v>0.33333333333333331</v>
      </c>
      <c r="N1253" s="25">
        <f t="shared" si="2602"/>
        <v>11</v>
      </c>
      <c r="O1253" s="23">
        <f t="shared" ref="O1253" si="2666">ABS(N1253-$J1253)</f>
        <v>2</v>
      </c>
      <c r="P1253" s="26">
        <f t="shared" ref="P1253" si="2667">O1253/$J1253</f>
        <v>0.22222222222222221</v>
      </c>
    </row>
    <row r="1254" spans="1:16" x14ac:dyDescent="0.2">
      <c r="A1254" s="48">
        <v>41424</v>
      </c>
      <c r="B1254" s="49">
        <f>VLOOKUP(A1254,'Method 1 Moving Averages'!A1248:B2584,2,0)</f>
        <v>403</v>
      </c>
      <c r="C1254" s="45">
        <f>VLOOKUP(A1254,'Method 1 Moving Averages'!A1247:C2584,3,0)</f>
        <v>511.33333333333331</v>
      </c>
      <c r="D1254" s="23">
        <f t="shared" si="2650"/>
        <v>108.33333333333331</v>
      </c>
      <c r="E1254" s="33">
        <f t="shared" si="2651"/>
        <v>0.2688172043010752</v>
      </c>
      <c r="F1254" s="25">
        <f>VLOOKUP(A1254,'Method 2 OLS Regression'!H1246:J2583,3)</f>
        <v>1210.1860099999999</v>
      </c>
      <c r="G1254" s="23">
        <f t="shared" si="2605"/>
        <v>807.1860099999999</v>
      </c>
      <c r="H1254" s="26">
        <f t="shared" si="2606"/>
        <v>2.0029429528535978</v>
      </c>
      <c r="I1254" s="43"/>
      <c r="J1254" s="61">
        <f t="shared" si="2601"/>
        <v>9</v>
      </c>
      <c r="K1254" s="25">
        <f t="shared" si="2647"/>
        <v>9</v>
      </c>
      <c r="L1254" s="23">
        <f t="shared" si="2652"/>
        <v>0</v>
      </c>
      <c r="M1254" s="33">
        <f t="shared" si="2653"/>
        <v>0</v>
      </c>
      <c r="N1254" s="25">
        <f t="shared" si="2602"/>
        <v>13</v>
      </c>
      <c r="O1254" s="23">
        <f t="shared" ref="O1254" si="2668">ABS(N1254-$J1254)</f>
        <v>4</v>
      </c>
      <c r="P1254" s="26">
        <f t="shared" ref="P1254" si="2669">O1254/$J1254</f>
        <v>0.44444444444444442</v>
      </c>
    </row>
    <row r="1255" spans="1:16" x14ac:dyDescent="0.2">
      <c r="A1255" s="48">
        <v>41425</v>
      </c>
      <c r="B1255" s="49">
        <f>VLOOKUP(A1255,'Method 1 Moving Averages'!A1249:B2585,2,0)</f>
        <v>1449</v>
      </c>
      <c r="C1255" s="45">
        <f>VLOOKUP(A1255,'Method 1 Moving Averages'!A1248:C2585,3,0)</f>
        <v>1723.3333333333333</v>
      </c>
      <c r="D1255" s="23">
        <f t="shared" si="2650"/>
        <v>274.33333333333326</v>
      </c>
      <c r="E1255" s="33">
        <f t="shared" si="2651"/>
        <v>0.18932597193466755</v>
      </c>
      <c r="F1255" s="25">
        <f>VLOOKUP(A1255,'Method 2 OLS Regression'!H1247:J2584,3)</f>
        <v>1543.4810199999999</v>
      </c>
      <c r="G1255" s="23">
        <f t="shared" si="2605"/>
        <v>94.481019999999944</v>
      </c>
      <c r="H1255" s="26">
        <f t="shared" si="2606"/>
        <v>6.5204292615596932E-2</v>
      </c>
      <c r="I1255" s="43"/>
      <c r="J1255" s="61">
        <f t="shared" si="2601"/>
        <v>15</v>
      </c>
      <c r="K1255" s="25">
        <f t="shared" si="2647"/>
        <v>18</v>
      </c>
      <c r="L1255" s="23">
        <f t="shared" si="2652"/>
        <v>3</v>
      </c>
      <c r="M1255" s="33">
        <f t="shared" si="2653"/>
        <v>0.2</v>
      </c>
      <c r="N1255" s="25">
        <f t="shared" si="2602"/>
        <v>16</v>
      </c>
      <c r="O1255" s="23">
        <f t="shared" ref="O1255" si="2670">ABS(N1255-$J1255)</f>
        <v>1</v>
      </c>
      <c r="P1255" s="26">
        <f t="shared" ref="P1255" si="2671">O1255/$J1255</f>
        <v>6.6666666666666666E-2</v>
      </c>
    </row>
    <row r="1256" spans="1:16" x14ac:dyDescent="0.2">
      <c r="A1256" s="48">
        <v>41426</v>
      </c>
      <c r="B1256" s="49">
        <f>VLOOKUP(A1256,'Method 1 Moving Averages'!A1250:B2586,2,0)</f>
        <v>663</v>
      </c>
      <c r="C1256" s="45">
        <f>VLOOKUP(A1256,'Method 1 Moving Averages'!A1249:C2586,3,0)</f>
        <v>1198.3333333333333</v>
      </c>
      <c r="D1256" s="23">
        <f t="shared" si="2650"/>
        <v>535.33333333333326</v>
      </c>
      <c r="E1256" s="33">
        <f t="shared" si="2651"/>
        <v>0.80744092508798382</v>
      </c>
      <c r="F1256" s="25">
        <f>VLOOKUP(A1256,'Method 2 OLS Regression'!H1248:J2585,3)</f>
        <v>970.65659500000004</v>
      </c>
      <c r="G1256" s="23">
        <f t="shared" si="2605"/>
        <v>307.65659500000004</v>
      </c>
      <c r="H1256" s="26">
        <f t="shared" si="2606"/>
        <v>0.46403709653092012</v>
      </c>
      <c r="I1256" s="43"/>
      <c r="J1256" s="61">
        <f t="shared" si="2601"/>
        <v>9</v>
      </c>
      <c r="K1256" s="25">
        <f t="shared" si="2647"/>
        <v>12</v>
      </c>
      <c r="L1256" s="23">
        <f t="shared" si="2652"/>
        <v>3</v>
      </c>
      <c r="M1256" s="33">
        <f t="shared" si="2653"/>
        <v>0.33333333333333331</v>
      </c>
      <c r="N1256" s="25">
        <f t="shared" si="2602"/>
        <v>10</v>
      </c>
      <c r="O1256" s="23">
        <f t="shared" ref="O1256" si="2672">ABS(N1256-$J1256)</f>
        <v>1</v>
      </c>
      <c r="P1256" s="26">
        <f t="shared" ref="P1256" si="2673">O1256/$J1256</f>
        <v>0.1111111111111111</v>
      </c>
    </row>
    <row r="1257" spans="1:16" x14ac:dyDescent="0.2">
      <c r="A1257" s="48">
        <v>41427</v>
      </c>
      <c r="B1257" s="49">
        <f>VLOOKUP(A1257,'Method 1 Moving Averages'!A1251:B2587,2,0)</f>
        <v>1763</v>
      </c>
      <c r="C1257" s="45">
        <f>VLOOKUP(A1257,'Method 1 Moving Averages'!A1250:C2587,3,0)</f>
        <v>1401</v>
      </c>
      <c r="D1257" s="23">
        <f t="shared" si="2650"/>
        <v>362</v>
      </c>
      <c r="E1257" s="33">
        <f t="shared" si="2651"/>
        <v>0.20533182076006806</v>
      </c>
      <c r="F1257" s="25">
        <f>VLOOKUP(A1257,'Method 2 OLS Regression'!H1249:J2586,3)</f>
        <v>1377.6712500000001</v>
      </c>
      <c r="G1257" s="23">
        <f t="shared" si="2605"/>
        <v>385.3287499999999</v>
      </c>
      <c r="H1257" s="26">
        <f t="shared" si="2606"/>
        <v>0.21856423709585929</v>
      </c>
      <c r="I1257" s="43"/>
      <c r="J1257" s="61">
        <f t="shared" si="2601"/>
        <v>18</v>
      </c>
      <c r="K1257" s="25">
        <f t="shared" si="2647"/>
        <v>15</v>
      </c>
      <c r="L1257" s="23">
        <f t="shared" si="2652"/>
        <v>3</v>
      </c>
      <c r="M1257" s="33">
        <f t="shared" si="2653"/>
        <v>0.16666666666666666</v>
      </c>
      <c r="N1257" s="25">
        <f t="shared" si="2602"/>
        <v>14</v>
      </c>
      <c r="O1257" s="23">
        <f t="shared" ref="O1257" si="2674">ABS(N1257-$J1257)</f>
        <v>4</v>
      </c>
      <c r="P1257" s="26">
        <f t="shared" ref="P1257" si="2675">O1257/$J1257</f>
        <v>0.22222222222222221</v>
      </c>
    </row>
    <row r="1258" spans="1:16" x14ac:dyDescent="0.2">
      <c r="A1258" s="48">
        <v>41428</v>
      </c>
      <c r="B1258" s="49">
        <f>VLOOKUP(A1258,'Method 1 Moving Averages'!A1252:B2588,2,0)</f>
        <v>723</v>
      </c>
      <c r="C1258" s="45">
        <f>VLOOKUP(A1258,'Method 1 Moving Averages'!A1251:C2588,3,0)</f>
        <v>1236.3333333333333</v>
      </c>
      <c r="D1258" s="23">
        <f t="shared" si="2650"/>
        <v>513.33333333333326</v>
      </c>
      <c r="E1258" s="33">
        <f t="shared" si="2651"/>
        <v>0.7100046104195481</v>
      </c>
      <c r="F1258" s="25">
        <f>VLOOKUP(A1258,'Method 2 OLS Regression'!H1250:J2587,3)</f>
        <v>1045.7193</v>
      </c>
      <c r="G1258" s="23">
        <f t="shared" si="2605"/>
        <v>322.71929999999998</v>
      </c>
      <c r="H1258" s="26">
        <f t="shared" si="2606"/>
        <v>0.44636141078838171</v>
      </c>
      <c r="I1258" s="43"/>
      <c r="J1258" s="61">
        <f t="shared" si="2601"/>
        <v>9</v>
      </c>
      <c r="K1258" s="25">
        <f t="shared" si="2647"/>
        <v>13</v>
      </c>
      <c r="L1258" s="23">
        <f t="shared" si="2652"/>
        <v>4</v>
      </c>
      <c r="M1258" s="33">
        <f t="shared" si="2653"/>
        <v>0.44444444444444442</v>
      </c>
      <c r="N1258" s="25">
        <f t="shared" si="2602"/>
        <v>11</v>
      </c>
      <c r="O1258" s="23">
        <f t="shared" ref="O1258" si="2676">ABS(N1258-$J1258)</f>
        <v>2</v>
      </c>
      <c r="P1258" s="26">
        <f t="shared" ref="P1258" si="2677">O1258/$J1258</f>
        <v>0.22222222222222221</v>
      </c>
    </row>
    <row r="1259" spans="1:16" x14ac:dyDescent="0.2">
      <c r="A1259" s="48">
        <v>41429</v>
      </c>
      <c r="B1259" s="49">
        <f>VLOOKUP(A1259,'Method 1 Moving Averages'!A1253:B2589,2,0)</f>
        <v>368</v>
      </c>
      <c r="C1259" s="45">
        <f>VLOOKUP(A1259,'Method 1 Moving Averages'!A1252:C2589,3,0)</f>
        <v>947</v>
      </c>
      <c r="D1259" s="23">
        <f t="shared" si="2650"/>
        <v>579</v>
      </c>
      <c r="E1259" s="33">
        <f t="shared" si="2651"/>
        <v>1.5733695652173914</v>
      </c>
      <c r="F1259" s="25">
        <f>VLOOKUP(A1259,'Method 2 OLS Regression'!H1251:J2588,3)</f>
        <v>876.29107999999997</v>
      </c>
      <c r="G1259" s="23">
        <f t="shared" si="2605"/>
        <v>508.29107999999997</v>
      </c>
      <c r="H1259" s="26">
        <f t="shared" si="2606"/>
        <v>1.3812257608695651</v>
      </c>
      <c r="I1259" s="43"/>
      <c r="J1259" s="61">
        <f t="shared" si="2601"/>
        <v>9</v>
      </c>
      <c r="K1259" s="25">
        <f t="shared" si="2647"/>
        <v>10</v>
      </c>
      <c r="L1259" s="23">
        <f t="shared" si="2652"/>
        <v>1</v>
      </c>
      <c r="M1259" s="33">
        <f t="shared" si="2653"/>
        <v>0.1111111111111111</v>
      </c>
      <c r="N1259" s="25">
        <f t="shared" si="2602"/>
        <v>9</v>
      </c>
      <c r="O1259" s="23">
        <f t="shared" ref="O1259" si="2678">ABS(N1259-$J1259)</f>
        <v>0</v>
      </c>
      <c r="P1259" s="26">
        <f t="shared" ref="P1259" si="2679">O1259/$J1259</f>
        <v>0</v>
      </c>
    </row>
    <row r="1260" spans="1:16" x14ac:dyDescent="0.2">
      <c r="A1260" s="48">
        <v>41430</v>
      </c>
      <c r="B1260" s="49">
        <f>VLOOKUP(A1260,'Method 1 Moving Averages'!A1254:B2590,2,0)</f>
        <v>377</v>
      </c>
      <c r="C1260" s="45">
        <f>VLOOKUP(A1260,'Method 1 Moving Averages'!A1253:C2590,3,0)</f>
        <v>927</v>
      </c>
      <c r="D1260" s="23">
        <f t="shared" si="2650"/>
        <v>550</v>
      </c>
      <c r="E1260" s="33">
        <f t="shared" si="2651"/>
        <v>1.4588859416445623</v>
      </c>
      <c r="F1260" s="25">
        <f>VLOOKUP(A1260,'Method 2 OLS Regression'!H1252:J2589,3)</f>
        <v>858.30828299999996</v>
      </c>
      <c r="G1260" s="23">
        <f t="shared" si="2605"/>
        <v>481.30828299999996</v>
      </c>
      <c r="H1260" s="26">
        <f t="shared" si="2606"/>
        <v>1.2766797957559681</v>
      </c>
      <c r="I1260" s="43"/>
      <c r="J1260" s="61">
        <f t="shared" si="2601"/>
        <v>9</v>
      </c>
      <c r="K1260" s="25">
        <f t="shared" si="2647"/>
        <v>10</v>
      </c>
      <c r="L1260" s="23">
        <f t="shared" si="2652"/>
        <v>1</v>
      </c>
      <c r="M1260" s="33">
        <f t="shared" si="2653"/>
        <v>0.1111111111111111</v>
      </c>
      <c r="N1260" s="25">
        <f t="shared" si="2602"/>
        <v>9</v>
      </c>
      <c r="O1260" s="23">
        <f t="shared" ref="O1260" si="2680">ABS(N1260-$J1260)</f>
        <v>0</v>
      </c>
      <c r="P1260" s="26">
        <f t="shared" ref="P1260" si="2681">O1260/$J1260</f>
        <v>0</v>
      </c>
    </row>
    <row r="1261" spans="1:16" x14ac:dyDescent="0.2">
      <c r="A1261" s="48">
        <v>41431</v>
      </c>
      <c r="B1261" s="49">
        <f>VLOOKUP(A1261,'Method 1 Moving Averages'!A1255:B2591,2,0)</f>
        <v>98</v>
      </c>
      <c r="C1261" s="45">
        <f>VLOOKUP(A1261,'Method 1 Moving Averages'!A1254:C2591,3,0)</f>
        <v>461.66666666666669</v>
      </c>
      <c r="D1261" s="23">
        <f t="shared" si="2650"/>
        <v>363.66666666666669</v>
      </c>
      <c r="E1261" s="33">
        <f t="shared" si="2651"/>
        <v>3.7108843537414966</v>
      </c>
      <c r="F1261" s="25">
        <f>VLOOKUP(A1261,'Method 2 OLS Regression'!H1253:J2590,3)</f>
        <v>1026.3434999999999</v>
      </c>
      <c r="G1261" s="23">
        <f t="shared" si="2605"/>
        <v>928.34349999999995</v>
      </c>
      <c r="H1261" s="26">
        <f t="shared" si="2606"/>
        <v>9.4728928571428561</v>
      </c>
      <c r="I1261" s="43"/>
      <c r="J1261" s="61">
        <f t="shared" si="2601"/>
        <v>9</v>
      </c>
      <c r="K1261" s="25">
        <f t="shared" si="2647"/>
        <v>9</v>
      </c>
      <c r="L1261" s="23">
        <f t="shared" si="2652"/>
        <v>0</v>
      </c>
      <c r="M1261" s="33">
        <f t="shared" si="2653"/>
        <v>0</v>
      </c>
      <c r="N1261" s="25">
        <f t="shared" si="2602"/>
        <v>11</v>
      </c>
      <c r="O1261" s="23">
        <f t="shared" ref="O1261" si="2682">ABS(N1261-$J1261)</f>
        <v>2</v>
      </c>
      <c r="P1261" s="26">
        <f t="shared" ref="P1261" si="2683">O1261/$J1261</f>
        <v>0.22222222222222221</v>
      </c>
    </row>
    <row r="1262" spans="1:16" x14ac:dyDescent="0.2">
      <c r="A1262" s="48">
        <v>41432</v>
      </c>
      <c r="B1262" s="49">
        <f>VLOOKUP(A1262,'Method 1 Moving Averages'!A1256:B2592,2,0)</f>
        <v>1987</v>
      </c>
      <c r="C1262" s="45">
        <f>VLOOKUP(A1262,'Method 1 Moving Averages'!A1255:C2592,3,0)</f>
        <v>1649.3333333333333</v>
      </c>
      <c r="D1262" s="23">
        <f t="shared" si="2650"/>
        <v>337.66666666666674</v>
      </c>
      <c r="E1262" s="33">
        <f t="shared" si="2651"/>
        <v>0.16993792987753736</v>
      </c>
      <c r="F1262" s="25">
        <f>VLOOKUP(A1262,'Method 2 OLS Regression'!H1254:J2591,3)</f>
        <v>1521.59773</v>
      </c>
      <c r="G1262" s="23">
        <f t="shared" si="2605"/>
        <v>465.40227000000004</v>
      </c>
      <c r="H1262" s="26">
        <f t="shared" si="2606"/>
        <v>0.23422358832410672</v>
      </c>
      <c r="I1262" s="43"/>
      <c r="J1262" s="61">
        <f t="shared" si="2601"/>
        <v>21</v>
      </c>
      <c r="K1262" s="25">
        <f t="shared" si="2647"/>
        <v>17</v>
      </c>
      <c r="L1262" s="23">
        <f t="shared" si="2652"/>
        <v>4</v>
      </c>
      <c r="M1262" s="33">
        <f t="shared" si="2653"/>
        <v>0.19047619047619047</v>
      </c>
      <c r="N1262" s="25">
        <f t="shared" si="2602"/>
        <v>16</v>
      </c>
      <c r="O1262" s="23">
        <f t="shared" ref="O1262" si="2684">ABS(N1262-$J1262)</f>
        <v>5</v>
      </c>
      <c r="P1262" s="26">
        <f t="shared" ref="P1262" si="2685">O1262/$J1262</f>
        <v>0.23809523809523808</v>
      </c>
    </row>
    <row r="1263" spans="1:16" x14ac:dyDescent="0.2">
      <c r="A1263" s="48">
        <v>41433</v>
      </c>
      <c r="B1263" s="49">
        <f>VLOOKUP(A1263,'Method 1 Moving Averages'!A1257:B2593,2,0)</f>
        <v>1048</v>
      </c>
      <c r="C1263" s="45">
        <f>VLOOKUP(A1263,'Method 1 Moving Averages'!A1256:C2593,3,0)</f>
        <v>924.66666666666663</v>
      </c>
      <c r="D1263" s="23">
        <f t="shared" si="2650"/>
        <v>123.33333333333337</v>
      </c>
      <c r="E1263" s="33">
        <f t="shared" si="2651"/>
        <v>0.11768447837150131</v>
      </c>
      <c r="F1263" s="25">
        <f>VLOOKUP(A1263,'Method 2 OLS Regression'!H1255:J2592,3)</f>
        <v>886.78611999999998</v>
      </c>
      <c r="G1263" s="23">
        <f t="shared" si="2605"/>
        <v>161.21388000000002</v>
      </c>
      <c r="H1263" s="26">
        <f t="shared" si="2606"/>
        <v>0.15383003816793894</v>
      </c>
      <c r="I1263" s="43"/>
      <c r="J1263" s="61">
        <f t="shared" si="2601"/>
        <v>11</v>
      </c>
      <c r="K1263" s="25">
        <f t="shared" si="2647"/>
        <v>10</v>
      </c>
      <c r="L1263" s="23">
        <f t="shared" si="2652"/>
        <v>1</v>
      </c>
      <c r="M1263" s="33">
        <f t="shared" si="2653"/>
        <v>9.0909090909090912E-2</v>
      </c>
      <c r="N1263" s="25">
        <f t="shared" si="2602"/>
        <v>9</v>
      </c>
      <c r="O1263" s="23">
        <f t="shared" ref="O1263" si="2686">ABS(N1263-$J1263)</f>
        <v>2</v>
      </c>
      <c r="P1263" s="26">
        <f t="shared" ref="P1263" si="2687">O1263/$J1263</f>
        <v>0.18181818181818182</v>
      </c>
    </row>
    <row r="1264" spans="1:16" x14ac:dyDescent="0.2">
      <c r="A1264" s="48">
        <v>41434</v>
      </c>
      <c r="B1264" s="49">
        <f>VLOOKUP(A1264,'Method 1 Moving Averages'!A1258:B2594,2,0)</f>
        <v>1338</v>
      </c>
      <c r="C1264" s="45">
        <f>VLOOKUP(A1264,'Method 1 Moving Averages'!A1257:C2594,3,0)</f>
        <v>1583.6666666666667</v>
      </c>
      <c r="D1264" s="23">
        <f t="shared" si="2650"/>
        <v>245.66666666666674</v>
      </c>
      <c r="E1264" s="33">
        <f t="shared" si="2651"/>
        <v>0.18360737419033388</v>
      </c>
      <c r="F1264" s="25">
        <f>VLOOKUP(A1264,'Method 2 OLS Regression'!H1256:J2593,3)</f>
        <v>1362.0676900000001</v>
      </c>
      <c r="G1264" s="23">
        <f t="shared" si="2605"/>
        <v>24.067690000000084</v>
      </c>
      <c r="H1264" s="26">
        <f t="shared" si="2606"/>
        <v>1.7987810164424578E-2</v>
      </c>
      <c r="I1264" s="43"/>
      <c r="J1264" s="61">
        <f t="shared" si="2601"/>
        <v>14</v>
      </c>
      <c r="K1264" s="25">
        <f t="shared" si="2647"/>
        <v>16</v>
      </c>
      <c r="L1264" s="23">
        <f t="shared" si="2652"/>
        <v>2</v>
      </c>
      <c r="M1264" s="33">
        <f t="shared" si="2653"/>
        <v>0.14285714285714285</v>
      </c>
      <c r="N1264" s="25">
        <f t="shared" si="2602"/>
        <v>14</v>
      </c>
      <c r="O1264" s="23">
        <f t="shared" ref="O1264" si="2688">ABS(N1264-$J1264)</f>
        <v>0</v>
      </c>
      <c r="P1264" s="26">
        <f t="shared" ref="P1264" si="2689">O1264/$J1264</f>
        <v>0</v>
      </c>
    </row>
    <row r="1265" spans="1:16" x14ac:dyDescent="0.2">
      <c r="A1265" s="48">
        <v>41435</v>
      </c>
      <c r="B1265" s="49">
        <f>VLOOKUP(A1265,'Method 1 Moving Averages'!A1259:B2595,2,0)</f>
        <v>1011</v>
      </c>
      <c r="C1265" s="45">
        <f>VLOOKUP(A1265,'Method 1 Moving Averages'!A1258:C2595,3,0)</f>
        <v>989.66666666666663</v>
      </c>
      <c r="D1265" s="23">
        <f t="shared" si="2650"/>
        <v>21.333333333333371</v>
      </c>
      <c r="E1265" s="33">
        <f t="shared" si="2651"/>
        <v>2.1101219914276333E-2</v>
      </c>
      <c r="F1265" s="25">
        <f>VLOOKUP(A1265,'Method 2 OLS Regression'!H1257:J2594,3)</f>
        <v>1046.2751900000001</v>
      </c>
      <c r="G1265" s="23">
        <f t="shared" si="2605"/>
        <v>35.275190000000066</v>
      </c>
      <c r="H1265" s="26">
        <f t="shared" si="2606"/>
        <v>3.4891384767556939E-2</v>
      </c>
      <c r="I1265" s="43"/>
      <c r="J1265" s="61">
        <f t="shared" si="2601"/>
        <v>11</v>
      </c>
      <c r="K1265" s="25">
        <f t="shared" si="2647"/>
        <v>10</v>
      </c>
      <c r="L1265" s="23">
        <f t="shared" si="2652"/>
        <v>1</v>
      </c>
      <c r="M1265" s="33">
        <f t="shared" si="2653"/>
        <v>9.0909090909090912E-2</v>
      </c>
      <c r="N1265" s="25">
        <f t="shared" si="2602"/>
        <v>11</v>
      </c>
      <c r="O1265" s="23">
        <f t="shared" ref="O1265" si="2690">ABS(N1265-$J1265)</f>
        <v>0</v>
      </c>
      <c r="P1265" s="26">
        <f t="shared" ref="P1265" si="2691">O1265/$J1265</f>
        <v>0</v>
      </c>
    </row>
    <row r="1266" spans="1:16" x14ac:dyDescent="0.2">
      <c r="A1266" s="48">
        <v>41436</v>
      </c>
      <c r="B1266" s="49">
        <f>VLOOKUP(A1266,'Method 1 Moving Averages'!A1260:B2596,2,0)</f>
        <v>1041</v>
      </c>
      <c r="C1266" s="45">
        <f>VLOOKUP(A1266,'Method 1 Moving Averages'!A1259:C2596,3,0)</f>
        <v>744</v>
      </c>
      <c r="D1266" s="23">
        <f t="shared" si="2650"/>
        <v>297</v>
      </c>
      <c r="E1266" s="33">
        <f t="shared" si="2651"/>
        <v>0.28530259365994237</v>
      </c>
      <c r="F1266" s="25">
        <f>VLOOKUP(A1266,'Method 2 OLS Regression'!H1258:J2595,3)</f>
        <v>891.09789799999999</v>
      </c>
      <c r="G1266" s="23">
        <f t="shared" si="2605"/>
        <v>149.90210200000001</v>
      </c>
      <c r="H1266" s="26">
        <f t="shared" si="2606"/>
        <v>0.14399817675312201</v>
      </c>
      <c r="I1266" s="43"/>
      <c r="J1266" s="61">
        <f t="shared" si="2601"/>
        <v>11</v>
      </c>
      <c r="K1266" s="25">
        <f t="shared" si="2647"/>
        <v>9</v>
      </c>
      <c r="L1266" s="23">
        <f t="shared" si="2652"/>
        <v>2</v>
      </c>
      <c r="M1266" s="33">
        <f t="shared" si="2653"/>
        <v>0.18181818181818182</v>
      </c>
      <c r="N1266" s="25">
        <f t="shared" si="2602"/>
        <v>9</v>
      </c>
      <c r="O1266" s="23">
        <f t="shared" ref="O1266" si="2692">ABS(N1266-$J1266)</f>
        <v>2</v>
      </c>
      <c r="P1266" s="26">
        <f t="shared" ref="P1266" si="2693">O1266/$J1266</f>
        <v>0.18181818181818182</v>
      </c>
    </row>
    <row r="1267" spans="1:16" x14ac:dyDescent="0.2">
      <c r="A1267" s="48">
        <v>41437</v>
      </c>
      <c r="B1267" s="49">
        <f>VLOOKUP(A1267,'Method 1 Moving Averages'!A1261:B2597,2,0)</f>
        <v>670</v>
      </c>
      <c r="C1267" s="45">
        <f>VLOOKUP(A1267,'Method 1 Moving Averages'!A1260:C2597,3,0)</f>
        <v>701.33333333333337</v>
      </c>
      <c r="D1267" s="23">
        <f t="shared" si="2650"/>
        <v>31.333333333333371</v>
      </c>
      <c r="E1267" s="33">
        <f t="shared" si="2651"/>
        <v>4.6766169154228911E-2</v>
      </c>
      <c r="F1267" s="25">
        <f>VLOOKUP(A1267,'Method 2 OLS Regression'!H1259:J2596,3)</f>
        <v>987.23872500000004</v>
      </c>
      <c r="G1267" s="23">
        <f t="shared" si="2605"/>
        <v>317.23872500000004</v>
      </c>
      <c r="H1267" s="26">
        <f t="shared" si="2606"/>
        <v>0.47349063432835825</v>
      </c>
      <c r="I1267" s="43"/>
      <c r="J1267" s="61">
        <f t="shared" si="2601"/>
        <v>9</v>
      </c>
      <c r="K1267" s="25">
        <f t="shared" si="2647"/>
        <v>9</v>
      </c>
      <c r="L1267" s="23">
        <f t="shared" si="2652"/>
        <v>0</v>
      </c>
      <c r="M1267" s="33">
        <f t="shared" si="2653"/>
        <v>0</v>
      </c>
      <c r="N1267" s="25">
        <f t="shared" si="2602"/>
        <v>10</v>
      </c>
      <c r="O1267" s="23">
        <f t="shared" ref="O1267" si="2694">ABS(N1267-$J1267)</f>
        <v>1</v>
      </c>
      <c r="P1267" s="26">
        <f t="shared" ref="P1267" si="2695">O1267/$J1267</f>
        <v>0.1111111111111111</v>
      </c>
    </row>
    <row r="1268" spans="1:16" x14ac:dyDescent="0.2">
      <c r="A1268" s="48">
        <v>41438</v>
      </c>
      <c r="B1268" s="49">
        <f>VLOOKUP(A1268,'Method 1 Moving Averages'!A1262:B2598,2,0)</f>
        <v>545</v>
      </c>
      <c r="C1268" s="45">
        <f>VLOOKUP(A1268,'Method 1 Moving Averages'!A1261:C2598,3,0)</f>
        <v>329.66666666666669</v>
      </c>
      <c r="D1268" s="23">
        <f t="shared" si="2650"/>
        <v>215.33333333333331</v>
      </c>
      <c r="E1268" s="33">
        <f t="shared" si="2651"/>
        <v>0.39510703363914368</v>
      </c>
      <c r="F1268" s="25">
        <f>VLOOKUP(A1268,'Method 2 OLS Regression'!H1260:J2597,3)</f>
        <v>1158.7503899999999</v>
      </c>
      <c r="G1268" s="23">
        <f t="shared" si="2605"/>
        <v>613.75038999999992</v>
      </c>
      <c r="H1268" s="26">
        <f t="shared" si="2606"/>
        <v>1.1261475045871558</v>
      </c>
      <c r="I1268" s="43"/>
      <c r="J1268" s="61">
        <f t="shared" si="2601"/>
        <v>9</v>
      </c>
      <c r="K1268" s="25">
        <f t="shared" si="2647"/>
        <v>9</v>
      </c>
      <c r="L1268" s="23">
        <f t="shared" si="2652"/>
        <v>0</v>
      </c>
      <c r="M1268" s="33">
        <f t="shared" si="2653"/>
        <v>0</v>
      </c>
      <c r="N1268" s="25">
        <f t="shared" si="2602"/>
        <v>12</v>
      </c>
      <c r="O1268" s="23">
        <f t="shared" ref="O1268" si="2696">ABS(N1268-$J1268)</f>
        <v>3</v>
      </c>
      <c r="P1268" s="26">
        <f t="shared" ref="P1268" si="2697">O1268/$J1268</f>
        <v>0.33333333333333331</v>
      </c>
    </row>
    <row r="1269" spans="1:16" x14ac:dyDescent="0.2">
      <c r="A1269" s="48">
        <v>41439</v>
      </c>
      <c r="B1269" s="49">
        <f>VLOOKUP(A1269,'Method 1 Moving Averages'!A1263:B2599,2,0)</f>
        <v>1698</v>
      </c>
      <c r="C1269" s="45">
        <f>VLOOKUP(A1269,'Method 1 Moving Averages'!A1262:C2599,3,0)</f>
        <v>1790.6666666666667</v>
      </c>
      <c r="D1269" s="23">
        <f t="shared" si="2650"/>
        <v>92.666666666666742</v>
      </c>
      <c r="E1269" s="33">
        <f t="shared" si="2651"/>
        <v>5.4574008637612921E-2</v>
      </c>
      <c r="F1269" s="25">
        <f>VLOOKUP(A1269,'Method 2 OLS Regression'!H1261:J2598,3)</f>
        <v>1560.8650600000001</v>
      </c>
      <c r="G1269" s="23">
        <f t="shared" si="2605"/>
        <v>137.13493999999992</v>
      </c>
      <c r="H1269" s="26">
        <f t="shared" si="2606"/>
        <v>8.0762626619552358E-2</v>
      </c>
      <c r="I1269" s="43"/>
      <c r="J1269" s="61">
        <f t="shared" si="2601"/>
        <v>18</v>
      </c>
      <c r="K1269" s="25">
        <f t="shared" si="2647"/>
        <v>19</v>
      </c>
      <c r="L1269" s="23">
        <f t="shared" si="2652"/>
        <v>1</v>
      </c>
      <c r="M1269" s="33">
        <f t="shared" si="2653"/>
        <v>5.5555555555555552E-2</v>
      </c>
      <c r="N1269" s="25">
        <f t="shared" si="2602"/>
        <v>16</v>
      </c>
      <c r="O1269" s="23">
        <f t="shared" ref="O1269" si="2698">ABS(N1269-$J1269)</f>
        <v>2</v>
      </c>
      <c r="P1269" s="26">
        <f t="shared" ref="P1269" si="2699">O1269/$J1269</f>
        <v>0.1111111111111111</v>
      </c>
    </row>
    <row r="1270" spans="1:16" x14ac:dyDescent="0.2">
      <c r="A1270" s="48">
        <v>41440</v>
      </c>
      <c r="B1270" s="49">
        <f>VLOOKUP(A1270,'Method 1 Moving Averages'!A1264:B2600,2,0)</f>
        <v>809</v>
      </c>
      <c r="C1270" s="45">
        <f>VLOOKUP(A1270,'Method 1 Moving Averages'!A1263:C2600,3,0)</f>
        <v>838.33333333333337</v>
      </c>
      <c r="D1270" s="23">
        <f t="shared" si="2650"/>
        <v>29.333333333333371</v>
      </c>
      <c r="E1270" s="33">
        <f t="shared" si="2651"/>
        <v>3.6258755665430617E-2</v>
      </c>
      <c r="F1270" s="25">
        <f>VLOOKUP(A1270,'Method 2 OLS Regression'!H1262:J2599,3)</f>
        <v>1122.97226</v>
      </c>
      <c r="G1270" s="23">
        <f t="shared" si="2605"/>
        <v>313.97226000000001</v>
      </c>
      <c r="H1270" s="26">
        <f t="shared" si="2606"/>
        <v>0.38809920889987642</v>
      </c>
      <c r="I1270" s="43"/>
      <c r="J1270" s="61">
        <f t="shared" si="2601"/>
        <v>9</v>
      </c>
      <c r="K1270" s="25">
        <f t="shared" si="2647"/>
        <v>9</v>
      </c>
      <c r="L1270" s="23">
        <f t="shared" si="2652"/>
        <v>0</v>
      </c>
      <c r="M1270" s="33">
        <f t="shared" si="2653"/>
        <v>0</v>
      </c>
      <c r="N1270" s="25">
        <f t="shared" si="2602"/>
        <v>12</v>
      </c>
      <c r="O1270" s="23">
        <f t="shared" ref="O1270" si="2700">ABS(N1270-$J1270)</f>
        <v>3</v>
      </c>
      <c r="P1270" s="26">
        <f t="shared" ref="P1270" si="2701">O1270/$J1270</f>
        <v>0.33333333333333331</v>
      </c>
    </row>
    <row r="1271" spans="1:16" x14ac:dyDescent="0.2">
      <c r="A1271" s="48">
        <v>41441</v>
      </c>
      <c r="B1271" s="49">
        <f>VLOOKUP(A1271,'Method 1 Moving Averages'!A1265:B2601,2,0)</f>
        <v>1570</v>
      </c>
      <c r="C1271" s="45">
        <f>VLOOKUP(A1271,'Method 1 Moving Averages'!A1264:C2601,3,0)</f>
        <v>1408.6666666666667</v>
      </c>
      <c r="D1271" s="23">
        <f t="shared" si="2650"/>
        <v>161.33333333333326</v>
      </c>
      <c r="E1271" s="33">
        <f t="shared" si="2651"/>
        <v>0.10276008492568997</v>
      </c>
      <c r="F1271" s="25">
        <f>VLOOKUP(A1271,'Method 2 OLS Regression'!H1263:J2600,3)</f>
        <v>1417.6608799999999</v>
      </c>
      <c r="G1271" s="23">
        <f t="shared" si="2605"/>
        <v>152.33912000000009</v>
      </c>
      <c r="H1271" s="26">
        <f t="shared" si="2606"/>
        <v>9.7031286624203877E-2</v>
      </c>
      <c r="I1271" s="43"/>
      <c r="J1271" s="61">
        <f t="shared" si="2601"/>
        <v>16</v>
      </c>
      <c r="K1271" s="25">
        <f t="shared" si="2647"/>
        <v>15</v>
      </c>
      <c r="L1271" s="23">
        <f t="shared" si="2652"/>
        <v>1</v>
      </c>
      <c r="M1271" s="33">
        <f t="shared" si="2653"/>
        <v>6.25E-2</v>
      </c>
      <c r="N1271" s="25">
        <f t="shared" si="2602"/>
        <v>15</v>
      </c>
      <c r="O1271" s="23">
        <f t="shared" ref="O1271" si="2702">ABS(N1271-$J1271)</f>
        <v>1</v>
      </c>
      <c r="P1271" s="26">
        <f t="shared" ref="P1271" si="2703">O1271/$J1271</f>
        <v>6.25E-2</v>
      </c>
    </row>
    <row r="1272" spans="1:16" x14ac:dyDescent="0.2">
      <c r="A1272" s="48">
        <v>41442</v>
      </c>
      <c r="B1272" s="49">
        <f>VLOOKUP(A1272,'Method 1 Moving Averages'!A1266:B2602,2,0)</f>
        <v>1428</v>
      </c>
      <c r="C1272" s="45">
        <f>VLOOKUP(A1272,'Method 1 Moving Averages'!A1265:C2602,3,0)</f>
        <v>1071.3333333333333</v>
      </c>
      <c r="D1272" s="23">
        <f t="shared" si="2650"/>
        <v>356.66666666666674</v>
      </c>
      <c r="E1272" s="33">
        <f t="shared" si="2651"/>
        <v>0.24976657329598512</v>
      </c>
      <c r="F1272" s="25">
        <f>VLOOKUP(A1272,'Method 2 OLS Regression'!H1264:J2601,3)</f>
        <v>1118.6253200000001</v>
      </c>
      <c r="G1272" s="23">
        <f t="shared" si="2605"/>
        <v>309.3746799999999</v>
      </c>
      <c r="H1272" s="26">
        <f t="shared" si="2606"/>
        <v>0.21664893557422962</v>
      </c>
      <c r="I1272" s="43"/>
      <c r="J1272" s="61">
        <f t="shared" si="2601"/>
        <v>15</v>
      </c>
      <c r="K1272" s="25">
        <f t="shared" si="2647"/>
        <v>11</v>
      </c>
      <c r="L1272" s="23">
        <f t="shared" si="2652"/>
        <v>4</v>
      </c>
      <c r="M1272" s="33">
        <f t="shared" si="2653"/>
        <v>0.26666666666666666</v>
      </c>
      <c r="N1272" s="25">
        <f t="shared" si="2602"/>
        <v>12</v>
      </c>
      <c r="O1272" s="23">
        <f t="shared" ref="O1272" si="2704">ABS(N1272-$J1272)</f>
        <v>3</v>
      </c>
      <c r="P1272" s="26">
        <f t="shared" ref="P1272" si="2705">O1272/$J1272</f>
        <v>0.2</v>
      </c>
    </row>
    <row r="1273" spans="1:16" x14ac:dyDescent="0.2">
      <c r="A1273" s="48">
        <v>41443</v>
      </c>
      <c r="B1273" s="49">
        <f>VLOOKUP(A1273,'Method 1 Moving Averages'!A1267:B2603,2,0)</f>
        <v>1124</v>
      </c>
      <c r="C1273" s="45">
        <f>VLOOKUP(A1273,'Method 1 Moving Averages'!A1266:C2603,3,0)</f>
        <v>753.33333333333337</v>
      </c>
      <c r="D1273" s="23">
        <f t="shared" si="2650"/>
        <v>370.66666666666663</v>
      </c>
      <c r="E1273" s="33">
        <f t="shared" si="2651"/>
        <v>0.32977461447212336</v>
      </c>
      <c r="F1273" s="25">
        <f>VLOOKUP(A1273,'Method 2 OLS Regression'!H1265:J2602,3)</f>
        <v>919.62047099999995</v>
      </c>
      <c r="G1273" s="23">
        <f t="shared" si="2605"/>
        <v>204.37952900000005</v>
      </c>
      <c r="H1273" s="26">
        <f t="shared" si="2606"/>
        <v>0.18183232117437725</v>
      </c>
      <c r="I1273" s="43"/>
      <c r="J1273" s="61">
        <f t="shared" si="2601"/>
        <v>12</v>
      </c>
      <c r="K1273" s="25">
        <f t="shared" si="2647"/>
        <v>9</v>
      </c>
      <c r="L1273" s="23">
        <f t="shared" si="2652"/>
        <v>3</v>
      </c>
      <c r="M1273" s="33">
        <f t="shared" si="2653"/>
        <v>0.25</v>
      </c>
      <c r="N1273" s="25">
        <f t="shared" si="2602"/>
        <v>10</v>
      </c>
      <c r="O1273" s="23">
        <f t="shared" ref="O1273" si="2706">ABS(N1273-$J1273)</f>
        <v>2</v>
      </c>
      <c r="P1273" s="26">
        <f t="shared" ref="P1273" si="2707">O1273/$J1273</f>
        <v>0.16666666666666666</v>
      </c>
    </row>
    <row r="1274" spans="1:16" x14ac:dyDescent="0.2">
      <c r="A1274" s="48">
        <v>41444</v>
      </c>
      <c r="B1274" s="49">
        <f>VLOOKUP(A1274,'Method 1 Moving Averages'!A1268:B2604,2,0)</f>
        <v>750</v>
      </c>
      <c r="C1274" s="45">
        <f>VLOOKUP(A1274,'Method 1 Moving Averages'!A1267:C2604,3,0)</f>
        <v>617.33333333333337</v>
      </c>
      <c r="D1274" s="23">
        <f t="shared" si="2650"/>
        <v>132.66666666666663</v>
      </c>
      <c r="E1274" s="33">
        <f t="shared" si="2651"/>
        <v>0.17688888888888885</v>
      </c>
      <c r="F1274" s="25">
        <f>VLOOKUP(A1274,'Method 2 OLS Regression'!H1266:J2603,3)</f>
        <v>893.59222999999997</v>
      </c>
      <c r="G1274" s="23">
        <f t="shared" si="2605"/>
        <v>143.59222999999997</v>
      </c>
      <c r="H1274" s="26">
        <f t="shared" si="2606"/>
        <v>0.19145630666666663</v>
      </c>
      <c r="I1274" s="43"/>
      <c r="J1274" s="61">
        <f t="shared" si="2601"/>
        <v>9</v>
      </c>
      <c r="K1274" s="25">
        <f t="shared" si="2647"/>
        <v>9</v>
      </c>
      <c r="L1274" s="23">
        <f t="shared" si="2652"/>
        <v>0</v>
      </c>
      <c r="M1274" s="33">
        <f t="shared" si="2653"/>
        <v>0</v>
      </c>
      <c r="N1274" s="25">
        <f t="shared" si="2602"/>
        <v>9</v>
      </c>
      <c r="O1274" s="23">
        <f t="shared" ref="O1274" si="2708">ABS(N1274-$J1274)</f>
        <v>0</v>
      </c>
      <c r="P1274" s="26">
        <f t="shared" ref="P1274" si="2709">O1274/$J1274</f>
        <v>0</v>
      </c>
    </row>
    <row r="1275" spans="1:16" x14ac:dyDescent="0.2">
      <c r="A1275" s="48">
        <v>41445</v>
      </c>
      <c r="B1275" s="49">
        <f>VLOOKUP(A1275,'Method 1 Moving Averages'!A1269:B2605,2,0)</f>
        <v>405</v>
      </c>
      <c r="C1275" s="45">
        <f>VLOOKUP(A1275,'Method 1 Moving Averages'!A1268:C2605,3,0)</f>
        <v>348.66666666666669</v>
      </c>
      <c r="D1275" s="23">
        <f t="shared" si="2650"/>
        <v>56.333333333333314</v>
      </c>
      <c r="E1275" s="33">
        <f t="shared" si="2651"/>
        <v>0.13909465020576128</v>
      </c>
      <c r="F1275" s="25">
        <f>VLOOKUP(A1275,'Method 2 OLS Regression'!H1267:J2604,3)</f>
        <v>1046.6142199999999</v>
      </c>
      <c r="G1275" s="23">
        <f t="shared" si="2605"/>
        <v>641.61421999999993</v>
      </c>
      <c r="H1275" s="26">
        <f t="shared" si="2606"/>
        <v>1.5842326419753086</v>
      </c>
      <c r="I1275" s="43"/>
      <c r="J1275" s="61">
        <f t="shared" si="2601"/>
        <v>9</v>
      </c>
      <c r="K1275" s="25">
        <f t="shared" si="2647"/>
        <v>9</v>
      </c>
      <c r="L1275" s="23">
        <f t="shared" si="2652"/>
        <v>0</v>
      </c>
      <c r="M1275" s="33">
        <f t="shared" si="2653"/>
        <v>0</v>
      </c>
      <c r="N1275" s="25">
        <f t="shared" si="2602"/>
        <v>11</v>
      </c>
      <c r="O1275" s="23">
        <f t="shared" ref="O1275" si="2710">ABS(N1275-$J1275)</f>
        <v>2</v>
      </c>
      <c r="P1275" s="26">
        <f t="shared" ref="P1275" si="2711">O1275/$J1275</f>
        <v>0.22222222222222221</v>
      </c>
    </row>
    <row r="1276" spans="1:16" x14ac:dyDescent="0.2">
      <c r="A1276" s="48">
        <v>41446</v>
      </c>
      <c r="B1276" s="49">
        <f>VLOOKUP(A1276,'Method 1 Moving Averages'!A1270:B2606,2,0)</f>
        <v>1843</v>
      </c>
      <c r="C1276" s="45">
        <f>VLOOKUP(A1276,'Method 1 Moving Averages'!A1269:C2606,3,0)</f>
        <v>1711.3333333333333</v>
      </c>
      <c r="D1276" s="23">
        <f t="shared" si="2650"/>
        <v>131.66666666666674</v>
      </c>
      <c r="E1276" s="33">
        <f t="shared" si="2651"/>
        <v>7.1441490323747553E-2</v>
      </c>
      <c r="F1276" s="25">
        <f>VLOOKUP(A1276,'Method 2 OLS Regression'!H1268:J2605,3)</f>
        <v>1390.4442899999999</v>
      </c>
      <c r="G1276" s="23">
        <f t="shared" si="2605"/>
        <v>452.55571000000009</v>
      </c>
      <c r="H1276" s="26">
        <f t="shared" si="2606"/>
        <v>0.24555383071079767</v>
      </c>
      <c r="I1276" s="43"/>
      <c r="J1276" s="61">
        <f t="shared" si="2601"/>
        <v>19</v>
      </c>
      <c r="K1276" s="25">
        <f t="shared" si="2647"/>
        <v>18</v>
      </c>
      <c r="L1276" s="23">
        <f t="shared" si="2652"/>
        <v>1</v>
      </c>
      <c r="M1276" s="33">
        <f t="shared" si="2653"/>
        <v>5.2631578947368418E-2</v>
      </c>
      <c r="N1276" s="25">
        <f t="shared" si="2602"/>
        <v>14</v>
      </c>
      <c r="O1276" s="23">
        <f t="shared" ref="O1276" si="2712">ABS(N1276-$J1276)</f>
        <v>5</v>
      </c>
      <c r="P1276" s="26">
        <f t="shared" ref="P1276" si="2713">O1276/$J1276</f>
        <v>0.26315789473684209</v>
      </c>
    </row>
    <row r="1277" spans="1:16" x14ac:dyDescent="0.2">
      <c r="A1277" s="48">
        <v>41447</v>
      </c>
      <c r="B1277" s="49">
        <f>VLOOKUP(A1277,'Method 1 Moving Averages'!A1271:B2607,2,0)</f>
        <v>818</v>
      </c>
      <c r="C1277" s="45">
        <f>VLOOKUP(A1277,'Method 1 Moving Averages'!A1270:C2607,3,0)</f>
        <v>840</v>
      </c>
      <c r="D1277" s="23">
        <f t="shared" si="2650"/>
        <v>22</v>
      </c>
      <c r="E1277" s="33">
        <f t="shared" si="2651"/>
        <v>2.6894865525672371E-2</v>
      </c>
      <c r="F1277" s="25">
        <f>VLOOKUP(A1277,'Method 2 OLS Regression'!H1269:J2606,3)</f>
        <v>798.46582000000001</v>
      </c>
      <c r="G1277" s="23">
        <f t="shared" si="2605"/>
        <v>19.534179999999992</v>
      </c>
      <c r="H1277" s="26">
        <f t="shared" si="2606"/>
        <v>2.388041564792175E-2</v>
      </c>
      <c r="I1277" s="43"/>
      <c r="J1277" s="61">
        <f t="shared" si="2601"/>
        <v>9</v>
      </c>
      <c r="K1277" s="25">
        <f t="shared" si="2647"/>
        <v>9</v>
      </c>
      <c r="L1277" s="23">
        <f t="shared" si="2652"/>
        <v>0</v>
      </c>
      <c r="M1277" s="33">
        <f t="shared" si="2653"/>
        <v>0</v>
      </c>
      <c r="N1277" s="25">
        <f t="shared" si="2602"/>
        <v>9</v>
      </c>
      <c r="O1277" s="23">
        <f t="shared" ref="O1277" si="2714">ABS(N1277-$J1277)</f>
        <v>0</v>
      </c>
      <c r="P1277" s="26">
        <f t="shared" ref="P1277" si="2715">O1277/$J1277</f>
        <v>0</v>
      </c>
    </row>
    <row r="1278" spans="1:16" x14ac:dyDescent="0.2">
      <c r="A1278" s="48">
        <v>41448</v>
      </c>
      <c r="B1278" s="49">
        <f>VLOOKUP(A1278,'Method 1 Moving Averages'!A1272:B2608,2,0)</f>
        <v>1748</v>
      </c>
      <c r="C1278" s="45">
        <f>VLOOKUP(A1278,'Method 1 Moving Averages'!A1271:C2608,3,0)</f>
        <v>1557</v>
      </c>
      <c r="D1278" s="23">
        <f t="shared" si="2650"/>
        <v>191</v>
      </c>
      <c r="E1278" s="33">
        <f t="shared" si="2651"/>
        <v>0.10926773455377574</v>
      </c>
      <c r="F1278" s="25">
        <f>VLOOKUP(A1278,'Method 2 OLS Regression'!H1270:J2607,3)</f>
        <v>1466.4307699999999</v>
      </c>
      <c r="G1278" s="23">
        <f t="shared" si="2605"/>
        <v>281.56923000000006</v>
      </c>
      <c r="H1278" s="26">
        <f t="shared" si="2606"/>
        <v>0.16108079519450805</v>
      </c>
      <c r="I1278" s="43"/>
      <c r="J1278" s="61">
        <f t="shared" si="2601"/>
        <v>18</v>
      </c>
      <c r="K1278" s="25">
        <f t="shared" si="2647"/>
        <v>16</v>
      </c>
      <c r="L1278" s="23">
        <f t="shared" si="2652"/>
        <v>2</v>
      </c>
      <c r="M1278" s="33">
        <f t="shared" si="2653"/>
        <v>0.1111111111111111</v>
      </c>
      <c r="N1278" s="25">
        <f t="shared" si="2602"/>
        <v>15</v>
      </c>
      <c r="O1278" s="23">
        <f t="shared" ref="O1278" si="2716">ABS(N1278-$J1278)</f>
        <v>3</v>
      </c>
      <c r="P1278" s="26">
        <f t="shared" ref="P1278" si="2717">O1278/$J1278</f>
        <v>0.16666666666666666</v>
      </c>
    </row>
    <row r="1279" spans="1:16" x14ac:dyDescent="0.2">
      <c r="A1279" s="48">
        <v>41449</v>
      </c>
      <c r="B1279" s="49">
        <f>VLOOKUP(A1279,'Method 1 Moving Averages'!A1273:B2609,2,0)</f>
        <v>1398</v>
      </c>
      <c r="C1279" s="45">
        <f>VLOOKUP(A1279,'Method 1 Moving Averages'!A1272:C2609,3,0)</f>
        <v>1054</v>
      </c>
      <c r="D1279" s="23">
        <f t="shared" si="2650"/>
        <v>344</v>
      </c>
      <c r="E1279" s="33">
        <f t="shared" si="2651"/>
        <v>0.24606580829756797</v>
      </c>
      <c r="F1279" s="25">
        <f>VLOOKUP(A1279,'Method 2 OLS Regression'!H1271:J2608,3)</f>
        <v>1160.54359</v>
      </c>
      <c r="G1279" s="23">
        <f t="shared" si="2605"/>
        <v>237.45641000000001</v>
      </c>
      <c r="H1279" s="26">
        <f t="shared" si="2606"/>
        <v>0.16985437052932761</v>
      </c>
      <c r="I1279" s="43"/>
      <c r="J1279" s="61">
        <f t="shared" si="2601"/>
        <v>15</v>
      </c>
      <c r="K1279" s="25">
        <f t="shared" si="2647"/>
        <v>11</v>
      </c>
      <c r="L1279" s="23">
        <f t="shared" si="2652"/>
        <v>4</v>
      </c>
      <c r="M1279" s="33">
        <f t="shared" si="2653"/>
        <v>0.26666666666666666</v>
      </c>
      <c r="N1279" s="25">
        <f t="shared" si="2602"/>
        <v>12</v>
      </c>
      <c r="O1279" s="23">
        <f t="shared" ref="O1279" si="2718">ABS(N1279-$J1279)</f>
        <v>3</v>
      </c>
      <c r="P1279" s="26">
        <f t="shared" ref="P1279" si="2719">O1279/$J1279</f>
        <v>0.2</v>
      </c>
    </row>
    <row r="1280" spans="1:16" x14ac:dyDescent="0.2">
      <c r="A1280" s="48">
        <v>41450</v>
      </c>
      <c r="B1280" s="49">
        <f>VLOOKUP(A1280,'Method 1 Moving Averages'!A1274:B2610,2,0)</f>
        <v>1041</v>
      </c>
      <c r="C1280" s="45">
        <f>VLOOKUP(A1280,'Method 1 Moving Averages'!A1273:C2610,3,0)</f>
        <v>844.33333333333337</v>
      </c>
      <c r="D1280" s="23">
        <f t="shared" si="2650"/>
        <v>196.66666666666663</v>
      </c>
      <c r="E1280" s="33">
        <f t="shared" si="2651"/>
        <v>0.18892090938200445</v>
      </c>
      <c r="F1280" s="25">
        <f>VLOOKUP(A1280,'Method 2 OLS Regression'!H1272:J2609,3)</f>
        <v>923.06158000000005</v>
      </c>
      <c r="G1280" s="23">
        <f t="shared" si="2605"/>
        <v>117.93841999999995</v>
      </c>
      <c r="H1280" s="26">
        <f t="shared" si="2606"/>
        <v>0.1132933909702209</v>
      </c>
      <c r="I1280" s="43"/>
      <c r="J1280" s="61">
        <f t="shared" si="2601"/>
        <v>11</v>
      </c>
      <c r="K1280" s="25">
        <f t="shared" si="2647"/>
        <v>9</v>
      </c>
      <c r="L1280" s="23">
        <f t="shared" si="2652"/>
        <v>2</v>
      </c>
      <c r="M1280" s="33">
        <f t="shared" si="2653"/>
        <v>0.18181818181818182</v>
      </c>
      <c r="N1280" s="25">
        <f t="shared" si="2602"/>
        <v>10</v>
      </c>
      <c r="O1280" s="23">
        <f t="shared" ref="O1280" si="2720">ABS(N1280-$J1280)</f>
        <v>1</v>
      </c>
      <c r="P1280" s="26">
        <f t="shared" ref="P1280" si="2721">O1280/$J1280</f>
        <v>9.0909090909090912E-2</v>
      </c>
    </row>
    <row r="1281" spans="1:16" x14ac:dyDescent="0.2">
      <c r="A1281" s="48">
        <v>41451</v>
      </c>
      <c r="B1281" s="49">
        <f>VLOOKUP(A1281,'Method 1 Moving Averages'!A1275:B2611,2,0)</f>
        <v>770</v>
      </c>
      <c r="C1281" s="45">
        <f>VLOOKUP(A1281,'Method 1 Moving Averages'!A1274:C2611,3,0)</f>
        <v>599</v>
      </c>
      <c r="D1281" s="23">
        <f t="shared" si="2650"/>
        <v>171</v>
      </c>
      <c r="E1281" s="33">
        <f t="shared" si="2651"/>
        <v>0.22207792207792207</v>
      </c>
      <c r="F1281" s="25">
        <f>VLOOKUP(A1281,'Method 2 OLS Regression'!H1273:J2610,3)</f>
        <v>980.80899999999997</v>
      </c>
      <c r="G1281" s="23">
        <f t="shared" si="2605"/>
        <v>210.80899999999997</v>
      </c>
      <c r="H1281" s="26">
        <f t="shared" si="2606"/>
        <v>0.27377792207792206</v>
      </c>
      <c r="I1281" s="43"/>
      <c r="J1281" s="61">
        <f t="shared" si="2601"/>
        <v>9</v>
      </c>
      <c r="K1281" s="25">
        <f t="shared" si="2647"/>
        <v>9</v>
      </c>
      <c r="L1281" s="23">
        <f t="shared" si="2652"/>
        <v>0</v>
      </c>
      <c r="M1281" s="33">
        <f t="shared" si="2653"/>
        <v>0</v>
      </c>
      <c r="N1281" s="25">
        <f t="shared" si="2602"/>
        <v>10</v>
      </c>
      <c r="O1281" s="23">
        <f t="shared" ref="O1281" si="2722">ABS(N1281-$J1281)</f>
        <v>1</v>
      </c>
      <c r="P1281" s="26">
        <f t="shared" ref="P1281" si="2723">O1281/$J1281</f>
        <v>0.1111111111111111</v>
      </c>
    </row>
    <row r="1282" spans="1:16" x14ac:dyDescent="0.2">
      <c r="A1282" s="48">
        <v>41452</v>
      </c>
      <c r="B1282" s="49">
        <f>VLOOKUP(A1282,'Method 1 Moving Averages'!A1276:B2612,2,0)</f>
        <v>437</v>
      </c>
      <c r="C1282" s="45">
        <f>VLOOKUP(A1282,'Method 1 Moving Averages'!A1275:C2612,3,0)</f>
        <v>349.33333333333331</v>
      </c>
      <c r="D1282" s="23">
        <f t="shared" si="2650"/>
        <v>87.666666666666686</v>
      </c>
      <c r="E1282" s="33">
        <f t="shared" si="2651"/>
        <v>0.20061022120518693</v>
      </c>
      <c r="F1282" s="25">
        <f>VLOOKUP(A1282,'Method 2 OLS Regression'!H1274:J2611,3)</f>
        <v>1116.5530100000001</v>
      </c>
      <c r="G1282" s="23">
        <f t="shared" si="2605"/>
        <v>679.55301000000009</v>
      </c>
      <c r="H1282" s="26">
        <f t="shared" si="2606"/>
        <v>1.5550412128146456</v>
      </c>
      <c r="I1282" s="43"/>
      <c r="J1282" s="61">
        <f t="shared" si="2601"/>
        <v>9</v>
      </c>
      <c r="K1282" s="25">
        <f t="shared" si="2647"/>
        <v>9</v>
      </c>
      <c r="L1282" s="23">
        <f t="shared" si="2652"/>
        <v>0</v>
      </c>
      <c r="M1282" s="33">
        <f t="shared" si="2653"/>
        <v>0</v>
      </c>
      <c r="N1282" s="25">
        <f t="shared" si="2602"/>
        <v>12</v>
      </c>
      <c r="O1282" s="23">
        <f t="shared" ref="O1282" si="2724">ABS(N1282-$J1282)</f>
        <v>3</v>
      </c>
      <c r="P1282" s="26">
        <f t="shared" ref="P1282" si="2725">O1282/$J1282</f>
        <v>0.33333333333333331</v>
      </c>
    </row>
    <row r="1283" spans="1:16" x14ac:dyDescent="0.2">
      <c r="A1283" s="48">
        <v>41453</v>
      </c>
      <c r="B1283" s="49">
        <f>VLOOKUP(A1283,'Method 1 Moving Averages'!A1277:B2613,2,0)</f>
        <v>1496</v>
      </c>
      <c r="C1283" s="45">
        <f>VLOOKUP(A1283,'Method 1 Moving Averages'!A1276:C2613,3,0)</f>
        <v>1842.6666666666667</v>
      </c>
      <c r="D1283" s="23">
        <f t="shared" si="2650"/>
        <v>346.66666666666674</v>
      </c>
      <c r="E1283" s="33">
        <f t="shared" si="2651"/>
        <v>0.23172905525846707</v>
      </c>
      <c r="F1283" s="25">
        <f>VLOOKUP(A1283,'Method 2 OLS Regression'!H1275:J2612,3)</f>
        <v>1519.5910699999999</v>
      </c>
      <c r="G1283" s="23">
        <f t="shared" si="2605"/>
        <v>23.591069999999945</v>
      </c>
      <c r="H1283" s="26">
        <f t="shared" si="2606"/>
        <v>1.5769431818181783E-2</v>
      </c>
      <c r="I1283" s="43"/>
      <c r="J1283" s="61">
        <f t="shared" si="2601"/>
        <v>16</v>
      </c>
      <c r="K1283" s="25">
        <f t="shared" si="2647"/>
        <v>19</v>
      </c>
      <c r="L1283" s="23">
        <f t="shared" si="2652"/>
        <v>3</v>
      </c>
      <c r="M1283" s="33">
        <f t="shared" si="2653"/>
        <v>0.1875</v>
      </c>
      <c r="N1283" s="25">
        <f t="shared" si="2602"/>
        <v>16</v>
      </c>
      <c r="O1283" s="23">
        <f t="shared" ref="O1283" si="2726">ABS(N1283-$J1283)</f>
        <v>0</v>
      </c>
      <c r="P1283" s="26">
        <f t="shared" ref="P1283" si="2727">O1283/$J1283</f>
        <v>0</v>
      </c>
    </row>
    <row r="1284" spans="1:16" x14ac:dyDescent="0.2">
      <c r="A1284" s="48">
        <v>41454</v>
      </c>
      <c r="B1284" s="49">
        <f>VLOOKUP(A1284,'Method 1 Moving Averages'!A1278:B2614,2,0)</f>
        <v>1121</v>
      </c>
      <c r="C1284" s="45">
        <f>VLOOKUP(A1284,'Method 1 Moving Averages'!A1277:C2614,3,0)</f>
        <v>891.66666666666663</v>
      </c>
      <c r="D1284" s="23">
        <f t="shared" si="2650"/>
        <v>229.33333333333337</v>
      </c>
      <c r="E1284" s="33">
        <f t="shared" si="2651"/>
        <v>0.20457924472197447</v>
      </c>
      <c r="F1284" s="25">
        <f>VLOOKUP(A1284,'Method 2 OLS Regression'!H1276:J2613,3)</f>
        <v>954.18275600000004</v>
      </c>
      <c r="G1284" s="23">
        <f t="shared" si="2605"/>
        <v>166.81724399999996</v>
      </c>
      <c r="H1284" s="26">
        <f t="shared" si="2606"/>
        <v>0.14881110080285456</v>
      </c>
      <c r="I1284" s="43"/>
      <c r="J1284" s="61">
        <f t="shared" si="2601"/>
        <v>12</v>
      </c>
      <c r="K1284" s="25">
        <f t="shared" si="2647"/>
        <v>9</v>
      </c>
      <c r="L1284" s="23">
        <f t="shared" si="2652"/>
        <v>3</v>
      </c>
      <c r="M1284" s="33">
        <f t="shared" si="2653"/>
        <v>0.25</v>
      </c>
      <c r="N1284" s="25">
        <f t="shared" si="2602"/>
        <v>10</v>
      </c>
      <c r="O1284" s="23">
        <f t="shared" ref="O1284" si="2728">ABS(N1284-$J1284)</f>
        <v>2</v>
      </c>
      <c r="P1284" s="26">
        <f t="shared" ref="P1284" si="2729">O1284/$J1284</f>
        <v>0.16666666666666666</v>
      </c>
    </row>
    <row r="1285" spans="1:16" x14ac:dyDescent="0.2">
      <c r="A1285" s="48">
        <v>41455</v>
      </c>
      <c r="B1285" s="49">
        <f>VLOOKUP(A1285,'Method 1 Moving Averages'!A1279:B2615,2,0)</f>
        <v>1502</v>
      </c>
      <c r="C1285" s="45">
        <f>VLOOKUP(A1285,'Method 1 Moving Averages'!A1278:C2615,3,0)</f>
        <v>1552</v>
      </c>
      <c r="D1285" s="23">
        <f t="shared" si="2650"/>
        <v>50</v>
      </c>
      <c r="E1285" s="33">
        <f t="shared" si="2651"/>
        <v>3.3288948069241014E-2</v>
      </c>
      <c r="F1285" s="25">
        <f>VLOOKUP(A1285,'Method 2 OLS Regression'!H1277:J2614,3)</f>
        <v>1361.89327</v>
      </c>
      <c r="G1285" s="23">
        <f t="shared" si="2605"/>
        <v>140.10672999999997</v>
      </c>
      <c r="H1285" s="26">
        <f t="shared" si="2606"/>
        <v>9.3280113182423421E-2</v>
      </c>
      <c r="I1285" s="43"/>
      <c r="J1285" s="61">
        <f t="shared" si="2601"/>
        <v>16</v>
      </c>
      <c r="K1285" s="25">
        <f t="shared" si="2647"/>
        <v>16</v>
      </c>
      <c r="L1285" s="23">
        <f t="shared" si="2652"/>
        <v>0</v>
      </c>
      <c r="M1285" s="33">
        <f t="shared" si="2653"/>
        <v>0</v>
      </c>
      <c r="N1285" s="25">
        <f t="shared" si="2602"/>
        <v>14</v>
      </c>
      <c r="O1285" s="23">
        <f t="shared" ref="O1285" si="2730">ABS(N1285-$J1285)</f>
        <v>2</v>
      </c>
      <c r="P1285" s="26">
        <f t="shared" ref="P1285" si="2731">O1285/$J1285</f>
        <v>0.125</v>
      </c>
    </row>
    <row r="1286" spans="1:16" x14ac:dyDescent="0.2">
      <c r="A1286" s="48">
        <v>41456</v>
      </c>
      <c r="B1286" s="49">
        <f>VLOOKUP(A1286,'Method 1 Moving Averages'!A1280:B2616,2,0)</f>
        <v>1162</v>
      </c>
      <c r="C1286" s="45">
        <f>VLOOKUP(A1286,'Method 1 Moving Averages'!A1279:C2616,3,0)</f>
        <v>1279</v>
      </c>
      <c r="D1286" s="23">
        <f t="shared" si="2650"/>
        <v>117</v>
      </c>
      <c r="E1286" s="33">
        <f t="shared" si="2651"/>
        <v>0.10068846815834767</v>
      </c>
      <c r="F1286" s="25">
        <f>VLOOKUP(A1286,'Method 2 OLS Regression'!H1278:J2615,3)</f>
        <v>1103.2078899999999</v>
      </c>
      <c r="G1286" s="23">
        <f t="shared" si="2605"/>
        <v>58.792110000000093</v>
      </c>
      <c r="H1286" s="26">
        <f t="shared" si="2606"/>
        <v>5.059561962134259E-2</v>
      </c>
      <c r="I1286" s="43"/>
      <c r="J1286" s="61">
        <f t="shared" si="2601"/>
        <v>12</v>
      </c>
      <c r="K1286" s="25">
        <f t="shared" si="2647"/>
        <v>13</v>
      </c>
      <c r="L1286" s="23">
        <f t="shared" si="2652"/>
        <v>1</v>
      </c>
      <c r="M1286" s="33">
        <f t="shared" si="2653"/>
        <v>8.3333333333333329E-2</v>
      </c>
      <c r="N1286" s="25">
        <f t="shared" si="2602"/>
        <v>11</v>
      </c>
      <c r="O1286" s="23">
        <f t="shared" ref="O1286" si="2732">ABS(N1286-$J1286)</f>
        <v>1</v>
      </c>
      <c r="P1286" s="26">
        <f t="shared" ref="P1286" si="2733">O1286/$J1286</f>
        <v>8.3333333333333329E-2</v>
      </c>
    </row>
    <row r="1287" spans="1:16" x14ac:dyDescent="0.2">
      <c r="A1287" s="48">
        <v>41457</v>
      </c>
      <c r="B1287" s="49">
        <f>VLOOKUP(A1287,'Method 1 Moving Averages'!A1281:B2617,2,0)</f>
        <v>835</v>
      </c>
      <c r="C1287" s="45">
        <f>VLOOKUP(A1287,'Method 1 Moving Averages'!A1280:C2617,3,0)</f>
        <v>1068.6666666666667</v>
      </c>
      <c r="D1287" s="23">
        <f t="shared" si="2650"/>
        <v>233.66666666666674</v>
      </c>
      <c r="E1287" s="33">
        <f t="shared" si="2651"/>
        <v>0.27984031936127751</v>
      </c>
      <c r="F1287" s="25">
        <f>VLOOKUP(A1287,'Method 2 OLS Regression'!H1279:J2616,3)</f>
        <v>864.01777100000004</v>
      </c>
      <c r="G1287" s="23">
        <f t="shared" si="2605"/>
        <v>29.017771000000039</v>
      </c>
      <c r="H1287" s="26">
        <f t="shared" si="2606"/>
        <v>3.4751821556886275E-2</v>
      </c>
      <c r="I1287" s="43"/>
      <c r="J1287" s="61">
        <f t="shared" si="2601"/>
        <v>9</v>
      </c>
      <c r="K1287" s="25">
        <f t="shared" si="2647"/>
        <v>11</v>
      </c>
      <c r="L1287" s="23">
        <f t="shared" si="2652"/>
        <v>2</v>
      </c>
      <c r="M1287" s="33">
        <f t="shared" si="2653"/>
        <v>0.22222222222222221</v>
      </c>
      <c r="N1287" s="25">
        <f t="shared" si="2602"/>
        <v>9</v>
      </c>
      <c r="O1287" s="23">
        <f t="shared" ref="O1287" si="2734">ABS(N1287-$J1287)</f>
        <v>0</v>
      </c>
      <c r="P1287" s="26">
        <f t="shared" ref="P1287" si="2735">O1287/$J1287</f>
        <v>0</v>
      </c>
    </row>
    <row r="1288" spans="1:16" x14ac:dyDescent="0.2">
      <c r="A1288" s="48">
        <v>41458</v>
      </c>
      <c r="B1288" s="49">
        <f>VLOOKUP(A1288,'Method 1 Moving Averages'!A1282:B2618,2,0)</f>
        <v>998</v>
      </c>
      <c r="C1288" s="45">
        <f>VLOOKUP(A1288,'Method 1 Moving Averages'!A1281:C2618,3,0)</f>
        <v>730</v>
      </c>
      <c r="D1288" s="23">
        <f t="shared" si="2650"/>
        <v>268</v>
      </c>
      <c r="E1288" s="33">
        <f t="shared" si="2651"/>
        <v>0.26853707414829658</v>
      </c>
      <c r="F1288" s="25">
        <f>VLOOKUP(A1288,'Method 2 OLS Regression'!H1280:J2617,3)</f>
        <v>1005.64932</v>
      </c>
      <c r="G1288" s="23">
        <f t="shared" si="2605"/>
        <v>7.6493199999999888</v>
      </c>
      <c r="H1288" s="26">
        <f t="shared" si="2606"/>
        <v>7.6646492985971834E-3</v>
      </c>
      <c r="I1288" s="43"/>
      <c r="J1288" s="61">
        <f t="shared" si="2601"/>
        <v>10</v>
      </c>
      <c r="K1288" s="25">
        <f t="shared" si="2647"/>
        <v>9</v>
      </c>
      <c r="L1288" s="23">
        <f t="shared" si="2652"/>
        <v>1</v>
      </c>
      <c r="M1288" s="33">
        <f t="shared" si="2653"/>
        <v>0.1</v>
      </c>
      <c r="N1288" s="25">
        <f t="shared" si="2602"/>
        <v>10</v>
      </c>
      <c r="O1288" s="23">
        <f t="shared" ref="O1288" si="2736">ABS(N1288-$J1288)</f>
        <v>0</v>
      </c>
      <c r="P1288" s="26">
        <f t="shared" ref="P1288" si="2737">O1288/$J1288</f>
        <v>0</v>
      </c>
    </row>
    <row r="1289" spans="1:16" x14ac:dyDescent="0.2">
      <c r="A1289" s="48">
        <v>41459</v>
      </c>
      <c r="B1289" s="49">
        <f>VLOOKUP(A1289,'Method 1 Moving Averages'!A1283:B2619,2,0)</f>
        <v>466</v>
      </c>
      <c r="C1289" s="45">
        <f>VLOOKUP(A1289,'Method 1 Moving Averages'!A1282:C2619,3,0)</f>
        <v>462.33333333333331</v>
      </c>
      <c r="D1289" s="23">
        <f t="shared" si="2650"/>
        <v>3.6666666666666856</v>
      </c>
      <c r="E1289" s="33">
        <f t="shared" si="2651"/>
        <v>7.8683834048641314E-3</v>
      </c>
      <c r="F1289" s="25">
        <f>VLOOKUP(A1289,'Method 2 OLS Regression'!H1281:J2618,3)</f>
        <v>910.37029500000006</v>
      </c>
      <c r="G1289" s="23">
        <f t="shared" si="2605"/>
        <v>444.37029500000006</v>
      </c>
      <c r="H1289" s="26">
        <f t="shared" si="2606"/>
        <v>0.95358432403433491</v>
      </c>
      <c r="I1289" s="43"/>
      <c r="J1289" s="61">
        <f t="shared" ref="J1289:J1345" si="2738">MAX(ROUND(B1289/12/8,0),9)</f>
        <v>9</v>
      </c>
      <c r="K1289" s="25">
        <f t="shared" si="2647"/>
        <v>9</v>
      </c>
      <c r="L1289" s="23">
        <f t="shared" si="2652"/>
        <v>0</v>
      </c>
      <c r="M1289" s="33">
        <f t="shared" si="2653"/>
        <v>0</v>
      </c>
      <c r="N1289" s="25">
        <f t="shared" ref="N1289:N1345" si="2739">MAX(ROUND(F1289/12/8,0),9)</f>
        <v>9</v>
      </c>
      <c r="O1289" s="23">
        <f t="shared" ref="O1289" si="2740">ABS(N1289-$J1289)</f>
        <v>0</v>
      </c>
      <c r="P1289" s="26">
        <f t="shared" ref="P1289" si="2741">O1289/$J1289</f>
        <v>0</v>
      </c>
    </row>
    <row r="1290" spans="1:16" x14ac:dyDescent="0.2">
      <c r="A1290" s="48">
        <v>41460</v>
      </c>
      <c r="B1290" s="49">
        <f>VLOOKUP(A1290,'Method 1 Moving Averages'!A1284:B2620,2,0)</f>
        <v>1196</v>
      </c>
      <c r="C1290" s="45">
        <f>VLOOKUP(A1290,'Method 1 Moving Averages'!A1283:C2620,3,0)</f>
        <v>1679</v>
      </c>
      <c r="D1290" s="23">
        <f t="shared" si="2650"/>
        <v>483</v>
      </c>
      <c r="E1290" s="33">
        <f t="shared" si="2651"/>
        <v>0.40384615384615385</v>
      </c>
      <c r="F1290" s="25">
        <f>VLOOKUP(A1290,'Method 2 OLS Regression'!H1282:J2619,3)</f>
        <v>1517.9896799999999</v>
      </c>
      <c r="G1290" s="23">
        <f t="shared" ref="G1290:G1345" si="2742">ABS(F1290-B1290)</f>
        <v>321.98967999999991</v>
      </c>
      <c r="H1290" s="26">
        <f t="shared" ref="H1290:H1345" si="2743">G1290/B1290</f>
        <v>0.26922214046822734</v>
      </c>
      <c r="I1290" s="43"/>
      <c r="J1290" s="61">
        <f t="shared" si="2738"/>
        <v>12</v>
      </c>
      <c r="K1290" s="25">
        <f t="shared" si="2647"/>
        <v>17</v>
      </c>
      <c r="L1290" s="23">
        <f t="shared" si="2652"/>
        <v>5</v>
      </c>
      <c r="M1290" s="33">
        <f t="shared" si="2653"/>
        <v>0.41666666666666669</v>
      </c>
      <c r="N1290" s="25">
        <f t="shared" si="2739"/>
        <v>16</v>
      </c>
      <c r="O1290" s="23">
        <f t="shared" ref="O1290" si="2744">ABS(N1290-$J1290)</f>
        <v>4</v>
      </c>
      <c r="P1290" s="26">
        <f t="shared" ref="P1290" si="2745">O1290/$J1290</f>
        <v>0.33333333333333331</v>
      </c>
    </row>
    <row r="1291" spans="1:16" x14ac:dyDescent="0.2">
      <c r="A1291" s="48">
        <v>41461</v>
      </c>
      <c r="B1291" s="49">
        <f>VLOOKUP(A1291,'Method 1 Moving Averages'!A1285:B2621,2,0)</f>
        <v>960</v>
      </c>
      <c r="C1291" s="45">
        <f>VLOOKUP(A1291,'Method 1 Moving Averages'!A1284:C2621,3,0)</f>
        <v>916</v>
      </c>
      <c r="D1291" s="23">
        <f t="shared" si="2650"/>
        <v>44</v>
      </c>
      <c r="E1291" s="33">
        <f t="shared" si="2651"/>
        <v>4.583333333333333E-2</v>
      </c>
      <c r="F1291" s="25">
        <f>VLOOKUP(A1291,'Method 2 OLS Regression'!H1283:J2620,3)</f>
        <v>882.16075599999999</v>
      </c>
      <c r="G1291" s="23">
        <f t="shared" si="2742"/>
        <v>77.839244000000008</v>
      </c>
      <c r="H1291" s="26">
        <f t="shared" si="2743"/>
        <v>8.1082545833333339E-2</v>
      </c>
      <c r="I1291" s="43"/>
      <c r="J1291" s="61">
        <f t="shared" si="2738"/>
        <v>10</v>
      </c>
      <c r="K1291" s="25">
        <f t="shared" si="2647"/>
        <v>10</v>
      </c>
      <c r="L1291" s="23">
        <f t="shared" si="2652"/>
        <v>0</v>
      </c>
      <c r="M1291" s="33">
        <f t="shared" si="2653"/>
        <v>0</v>
      </c>
      <c r="N1291" s="25">
        <f t="shared" si="2739"/>
        <v>9</v>
      </c>
      <c r="O1291" s="23">
        <f t="shared" ref="O1291" si="2746">ABS(N1291-$J1291)</f>
        <v>1</v>
      </c>
      <c r="P1291" s="26">
        <f t="shared" ref="P1291" si="2747">O1291/$J1291</f>
        <v>0.1</v>
      </c>
    </row>
    <row r="1292" spans="1:16" x14ac:dyDescent="0.2">
      <c r="A1292" s="48">
        <v>41462</v>
      </c>
      <c r="B1292" s="49">
        <f>VLOOKUP(A1292,'Method 1 Moving Averages'!A1286:B2622,2,0)</f>
        <v>1476</v>
      </c>
      <c r="C1292" s="45">
        <f>VLOOKUP(A1292,'Method 1 Moving Averages'!A1285:C2622,3,0)</f>
        <v>1606.6666666666667</v>
      </c>
      <c r="D1292" s="23">
        <f t="shared" si="2650"/>
        <v>130.66666666666674</v>
      </c>
      <c r="E1292" s="33">
        <f t="shared" si="2651"/>
        <v>8.8527551942186145E-2</v>
      </c>
      <c r="F1292" s="25">
        <f>VLOOKUP(A1292,'Method 2 OLS Regression'!H1284:J2621,3)</f>
        <v>1339.9965400000001</v>
      </c>
      <c r="G1292" s="23">
        <f t="shared" si="2742"/>
        <v>136.0034599999999</v>
      </c>
      <c r="H1292" s="26">
        <f t="shared" si="2743"/>
        <v>9.2143265582655759E-2</v>
      </c>
      <c r="I1292" s="43"/>
      <c r="J1292" s="61">
        <f t="shared" si="2738"/>
        <v>15</v>
      </c>
      <c r="K1292" s="25">
        <f t="shared" si="2647"/>
        <v>17</v>
      </c>
      <c r="L1292" s="23">
        <f t="shared" si="2652"/>
        <v>2</v>
      </c>
      <c r="M1292" s="33">
        <f t="shared" si="2653"/>
        <v>0.13333333333333333</v>
      </c>
      <c r="N1292" s="25">
        <f t="shared" si="2739"/>
        <v>14</v>
      </c>
      <c r="O1292" s="23">
        <f t="shared" ref="O1292" si="2748">ABS(N1292-$J1292)</f>
        <v>1</v>
      </c>
      <c r="P1292" s="26">
        <f t="shared" ref="P1292" si="2749">O1292/$J1292</f>
        <v>6.6666666666666666E-2</v>
      </c>
    </row>
    <row r="1293" spans="1:16" x14ac:dyDescent="0.2">
      <c r="A1293" s="48">
        <v>41463</v>
      </c>
      <c r="B1293" s="49">
        <f>VLOOKUP(A1293,'Method 1 Moving Averages'!A1287:B2623,2,0)</f>
        <v>626</v>
      </c>
      <c r="C1293" s="45">
        <f>VLOOKUP(A1293,'Method 1 Moving Averages'!A1286:C2623,3,0)</f>
        <v>1329.3333333333333</v>
      </c>
      <c r="D1293" s="23">
        <f t="shared" si="2650"/>
        <v>703.33333333333326</v>
      </c>
      <c r="E1293" s="33">
        <f t="shared" si="2651"/>
        <v>1.1235356762513311</v>
      </c>
      <c r="F1293" s="25">
        <f>VLOOKUP(A1293,'Method 2 OLS Regression'!H1285:J2622,3)</f>
        <v>814.74804800000004</v>
      </c>
      <c r="G1293" s="23">
        <f t="shared" si="2742"/>
        <v>188.74804800000004</v>
      </c>
      <c r="H1293" s="26">
        <f t="shared" si="2743"/>
        <v>0.3015144536741215</v>
      </c>
      <c r="I1293" s="43"/>
      <c r="J1293" s="61">
        <f t="shared" si="2738"/>
        <v>9</v>
      </c>
      <c r="K1293" s="25">
        <f t="shared" si="2647"/>
        <v>14</v>
      </c>
      <c r="L1293" s="23">
        <f t="shared" si="2652"/>
        <v>5</v>
      </c>
      <c r="M1293" s="33">
        <f t="shared" si="2653"/>
        <v>0.55555555555555558</v>
      </c>
      <c r="N1293" s="25">
        <f t="shared" si="2739"/>
        <v>9</v>
      </c>
      <c r="O1293" s="23">
        <f t="shared" ref="O1293" si="2750">ABS(N1293-$J1293)</f>
        <v>0</v>
      </c>
      <c r="P1293" s="26">
        <f t="shared" ref="P1293" si="2751">O1293/$J1293</f>
        <v>0</v>
      </c>
    </row>
    <row r="1294" spans="1:16" x14ac:dyDescent="0.2">
      <c r="A1294" s="48">
        <v>41464</v>
      </c>
      <c r="B1294" s="49">
        <f>VLOOKUP(A1294,'Method 1 Moving Averages'!A1288:B2624,2,0)</f>
        <v>1642</v>
      </c>
      <c r="C1294" s="45">
        <f>VLOOKUP(A1294,'Method 1 Moving Averages'!A1287:C2624,3,0)</f>
        <v>1000</v>
      </c>
      <c r="D1294" s="23">
        <f t="shared" si="2650"/>
        <v>642</v>
      </c>
      <c r="E1294" s="33">
        <f t="shared" si="2651"/>
        <v>0.39098660170523752</v>
      </c>
      <c r="F1294" s="25">
        <f>VLOOKUP(A1294,'Method 2 OLS Regression'!H1286:J2623,3)</f>
        <v>743.39075100000002</v>
      </c>
      <c r="G1294" s="23">
        <f t="shared" si="2742"/>
        <v>898.60924899999998</v>
      </c>
      <c r="H1294" s="26">
        <f t="shared" si="2743"/>
        <v>0.54726507247259437</v>
      </c>
      <c r="I1294" s="43"/>
      <c r="J1294" s="61">
        <f t="shared" si="2738"/>
        <v>17</v>
      </c>
      <c r="K1294" s="25">
        <f t="shared" si="2647"/>
        <v>10</v>
      </c>
      <c r="L1294" s="23">
        <f t="shared" si="2652"/>
        <v>7</v>
      </c>
      <c r="M1294" s="33">
        <f t="shared" si="2653"/>
        <v>0.41176470588235292</v>
      </c>
      <c r="N1294" s="25">
        <f t="shared" si="2739"/>
        <v>9</v>
      </c>
      <c r="O1294" s="23">
        <f t="shared" ref="O1294" si="2752">ABS(N1294-$J1294)</f>
        <v>8</v>
      </c>
      <c r="P1294" s="26">
        <f t="shared" ref="P1294" si="2753">O1294/$J1294</f>
        <v>0.47058823529411764</v>
      </c>
    </row>
    <row r="1295" spans="1:16" x14ac:dyDescent="0.2">
      <c r="A1295" s="48">
        <v>41465</v>
      </c>
      <c r="B1295" s="49">
        <f>VLOOKUP(A1295,'Method 1 Moving Averages'!A1289:B2625,2,0)</f>
        <v>185</v>
      </c>
      <c r="C1295" s="45">
        <f>VLOOKUP(A1295,'Method 1 Moving Averages'!A1288:C2625,3,0)</f>
        <v>839.33333333333337</v>
      </c>
      <c r="D1295" s="23">
        <f t="shared" si="2650"/>
        <v>654.33333333333337</v>
      </c>
      <c r="E1295" s="33">
        <f t="shared" si="2651"/>
        <v>3.5369369369369372</v>
      </c>
      <c r="F1295" s="25">
        <f>VLOOKUP(A1295,'Method 2 OLS Regression'!H1287:J2624,3)</f>
        <v>737.811826</v>
      </c>
      <c r="G1295" s="23">
        <f t="shared" si="2742"/>
        <v>552.811826</v>
      </c>
      <c r="H1295" s="26">
        <f t="shared" si="2743"/>
        <v>2.9881720324324323</v>
      </c>
      <c r="I1295" s="43"/>
      <c r="J1295" s="61">
        <f t="shared" si="2738"/>
        <v>9</v>
      </c>
      <c r="K1295" s="25">
        <f t="shared" si="2647"/>
        <v>9</v>
      </c>
      <c r="L1295" s="23">
        <f t="shared" si="2652"/>
        <v>0</v>
      </c>
      <c r="M1295" s="33">
        <f t="shared" si="2653"/>
        <v>0</v>
      </c>
      <c r="N1295" s="25">
        <f t="shared" si="2739"/>
        <v>9</v>
      </c>
      <c r="O1295" s="23">
        <f t="shared" ref="O1295" si="2754">ABS(N1295-$J1295)</f>
        <v>0</v>
      </c>
      <c r="P1295" s="26">
        <f t="shared" ref="P1295" si="2755">O1295/$J1295</f>
        <v>0</v>
      </c>
    </row>
    <row r="1296" spans="1:16" x14ac:dyDescent="0.2">
      <c r="A1296" s="48">
        <v>41466</v>
      </c>
      <c r="B1296" s="49">
        <f>VLOOKUP(A1296,'Method 1 Moving Averages'!A1290:B2626,2,0)</f>
        <v>252</v>
      </c>
      <c r="C1296" s="45">
        <f>VLOOKUP(A1296,'Method 1 Moving Averages'!A1289:C2626,3,0)</f>
        <v>436</v>
      </c>
      <c r="D1296" s="23">
        <f t="shared" si="2650"/>
        <v>184</v>
      </c>
      <c r="E1296" s="33">
        <f t="shared" si="2651"/>
        <v>0.73015873015873012</v>
      </c>
      <c r="F1296" s="25">
        <f>VLOOKUP(A1296,'Method 2 OLS Regression'!H1288:J2625,3)</f>
        <v>897.67077700000004</v>
      </c>
      <c r="G1296" s="23">
        <f t="shared" si="2742"/>
        <v>645.67077700000004</v>
      </c>
      <c r="H1296" s="26">
        <f t="shared" si="2743"/>
        <v>2.562185623015873</v>
      </c>
      <c r="I1296" s="43"/>
      <c r="J1296" s="61">
        <f t="shared" si="2738"/>
        <v>9</v>
      </c>
      <c r="K1296" s="25">
        <f t="shared" si="2647"/>
        <v>9</v>
      </c>
      <c r="L1296" s="23">
        <f t="shared" si="2652"/>
        <v>0</v>
      </c>
      <c r="M1296" s="33">
        <f t="shared" si="2653"/>
        <v>0</v>
      </c>
      <c r="N1296" s="25">
        <f t="shared" si="2739"/>
        <v>9</v>
      </c>
      <c r="O1296" s="23">
        <f t="shared" ref="O1296" si="2756">ABS(N1296-$J1296)</f>
        <v>0</v>
      </c>
      <c r="P1296" s="26">
        <f t="shared" ref="P1296" si="2757">O1296/$J1296</f>
        <v>0</v>
      </c>
    </row>
    <row r="1297" spans="1:16" x14ac:dyDescent="0.2">
      <c r="A1297" s="48">
        <v>41467</v>
      </c>
      <c r="B1297" s="49">
        <f>VLOOKUP(A1297,'Method 1 Moving Averages'!A1291:B2627,2,0)</f>
        <v>1851</v>
      </c>
      <c r="C1297" s="45">
        <f>VLOOKUP(A1297,'Method 1 Moving Averages'!A1290:C2627,3,0)</f>
        <v>1511.6666666666667</v>
      </c>
      <c r="D1297" s="23">
        <f t="shared" si="2650"/>
        <v>339.33333333333326</v>
      </c>
      <c r="E1297" s="33">
        <f t="shared" si="2651"/>
        <v>0.18332432919142802</v>
      </c>
      <c r="F1297" s="25">
        <f>VLOOKUP(A1297,'Method 2 OLS Regression'!H1289:J2626,3)</f>
        <v>1458.68282</v>
      </c>
      <c r="G1297" s="23">
        <f t="shared" si="2742"/>
        <v>392.31718000000001</v>
      </c>
      <c r="H1297" s="26">
        <f t="shared" si="2743"/>
        <v>0.2119487736358725</v>
      </c>
      <c r="I1297" s="43"/>
      <c r="J1297" s="61">
        <f t="shared" si="2738"/>
        <v>19</v>
      </c>
      <c r="K1297" s="25">
        <f t="shared" si="2647"/>
        <v>16</v>
      </c>
      <c r="L1297" s="23">
        <f t="shared" si="2652"/>
        <v>3</v>
      </c>
      <c r="M1297" s="33">
        <f t="shared" si="2653"/>
        <v>0.15789473684210525</v>
      </c>
      <c r="N1297" s="25">
        <f t="shared" si="2739"/>
        <v>15</v>
      </c>
      <c r="O1297" s="23">
        <f t="shared" ref="O1297" si="2758">ABS(N1297-$J1297)</f>
        <v>4</v>
      </c>
      <c r="P1297" s="26">
        <f t="shared" ref="P1297" si="2759">O1297/$J1297</f>
        <v>0.21052631578947367</v>
      </c>
    </row>
    <row r="1298" spans="1:16" x14ac:dyDescent="0.2">
      <c r="A1298" s="48">
        <v>41468</v>
      </c>
      <c r="B1298" s="49">
        <f>VLOOKUP(A1298,'Method 1 Moving Averages'!A1292:B2628,2,0)</f>
        <v>1436</v>
      </c>
      <c r="C1298" s="45">
        <f>VLOOKUP(A1298,'Method 1 Moving Averages'!A1291:C2628,3,0)</f>
        <v>966.33333333333337</v>
      </c>
      <c r="D1298" s="23">
        <f t="shared" si="2650"/>
        <v>469.66666666666663</v>
      </c>
      <c r="E1298" s="33">
        <f t="shared" si="2651"/>
        <v>0.32706592386258121</v>
      </c>
      <c r="F1298" s="25">
        <f>VLOOKUP(A1298,'Method 2 OLS Regression'!H1290:J2627,3)</f>
        <v>1016.63095</v>
      </c>
      <c r="G1298" s="23">
        <f t="shared" si="2742"/>
        <v>419.36905000000002</v>
      </c>
      <c r="H1298" s="26">
        <f t="shared" si="2743"/>
        <v>0.29203972841225628</v>
      </c>
      <c r="I1298" s="43"/>
      <c r="J1298" s="61">
        <f t="shared" si="2738"/>
        <v>15</v>
      </c>
      <c r="K1298" s="25">
        <f t="shared" si="2647"/>
        <v>10</v>
      </c>
      <c r="L1298" s="23">
        <f t="shared" si="2652"/>
        <v>5</v>
      </c>
      <c r="M1298" s="33">
        <f t="shared" si="2653"/>
        <v>0.33333333333333331</v>
      </c>
      <c r="N1298" s="25">
        <f t="shared" si="2739"/>
        <v>11</v>
      </c>
      <c r="O1298" s="23">
        <f t="shared" ref="O1298" si="2760">ABS(N1298-$J1298)</f>
        <v>4</v>
      </c>
      <c r="P1298" s="26">
        <f t="shared" ref="P1298" si="2761">O1298/$J1298</f>
        <v>0.26666666666666666</v>
      </c>
    </row>
    <row r="1299" spans="1:16" x14ac:dyDescent="0.2">
      <c r="A1299" s="48">
        <v>41469</v>
      </c>
      <c r="B1299" s="49">
        <f>VLOOKUP(A1299,'Method 1 Moving Averages'!A1293:B2629,2,0)</f>
        <v>1651</v>
      </c>
      <c r="C1299" s="45">
        <f>VLOOKUP(A1299,'Method 1 Moving Averages'!A1292:C2629,3,0)</f>
        <v>1575.3333333333333</v>
      </c>
      <c r="D1299" s="23">
        <f t="shared" si="2650"/>
        <v>75.666666666666742</v>
      </c>
      <c r="E1299" s="33">
        <f t="shared" si="2651"/>
        <v>4.5830809610337218E-2</v>
      </c>
      <c r="F1299" s="25">
        <f>VLOOKUP(A1299,'Method 2 OLS Regression'!H1291:J2628,3)</f>
        <v>1491.4101800000001</v>
      </c>
      <c r="G1299" s="23">
        <f t="shared" si="2742"/>
        <v>159.58981999999992</v>
      </c>
      <c r="H1299" s="26">
        <f t="shared" si="2743"/>
        <v>9.6662519685039319E-2</v>
      </c>
      <c r="I1299" s="43"/>
      <c r="J1299" s="61">
        <f t="shared" si="2738"/>
        <v>17</v>
      </c>
      <c r="K1299" s="25">
        <f t="shared" si="2647"/>
        <v>16</v>
      </c>
      <c r="L1299" s="23">
        <f t="shared" si="2652"/>
        <v>1</v>
      </c>
      <c r="M1299" s="33">
        <f t="shared" si="2653"/>
        <v>5.8823529411764705E-2</v>
      </c>
      <c r="N1299" s="25">
        <f t="shared" si="2739"/>
        <v>16</v>
      </c>
      <c r="O1299" s="23">
        <f t="shared" ref="O1299" si="2762">ABS(N1299-$J1299)</f>
        <v>1</v>
      </c>
      <c r="P1299" s="26">
        <f t="shared" ref="P1299" si="2763">O1299/$J1299</f>
        <v>5.8823529411764705E-2</v>
      </c>
    </row>
    <row r="1300" spans="1:16" x14ac:dyDescent="0.2">
      <c r="A1300" s="48">
        <v>41470</v>
      </c>
      <c r="B1300" s="49">
        <f>VLOOKUP(A1300,'Method 1 Moving Averages'!A1294:B2630,2,0)</f>
        <v>1305</v>
      </c>
      <c r="C1300" s="45">
        <f>VLOOKUP(A1300,'Method 1 Moving Averages'!A1293:C2630,3,0)</f>
        <v>1062</v>
      </c>
      <c r="D1300" s="23">
        <f t="shared" si="2650"/>
        <v>243</v>
      </c>
      <c r="E1300" s="33">
        <f t="shared" si="2651"/>
        <v>0.18620689655172415</v>
      </c>
      <c r="F1300" s="25">
        <f>VLOOKUP(A1300,'Method 2 OLS Regression'!H1292:J2629,3)</f>
        <v>1208.2438</v>
      </c>
      <c r="G1300" s="23">
        <f t="shared" si="2742"/>
        <v>96.756200000000035</v>
      </c>
      <c r="H1300" s="26">
        <f t="shared" si="2743"/>
        <v>7.4142681992337187E-2</v>
      </c>
      <c r="I1300" s="43"/>
      <c r="J1300" s="61">
        <f t="shared" si="2738"/>
        <v>14</v>
      </c>
      <c r="K1300" s="25">
        <f t="shared" si="2647"/>
        <v>11</v>
      </c>
      <c r="L1300" s="23">
        <f t="shared" si="2652"/>
        <v>3</v>
      </c>
      <c r="M1300" s="33">
        <f t="shared" si="2653"/>
        <v>0.21428571428571427</v>
      </c>
      <c r="N1300" s="25">
        <f t="shared" si="2739"/>
        <v>13</v>
      </c>
      <c r="O1300" s="23">
        <f t="shared" ref="O1300" si="2764">ABS(N1300-$J1300)</f>
        <v>1</v>
      </c>
      <c r="P1300" s="26">
        <f t="shared" ref="P1300" si="2765">O1300/$J1300</f>
        <v>7.1428571428571425E-2</v>
      </c>
    </row>
    <row r="1301" spans="1:16" x14ac:dyDescent="0.2">
      <c r="A1301" s="48">
        <v>41471</v>
      </c>
      <c r="B1301" s="49">
        <f>VLOOKUP(A1301,'Method 1 Moving Averages'!A1295:B2631,2,0)</f>
        <v>1183</v>
      </c>
      <c r="C1301" s="45">
        <f>VLOOKUP(A1301,'Method 1 Moving Averages'!A1294:C2631,3,0)</f>
        <v>1172.6666666666667</v>
      </c>
      <c r="D1301" s="23">
        <f t="shared" si="2650"/>
        <v>10.333333333333258</v>
      </c>
      <c r="E1301" s="33">
        <f t="shared" si="2651"/>
        <v>8.7348548887009776E-3</v>
      </c>
      <c r="F1301" s="25">
        <f>VLOOKUP(A1301,'Method 2 OLS Regression'!H1293:J2630,3)</f>
        <v>750.00089200000002</v>
      </c>
      <c r="G1301" s="23">
        <f t="shared" si="2742"/>
        <v>432.99910799999998</v>
      </c>
      <c r="H1301" s="26">
        <f t="shared" si="2743"/>
        <v>0.36601784277261201</v>
      </c>
      <c r="I1301" s="43"/>
      <c r="J1301" s="61">
        <f t="shared" si="2738"/>
        <v>12</v>
      </c>
      <c r="K1301" s="25">
        <f t="shared" si="2647"/>
        <v>12</v>
      </c>
      <c r="L1301" s="23">
        <f t="shared" si="2652"/>
        <v>0</v>
      </c>
      <c r="M1301" s="33">
        <f t="shared" si="2653"/>
        <v>0</v>
      </c>
      <c r="N1301" s="25">
        <f t="shared" si="2739"/>
        <v>9</v>
      </c>
      <c r="O1301" s="23">
        <f t="shared" ref="O1301" si="2766">ABS(N1301-$J1301)</f>
        <v>3</v>
      </c>
      <c r="P1301" s="26">
        <f t="shared" ref="P1301" si="2767">O1301/$J1301</f>
        <v>0.25</v>
      </c>
    </row>
    <row r="1302" spans="1:16" x14ac:dyDescent="0.2">
      <c r="A1302" s="48">
        <v>41472</v>
      </c>
      <c r="B1302" s="49">
        <f>VLOOKUP(A1302,'Method 1 Moving Averages'!A1296:B2632,2,0)</f>
        <v>788</v>
      </c>
      <c r="C1302" s="45">
        <f>VLOOKUP(A1302,'Method 1 Moving Averages'!A1295:C2632,3,0)</f>
        <v>651</v>
      </c>
      <c r="D1302" s="23">
        <f t="shared" si="2650"/>
        <v>137</v>
      </c>
      <c r="E1302" s="33">
        <f t="shared" si="2651"/>
        <v>0.17385786802030456</v>
      </c>
      <c r="F1302" s="25">
        <f>VLOOKUP(A1302,'Method 2 OLS Regression'!H1294:J2631,3)</f>
        <v>807.79325400000005</v>
      </c>
      <c r="G1302" s="23">
        <f t="shared" si="2742"/>
        <v>19.793254000000047</v>
      </c>
      <c r="H1302" s="26">
        <f t="shared" si="2743"/>
        <v>2.511834263959397E-2</v>
      </c>
      <c r="I1302" s="43"/>
      <c r="J1302" s="61">
        <f t="shared" si="2738"/>
        <v>9</v>
      </c>
      <c r="K1302" s="25">
        <f t="shared" si="2647"/>
        <v>9</v>
      </c>
      <c r="L1302" s="23">
        <f t="shared" si="2652"/>
        <v>0</v>
      </c>
      <c r="M1302" s="33">
        <f t="shared" si="2653"/>
        <v>0</v>
      </c>
      <c r="N1302" s="25">
        <f t="shared" si="2739"/>
        <v>9</v>
      </c>
      <c r="O1302" s="23">
        <f t="shared" ref="O1302" si="2768">ABS(N1302-$J1302)</f>
        <v>0</v>
      </c>
      <c r="P1302" s="26">
        <f t="shared" ref="P1302" si="2769">O1302/$J1302</f>
        <v>0</v>
      </c>
    </row>
    <row r="1303" spans="1:16" x14ac:dyDescent="0.2">
      <c r="A1303" s="48">
        <v>41473</v>
      </c>
      <c r="B1303" s="49">
        <f>VLOOKUP(A1303,'Method 1 Moving Averages'!A1297:B2633,2,0)</f>
        <v>459</v>
      </c>
      <c r="C1303" s="45">
        <f>VLOOKUP(A1303,'Method 1 Moving Averages'!A1296:C2633,3,0)</f>
        <v>385</v>
      </c>
      <c r="D1303" s="23">
        <f t="shared" si="2650"/>
        <v>74</v>
      </c>
      <c r="E1303" s="33">
        <f t="shared" si="2651"/>
        <v>0.16122004357298475</v>
      </c>
      <c r="F1303" s="25">
        <f>VLOOKUP(A1303,'Method 2 OLS Regression'!H1295:J2632,3)</f>
        <v>973.65230499999996</v>
      </c>
      <c r="G1303" s="23">
        <f t="shared" si="2742"/>
        <v>514.65230499999996</v>
      </c>
      <c r="H1303" s="26">
        <f t="shared" si="2743"/>
        <v>1.1212468518518517</v>
      </c>
      <c r="I1303" s="43"/>
      <c r="J1303" s="61">
        <f t="shared" si="2738"/>
        <v>9</v>
      </c>
      <c r="K1303" s="25">
        <f t="shared" si="2647"/>
        <v>9</v>
      </c>
      <c r="L1303" s="23">
        <f t="shared" si="2652"/>
        <v>0</v>
      </c>
      <c r="M1303" s="33">
        <f t="shared" si="2653"/>
        <v>0</v>
      </c>
      <c r="N1303" s="25">
        <f t="shared" si="2739"/>
        <v>10</v>
      </c>
      <c r="O1303" s="23">
        <f t="shared" ref="O1303" si="2770">ABS(N1303-$J1303)</f>
        <v>1</v>
      </c>
      <c r="P1303" s="26">
        <f t="shared" ref="P1303" si="2771">O1303/$J1303</f>
        <v>0.1111111111111111</v>
      </c>
    </row>
    <row r="1304" spans="1:16" x14ac:dyDescent="0.2">
      <c r="A1304" s="48">
        <v>41474</v>
      </c>
      <c r="B1304" s="49">
        <f>VLOOKUP(A1304,'Method 1 Moving Averages'!A1298:B2634,2,0)</f>
        <v>1935</v>
      </c>
      <c r="C1304" s="45">
        <f>VLOOKUP(A1304,'Method 1 Moving Averages'!A1297:C2634,3,0)</f>
        <v>1514.3333333333333</v>
      </c>
      <c r="D1304" s="23">
        <f t="shared" si="2650"/>
        <v>420.66666666666674</v>
      </c>
      <c r="E1304" s="33">
        <f t="shared" si="2651"/>
        <v>0.21739879414298022</v>
      </c>
      <c r="F1304" s="25">
        <f>VLOOKUP(A1304,'Method 2 OLS Regression'!H1296:J2633,3)</f>
        <v>1495.95957</v>
      </c>
      <c r="G1304" s="23">
        <f t="shared" si="2742"/>
        <v>439.04043000000001</v>
      </c>
      <c r="H1304" s="26">
        <f t="shared" si="2743"/>
        <v>0.22689427906976745</v>
      </c>
      <c r="I1304" s="43"/>
      <c r="J1304" s="61">
        <f t="shared" si="2738"/>
        <v>20</v>
      </c>
      <c r="K1304" s="25">
        <f t="shared" si="2647"/>
        <v>16</v>
      </c>
      <c r="L1304" s="23">
        <f t="shared" si="2652"/>
        <v>4</v>
      </c>
      <c r="M1304" s="33">
        <f t="shared" si="2653"/>
        <v>0.2</v>
      </c>
      <c r="N1304" s="25">
        <f t="shared" si="2739"/>
        <v>16</v>
      </c>
      <c r="O1304" s="23">
        <f t="shared" ref="O1304" si="2772">ABS(N1304-$J1304)</f>
        <v>4</v>
      </c>
      <c r="P1304" s="26">
        <f t="shared" ref="P1304" si="2773">O1304/$J1304</f>
        <v>0.2</v>
      </c>
    </row>
    <row r="1305" spans="1:16" x14ac:dyDescent="0.2">
      <c r="A1305" s="48">
        <v>41475</v>
      </c>
      <c r="B1305" s="49">
        <f>VLOOKUP(A1305,'Method 1 Moving Averages'!A1299:B2635,2,0)</f>
        <v>1213</v>
      </c>
      <c r="C1305" s="45">
        <f>VLOOKUP(A1305,'Method 1 Moving Averages'!A1298:C2635,3,0)</f>
        <v>1172.3333333333333</v>
      </c>
      <c r="D1305" s="23">
        <f t="shared" si="2650"/>
        <v>40.666666666666742</v>
      </c>
      <c r="E1305" s="33">
        <f t="shared" si="2651"/>
        <v>3.3525693871942902E-2</v>
      </c>
      <c r="F1305" s="25">
        <f>VLOOKUP(A1305,'Method 2 OLS Regression'!H1297:J2634,3)</f>
        <v>915.17012899999997</v>
      </c>
      <c r="G1305" s="23">
        <f t="shared" si="2742"/>
        <v>297.82987100000003</v>
      </c>
      <c r="H1305" s="26">
        <f t="shared" si="2743"/>
        <v>0.24553163314097282</v>
      </c>
      <c r="I1305" s="43"/>
      <c r="J1305" s="61">
        <f t="shared" si="2738"/>
        <v>13</v>
      </c>
      <c r="K1305" s="25">
        <f t="shared" si="2647"/>
        <v>12</v>
      </c>
      <c r="L1305" s="23">
        <f t="shared" si="2652"/>
        <v>1</v>
      </c>
      <c r="M1305" s="33">
        <f t="shared" si="2653"/>
        <v>7.6923076923076927E-2</v>
      </c>
      <c r="N1305" s="25">
        <f t="shared" si="2739"/>
        <v>10</v>
      </c>
      <c r="O1305" s="23">
        <f t="shared" ref="O1305" si="2774">ABS(N1305-$J1305)</f>
        <v>3</v>
      </c>
      <c r="P1305" s="26">
        <f t="shared" ref="P1305" si="2775">O1305/$J1305</f>
        <v>0.23076923076923078</v>
      </c>
    </row>
    <row r="1306" spans="1:16" x14ac:dyDescent="0.2">
      <c r="A1306" s="48">
        <v>41476</v>
      </c>
      <c r="B1306" s="49">
        <f>VLOOKUP(A1306,'Method 1 Moving Averages'!A1300:B2636,2,0)</f>
        <v>1476</v>
      </c>
      <c r="C1306" s="45">
        <f>VLOOKUP(A1306,'Method 1 Moving Averages'!A1299:C2636,3,0)</f>
        <v>1543</v>
      </c>
      <c r="D1306" s="23">
        <f t="shared" si="2650"/>
        <v>67</v>
      </c>
      <c r="E1306" s="33">
        <f t="shared" si="2651"/>
        <v>4.5392953929539293E-2</v>
      </c>
      <c r="F1306" s="25">
        <f>VLOOKUP(A1306,'Method 2 OLS Regression'!H1298:J2635,3)</f>
        <v>1457.8359499999999</v>
      </c>
      <c r="G1306" s="23">
        <f t="shared" si="2742"/>
        <v>18.164050000000088</v>
      </c>
      <c r="H1306" s="26">
        <f t="shared" si="2743"/>
        <v>1.2306266937669437E-2</v>
      </c>
      <c r="I1306" s="43"/>
      <c r="J1306" s="61">
        <f t="shared" si="2738"/>
        <v>15</v>
      </c>
      <c r="K1306" s="25">
        <f t="shared" si="2647"/>
        <v>16</v>
      </c>
      <c r="L1306" s="23">
        <f t="shared" si="2652"/>
        <v>1</v>
      </c>
      <c r="M1306" s="33">
        <f t="shared" si="2653"/>
        <v>6.6666666666666666E-2</v>
      </c>
      <c r="N1306" s="25">
        <f t="shared" si="2739"/>
        <v>15</v>
      </c>
      <c r="O1306" s="23">
        <f t="shared" ref="O1306" si="2776">ABS(N1306-$J1306)</f>
        <v>0</v>
      </c>
      <c r="P1306" s="26">
        <f t="shared" ref="P1306" si="2777">O1306/$J1306</f>
        <v>0</v>
      </c>
    </row>
    <row r="1307" spans="1:16" x14ac:dyDescent="0.2">
      <c r="A1307" s="48">
        <v>41477</v>
      </c>
      <c r="B1307" s="49">
        <f>VLOOKUP(A1307,'Method 1 Moving Averages'!A1301:B2637,2,0)</f>
        <v>1250</v>
      </c>
      <c r="C1307" s="45">
        <f>VLOOKUP(A1307,'Method 1 Moving Averages'!A1300:C2637,3,0)</f>
        <v>1031</v>
      </c>
      <c r="D1307" s="23">
        <f t="shared" si="2650"/>
        <v>219</v>
      </c>
      <c r="E1307" s="33">
        <f t="shared" si="2651"/>
        <v>0.17519999999999999</v>
      </c>
      <c r="F1307" s="25">
        <f>VLOOKUP(A1307,'Method 2 OLS Regression'!H1299:J2636,3)</f>
        <v>1156.6588099999999</v>
      </c>
      <c r="G1307" s="23">
        <f t="shared" si="2742"/>
        <v>93.341190000000097</v>
      </c>
      <c r="H1307" s="26">
        <f t="shared" si="2743"/>
        <v>7.4672952000000084E-2</v>
      </c>
      <c r="I1307" s="43"/>
      <c r="J1307" s="61">
        <f t="shared" si="2738"/>
        <v>13</v>
      </c>
      <c r="K1307" s="25">
        <f t="shared" si="2647"/>
        <v>11</v>
      </c>
      <c r="L1307" s="23">
        <f t="shared" si="2652"/>
        <v>2</v>
      </c>
      <c r="M1307" s="33">
        <f t="shared" si="2653"/>
        <v>0.15384615384615385</v>
      </c>
      <c r="N1307" s="25">
        <f t="shared" si="2739"/>
        <v>12</v>
      </c>
      <c r="O1307" s="23">
        <f t="shared" ref="O1307" si="2778">ABS(N1307-$J1307)</f>
        <v>1</v>
      </c>
      <c r="P1307" s="26">
        <f t="shared" ref="P1307" si="2779">O1307/$J1307</f>
        <v>7.6923076923076927E-2</v>
      </c>
    </row>
    <row r="1308" spans="1:16" x14ac:dyDescent="0.2">
      <c r="A1308" s="48">
        <v>41478</v>
      </c>
      <c r="B1308" s="49">
        <f>VLOOKUP(A1308,'Method 1 Moving Averages'!A1302:B2638,2,0)</f>
        <v>1019</v>
      </c>
      <c r="C1308" s="45">
        <f>VLOOKUP(A1308,'Method 1 Moving Averages'!A1301:C2638,3,0)</f>
        <v>1220</v>
      </c>
      <c r="D1308" s="23">
        <f t="shared" si="2650"/>
        <v>201</v>
      </c>
      <c r="E1308" s="33">
        <f t="shared" si="2651"/>
        <v>0.197252208047105</v>
      </c>
      <c r="F1308" s="25">
        <f>VLOOKUP(A1308,'Method 2 OLS Regression'!H1300:J2637,3)</f>
        <v>987.57561499999997</v>
      </c>
      <c r="G1308" s="23">
        <f t="shared" si="2742"/>
        <v>31.424385000000029</v>
      </c>
      <c r="H1308" s="26">
        <f t="shared" si="2743"/>
        <v>3.0838454367026525E-2</v>
      </c>
      <c r="I1308" s="43"/>
      <c r="J1308" s="61">
        <f t="shared" si="2738"/>
        <v>11</v>
      </c>
      <c r="K1308" s="25">
        <f t="shared" si="2647"/>
        <v>13</v>
      </c>
      <c r="L1308" s="23">
        <f t="shared" si="2652"/>
        <v>2</v>
      </c>
      <c r="M1308" s="33">
        <f t="shared" si="2653"/>
        <v>0.18181818181818182</v>
      </c>
      <c r="N1308" s="25">
        <f t="shared" si="2739"/>
        <v>10</v>
      </c>
      <c r="O1308" s="23">
        <f t="shared" ref="O1308" si="2780">ABS(N1308-$J1308)</f>
        <v>1</v>
      </c>
      <c r="P1308" s="26">
        <f t="shared" ref="P1308" si="2781">O1308/$J1308</f>
        <v>9.0909090909090912E-2</v>
      </c>
    </row>
    <row r="1309" spans="1:16" x14ac:dyDescent="0.2">
      <c r="A1309" s="48">
        <v>41479</v>
      </c>
      <c r="B1309" s="49">
        <f>VLOOKUP(A1309,'Method 1 Moving Averages'!A1303:B2639,2,0)</f>
        <v>919</v>
      </c>
      <c r="C1309" s="45">
        <f>VLOOKUP(A1309,'Method 1 Moving Averages'!A1302:C2639,3,0)</f>
        <v>657</v>
      </c>
      <c r="D1309" s="23">
        <f t="shared" si="2650"/>
        <v>262</v>
      </c>
      <c r="E1309" s="33">
        <f t="shared" si="2651"/>
        <v>0.28509249183895541</v>
      </c>
      <c r="F1309" s="25">
        <f>VLOOKUP(A1309,'Method 2 OLS Regression'!H1301:J2638,3)</f>
        <v>1083.3600100000001</v>
      </c>
      <c r="G1309" s="23">
        <f t="shared" si="2742"/>
        <v>164.3600100000001</v>
      </c>
      <c r="H1309" s="26">
        <f t="shared" si="2743"/>
        <v>0.17884658324265518</v>
      </c>
      <c r="I1309" s="43"/>
      <c r="J1309" s="61">
        <f t="shared" si="2738"/>
        <v>10</v>
      </c>
      <c r="K1309" s="25">
        <f t="shared" si="2647"/>
        <v>9</v>
      </c>
      <c r="L1309" s="23">
        <f t="shared" si="2652"/>
        <v>1</v>
      </c>
      <c r="M1309" s="33">
        <f t="shared" si="2653"/>
        <v>0.1</v>
      </c>
      <c r="N1309" s="25">
        <f t="shared" si="2739"/>
        <v>11</v>
      </c>
      <c r="O1309" s="23">
        <f t="shared" ref="O1309" si="2782">ABS(N1309-$J1309)</f>
        <v>1</v>
      </c>
      <c r="P1309" s="26">
        <f t="shared" ref="P1309" si="2783">O1309/$J1309</f>
        <v>0.1</v>
      </c>
    </row>
    <row r="1310" spans="1:16" x14ac:dyDescent="0.2">
      <c r="A1310" s="48">
        <v>41480</v>
      </c>
      <c r="B1310" s="49">
        <f>VLOOKUP(A1310,'Method 1 Moving Averages'!A1304:B2640,2,0)</f>
        <v>507</v>
      </c>
      <c r="C1310" s="45">
        <f>VLOOKUP(A1310,'Method 1 Moving Averages'!A1303:C2640,3,0)</f>
        <v>392.33333333333331</v>
      </c>
      <c r="D1310" s="23">
        <f t="shared" si="2650"/>
        <v>114.66666666666669</v>
      </c>
      <c r="E1310" s="33">
        <f t="shared" si="2651"/>
        <v>0.22616699539776466</v>
      </c>
      <c r="F1310" s="25">
        <f>VLOOKUP(A1310,'Method 2 OLS Regression'!H1302:J2639,3)</f>
        <v>1190.8270199999999</v>
      </c>
      <c r="G1310" s="23">
        <f t="shared" si="2742"/>
        <v>683.82701999999995</v>
      </c>
      <c r="H1310" s="26">
        <f t="shared" si="2743"/>
        <v>1.3487712426035503</v>
      </c>
      <c r="I1310" s="43"/>
      <c r="J1310" s="61">
        <f t="shared" si="2738"/>
        <v>9</v>
      </c>
      <c r="K1310" s="25">
        <f t="shared" ref="K1310:K1345" si="2784">MAX(ROUND(C1310/12/8,0),9)</f>
        <v>9</v>
      </c>
      <c r="L1310" s="23">
        <f t="shared" si="2652"/>
        <v>0</v>
      </c>
      <c r="M1310" s="33">
        <f t="shared" si="2653"/>
        <v>0</v>
      </c>
      <c r="N1310" s="25">
        <f t="shared" si="2739"/>
        <v>12</v>
      </c>
      <c r="O1310" s="23">
        <f t="shared" ref="O1310" si="2785">ABS(N1310-$J1310)</f>
        <v>3</v>
      </c>
      <c r="P1310" s="26">
        <f t="shared" ref="P1310" si="2786">O1310/$J1310</f>
        <v>0.33333333333333331</v>
      </c>
    </row>
    <row r="1311" spans="1:16" x14ac:dyDescent="0.2">
      <c r="A1311" s="48">
        <v>41481</v>
      </c>
      <c r="B1311" s="49">
        <f>VLOOKUP(A1311,'Method 1 Moving Averages'!A1305:B2641,2,0)</f>
        <v>1587</v>
      </c>
      <c r="C1311" s="45">
        <f>VLOOKUP(A1311,'Method 1 Moving Averages'!A1304:C2641,3,0)</f>
        <v>1660.6666666666667</v>
      </c>
      <c r="D1311" s="23">
        <f t="shared" ref="D1311:D1345" si="2787">ABS(C1311-B1311)</f>
        <v>73.666666666666742</v>
      </c>
      <c r="E1311" s="33">
        <f t="shared" ref="E1311:E1345" si="2788">D1311/B1311</f>
        <v>4.6418819575719437E-2</v>
      </c>
      <c r="F1311" s="25">
        <f>VLOOKUP(A1311,'Method 2 OLS Regression'!H1303:J2640,3)</f>
        <v>1490.88057</v>
      </c>
      <c r="G1311" s="23">
        <f t="shared" si="2742"/>
        <v>96.119429999999966</v>
      </c>
      <c r="H1311" s="26">
        <f t="shared" si="2743"/>
        <v>6.0566748582230601E-2</v>
      </c>
      <c r="I1311" s="43"/>
      <c r="J1311" s="61">
        <f t="shared" si="2738"/>
        <v>17</v>
      </c>
      <c r="K1311" s="25">
        <f t="shared" si="2784"/>
        <v>17</v>
      </c>
      <c r="L1311" s="23">
        <f t="shared" ref="L1311:L1345" si="2789">ABS(K1311-$J1311)</f>
        <v>0</v>
      </c>
      <c r="M1311" s="33">
        <f t="shared" ref="M1311:M1345" si="2790">L1311/$J1311</f>
        <v>0</v>
      </c>
      <c r="N1311" s="25">
        <f t="shared" si="2739"/>
        <v>16</v>
      </c>
      <c r="O1311" s="23">
        <f t="shared" ref="O1311" si="2791">ABS(N1311-$J1311)</f>
        <v>1</v>
      </c>
      <c r="P1311" s="26">
        <f t="shared" ref="P1311" si="2792">O1311/$J1311</f>
        <v>5.8823529411764705E-2</v>
      </c>
    </row>
    <row r="1312" spans="1:16" x14ac:dyDescent="0.2">
      <c r="A1312" s="48">
        <v>41482</v>
      </c>
      <c r="B1312" s="49">
        <f>VLOOKUP(A1312,'Method 1 Moving Averages'!A1306:B2642,2,0)</f>
        <v>713</v>
      </c>
      <c r="C1312" s="45">
        <f>VLOOKUP(A1312,'Method 1 Moving Averages'!A1305:C2642,3,0)</f>
        <v>1203</v>
      </c>
      <c r="D1312" s="23">
        <f t="shared" si="2787"/>
        <v>490</v>
      </c>
      <c r="E1312" s="33">
        <f t="shared" si="2788"/>
        <v>0.68723702664796638</v>
      </c>
      <c r="F1312" s="25">
        <f>VLOOKUP(A1312,'Method 2 OLS Regression'!H1304:J2641,3)</f>
        <v>924.84162900000001</v>
      </c>
      <c r="G1312" s="23">
        <f t="shared" si="2742"/>
        <v>211.84162900000001</v>
      </c>
      <c r="H1312" s="26">
        <f t="shared" si="2743"/>
        <v>0.29711308415147264</v>
      </c>
      <c r="I1312" s="43"/>
      <c r="J1312" s="61">
        <f t="shared" si="2738"/>
        <v>9</v>
      </c>
      <c r="K1312" s="25">
        <f t="shared" si="2784"/>
        <v>13</v>
      </c>
      <c r="L1312" s="23">
        <f t="shared" si="2789"/>
        <v>4</v>
      </c>
      <c r="M1312" s="33">
        <f t="shared" si="2790"/>
        <v>0.44444444444444442</v>
      </c>
      <c r="N1312" s="25">
        <f t="shared" si="2739"/>
        <v>10</v>
      </c>
      <c r="O1312" s="23">
        <f t="shared" ref="O1312" si="2793">ABS(N1312-$J1312)</f>
        <v>1</v>
      </c>
      <c r="P1312" s="26">
        <f t="shared" ref="P1312" si="2794">O1312/$J1312</f>
        <v>0.1111111111111111</v>
      </c>
    </row>
    <row r="1313" spans="1:16" x14ac:dyDescent="0.2">
      <c r="A1313" s="48">
        <v>41483</v>
      </c>
      <c r="B1313" s="49">
        <f>VLOOKUP(A1313,'Method 1 Moving Averages'!A1307:B2643,2,0)</f>
        <v>1388</v>
      </c>
      <c r="C1313" s="45">
        <f>VLOOKUP(A1313,'Method 1 Moving Averages'!A1306:C2643,3,0)</f>
        <v>1534.3333333333333</v>
      </c>
      <c r="D1313" s="23">
        <f t="shared" si="2787"/>
        <v>146.33333333333326</v>
      </c>
      <c r="E1313" s="33">
        <f t="shared" si="2788"/>
        <v>0.10542747358309312</v>
      </c>
      <c r="F1313" s="25">
        <f>VLOOKUP(A1313,'Method 2 OLS Regression'!H1305:J2642,3)</f>
        <v>1461.0001600000001</v>
      </c>
      <c r="G1313" s="23">
        <f t="shared" si="2742"/>
        <v>73.000160000000051</v>
      </c>
      <c r="H1313" s="26">
        <f t="shared" si="2743"/>
        <v>5.2593775216138366E-2</v>
      </c>
      <c r="I1313" s="43"/>
      <c r="J1313" s="61">
        <f t="shared" si="2738"/>
        <v>14</v>
      </c>
      <c r="K1313" s="25">
        <f t="shared" si="2784"/>
        <v>16</v>
      </c>
      <c r="L1313" s="23">
        <f t="shared" si="2789"/>
        <v>2</v>
      </c>
      <c r="M1313" s="33">
        <f t="shared" si="2790"/>
        <v>0.14285714285714285</v>
      </c>
      <c r="N1313" s="25">
        <f t="shared" si="2739"/>
        <v>15</v>
      </c>
      <c r="O1313" s="23">
        <f t="shared" ref="O1313" si="2795">ABS(N1313-$J1313)</f>
        <v>1</v>
      </c>
      <c r="P1313" s="26">
        <f t="shared" ref="P1313" si="2796">O1313/$J1313</f>
        <v>7.1428571428571425E-2</v>
      </c>
    </row>
    <row r="1314" spans="1:16" x14ac:dyDescent="0.2">
      <c r="A1314" s="48">
        <v>41484</v>
      </c>
      <c r="B1314" s="49">
        <f>VLOOKUP(A1314,'Method 1 Moving Averages'!A1308:B2644,2,0)</f>
        <v>708</v>
      </c>
      <c r="C1314" s="45">
        <f>VLOOKUP(A1314,'Method 1 Moving Averages'!A1307:C2644,3,0)</f>
        <v>1060.3333333333333</v>
      </c>
      <c r="D1314" s="23">
        <f t="shared" si="2787"/>
        <v>352.33333333333326</v>
      </c>
      <c r="E1314" s="33">
        <f t="shared" si="2788"/>
        <v>0.49764595103578146</v>
      </c>
      <c r="F1314" s="25">
        <f>VLOOKUP(A1314,'Method 2 OLS Regression'!H1306:J2643,3)</f>
        <v>925.52668600000004</v>
      </c>
      <c r="G1314" s="23">
        <f t="shared" si="2742"/>
        <v>217.52668600000004</v>
      </c>
      <c r="H1314" s="26">
        <f t="shared" si="2743"/>
        <v>0.30724108192090399</v>
      </c>
      <c r="I1314" s="43"/>
      <c r="J1314" s="61">
        <f t="shared" si="2738"/>
        <v>9</v>
      </c>
      <c r="K1314" s="25">
        <f t="shared" si="2784"/>
        <v>11</v>
      </c>
      <c r="L1314" s="23">
        <f t="shared" si="2789"/>
        <v>2</v>
      </c>
      <c r="M1314" s="33">
        <f t="shared" si="2790"/>
        <v>0.22222222222222221</v>
      </c>
      <c r="N1314" s="25">
        <f t="shared" si="2739"/>
        <v>10</v>
      </c>
      <c r="O1314" s="23">
        <f t="shared" ref="O1314" si="2797">ABS(N1314-$J1314)</f>
        <v>1</v>
      </c>
      <c r="P1314" s="26">
        <f t="shared" ref="P1314" si="2798">O1314/$J1314</f>
        <v>0.1111111111111111</v>
      </c>
    </row>
    <row r="1315" spans="1:16" x14ac:dyDescent="0.2">
      <c r="A1315" s="48">
        <v>41485</v>
      </c>
      <c r="B1315" s="49">
        <f>VLOOKUP(A1315,'Method 1 Moving Averages'!A1309:B2645,2,0)</f>
        <v>1589</v>
      </c>
      <c r="C1315" s="45">
        <f>VLOOKUP(A1315,'Method 1 Moving Averages'!A1308:C2645,3,0)</f>
        <v>1281.3333333333333</v>
      </c>
      <c r="D1315" s="23">
        <f t="shared" si="2787"/>
        <v>307.66666666666674</v>
      </c>
      <c r="E1315" s="33">
        <f t="shared" si="2788"/>
        <v>0.19362282357877075</v>
      </c>
      <c r="F1315" s="25">
        <f>VLOOKUP(A1315,'Method 2 OLS Regression'!H1307:J2644,3)</f>
        <v>760.55105900000001</v>
      </c>
      <c r="G1315" s="23">
        <f t="shared" si="2742"/>
        <v>828.44894099999999</v>
      </c>
      <c r="H1315" s="26">
        <f t="shared" si="2743"/>
        <v>0.52136497230962864</v>
      </c>
      <c r="I1315" s="43"/>
      <c r="J1315" s="61">
        <f t="shared" si="2738"/>
        <v>17</v>
      </c>
      <c r="K1315" s="25">
        <f t="shared" si="2784"/>
        <v>13</v>
      </c>
      <c r="L1315" s="23">
        <f t="shared" si="2789"/>
        <v>4</v>
      </c>
      <c r="M1315" s="33">
        <f t="shared" si="2790"/>
        <v>0.23529411764705882</v>
      </c>
      <c r="N1315" s="25">
        <f t="shared" si="2739"/>
        <v>9</v>
      </c>
      <c r="O1315" s="23">
        <f t="shared" ref="O1315" si="2799">ABS(N1315-$J1315)</f>
        <v>8</v>
      </c>
      <c r="P1315" s="26">
        <f t="shared" ref="P1315" si="2800">O1315/$J1315</f>
        <v>0.47058823529411764</v>
      </c>
    </row>
    <row r="1316" spans="1:16" x14ac:dyDescent="0.2">
      <c r="A1316" s="48">
        <v>41486</v>
      </c>
      <c r="B1316" s="49">
        <f>VLOOKUP(A1316,'Method 1 Moving Averages'!A1310:B2646,2,0)</f>
        <v>300</v>
      </c>
      <c r="C1316" s="45">
        <f>VLOOKUP(A1316,'Method 1 Moving Averages'!A1309:C2646,3,0)</f>
        <v>630.66666666666663</v>
      </c>
      <c r="D1316" s="23">
        <f t="shared" si="2787"/>
        <v>330.66666666666663</v>
      </c>
      <c r="E1316" s="33">
        <f t="shared" si="2788"/>
        <v>1.102222222222222</v>
      </c>
      <c r="F1316" s="25">
        <f>VLOOKUP(A1316,'Method 2 OLS Regression'!H1308:J2645,3)</f>
        <v>824.56608000000006</v>
      </c>
      <c r="G1316" s="23">
        <f t="shared" si="2742"/>
        <v>524.56608000000006</v>
      </c>
      <c r="H1316" s="26">
        <f t="shared" si="2743"/>
        <v>1.7485536000000002</v>
      </c>
      <c r="I1316" s="43"/>
      <c r="J1316" s="61">
        <f t="shared" si="2738"/>
        <v>9</v>
      </c>
      <c r="K1316" s="25">
        <f t="shared" si="2784"/>
        <v>9</v>
      </c>
      <c r="L1316" s="23">
        <f t="shared" si="2789"/>
        <v>0</v>
      </c>
      <c r="M1316" s="33">
        <f t="shared" si="2790"/>
        <v>0</v>
      </c>
      <c r="N1316" s="25">
        <f t="shared" si="2739"/>
        <v>9</v>
      </c>
      <c r="O1316" s="23">
        <f t="shared" ref="O1316" si="2801">ABS(N1316-$J1316)</f>
        <v>0</v>
      </c>
      <c r="P1316" s="26">
        <f t="shared" ref="P1316" si="2802">O1316/$J1316</f>
        <v>0</v>
      </c>
    </row>
    <row r="1317" spans="1:16" x14ac:dyDescent="0.2">
      <c r="A1317" s="48">
        <v>41487</v>
      </c>
      <c r="B1317" s="49">
        <f>VLOOKUP(A1317,'Method 1 Moving Averages'!A1311:B2647,2,0)</f>
        <v>393</v>
      </c>
      <c r="C1317" s="45">
        <f>VLOOKUP(A1317,'Method 1 Moving Averages'!A1310:C2647,3,0)</f>
        <v>406</v>
      </c>
      <c r="D1317" s="23">
        <f t="shared" si="2787"/>
        <v>13</v>
      </c>
      <c r="E1317" s="33">
        <f t="shared" si="2788"/>
        <v>3.3078880407124679E-2</v>
      </c>
      <c r="F1317" s="25">
        <f>VLOOKUP(A1317,'Method 2 OLS Regression'!H1309:J2646,3)</f>
        <v>1114.1801800000001</v>
      </c>
      <c r="G1317" s="23">
        <f t="shared" si="2742"/>
        <v>721.18018000000006</v>
      </c>
      <c r="H1317" s="26">
        <f t="shared" si="2743"/>
        <v>1.8350640712468196</v>
      </c>
      <c r="I1317" s="43"/>
      <c r="J1317" s="61">
        <f t="shared" si="2738"/>
        <v>9</v>
      </c>
      <c r="K1317" s="25">
        <f t="shared" si="2784"/>
        <v>9</v>
      </c>
      <c r="L1317" s="23">
        <f t="shared" si="2789"/>
        <v>0</v>
      </c>
      <c r="M1317" s="33">
        <f t="shared" si="2790"/>
        <v>0</v>
      </c>
      <c r="N1317" s="25">
        <f t="shared" si="2739"/>
        <v>12</v>
      </c>
      <c r="O1317" s="23">
        <f t="shared" ref="O1317" si="2803">ABS(N1317-$J1317)</f>
        <v>3</v>
      </c>
      <c r="P1317" s="26">
        <f t="shared" ref="P1317" si="2804">O1317/$J1317</f>
        <v>0.33333333333333331</v>
      </c>
    </row>
    <row r="1318" spans="1:16" x14ac:dyDescent="0.2">
      <c r="A1318" s="50">
        <v>41488</v>
      </c>
      <c r="B1318" s="49">
        <f>VLOOKUP(A1318,'Method 1 Moving Averages'!A1312:B2648,2,0)</f>
        <v>1917</v>
      </c>
      <c r="C1318" s="46">
        <f>VLOOKUP(A1318,'Method 1 Moving Averages'!A1311:C2648,3,0)</f>
        <v>1791</v>
      </c>
      <c r="D1318" s="24">
        <f t="shared" si="2787"/>
        <v>126</v>
      </c>
      <c r="E1318" s="34">
        <f t="shared" si="2788"/>
        <v>6.5727699530516437E-2</v>
      </c>
      <c r="F1318" s="27">
        <f>VLOOKUP(A1318,'Method 2 OLS Regression'!H1310:J2647,3)</f>
        <v>1476.79016</v>
      </c>
      <c r="G1318" s="24">
        <f t="shared" si="2742"/>
        <v>440.20983999999999</v>
      </c>
      <c r="H1318" s="28">
        <f t="shared" si="2743"/>
        <v>0.2296347626499739</v>
      </c>
      <c r="I1318" s="43"/>
      <c r="J1318" s="61">
        <f t="shared" si="2738"/>
        <v>20</v>
      </c>
      <c r="K1318" s="27">
        <f t="shared" si="2784"/>
        <v>19</v>
      </c>
      <c r="L1318" s="24">
        <f t="shared" si="2789"/>
        <v>1</v>
      </c>
      <c r="M1318" s="34">
        <f t="shared" si="2790"/>
        <v>0.05</v>
      </c>
      <c r="N1318" s="27">
        <f t="shared" si="2739"/>
        <v>15</v>
      </c>
      <c r="O1318" s="24">
        <f t="shared" ref="O1318" si="2805">ABS(N1318-$J1318)</f>
        <v>5</v>
      </c>
      <c r="P1318" s="28">
        <f t="shared" ref="P1318" si="2806">O1318/$J1318</f>
        <v>0.25</v>
      </c>
    </row>
    <row r="1319" spans="1:16" x14ac:dyDescent="0.2">
      <c r="A1319" s="50">
        <v>41489</v>
      </c>
      <c r="B1319" s="49">
        <f>VLOOKUP(A1319,'Method 1 Moving Averages'!A1313:B2649,2,0)</f>
        <v>1067</v>
      </c>
      <c r="C1319" s="46">
        <f>VLOOKUP(A1319,'Method 1 Moving Averages'!A1312:C2649,3,0)</f>
        <v>1120.6666666666667</v>
      </c>
      <c r="D1319" s="24">
        <f t="shared" si="2787"/>
        <v>53.666666666666742</v>
      </c>
      <c r="E1319" s="34">
        <f t="shared" si="2788"/>
        <v>5.0296782255545215E-2</v>
      </c>
      <c r="F1319" s="27">
        <f>VLOOKUP(A1319,'Method 2 OLS Regression'!H1311:J2648,3)</f>
        <v>926.18216600000005</v>
      </c>
      <c r="G1319" s="24">
        <f t="shared" si="2742"/>
        <v>140.81783399999995</v>
      </c>
      <c r="H1319" s="28">
        <f t="shared" si="2743"/>
        <v>0.13197547703842544</v>
      </c>
      <c r="I1319" s="43"/>
      <c r="J1319" s="61">
        <f t="shared" si="2738"/>
        <v>11</v>
      </c>
      <c r="K1319" s="27">
        <f t="shared" si="2784"/>
        <v>12</v>
      </c>
      <c r="L1319" s="24">
        <f t="shared" si="2789"/>
        <v>1</v>
      </c>
      <c r="M1319" s="34">
        <f t="shared" si="2790"/>
        <v>9.0909090909090912E-2</v>
      </c>
      <c r="N1319" s="27">
        <f t="shared" si="2739"/>
        <v>10</v>
      </c>
      <c r="O1319" s="24">
        <f t="shared" ref="O1319" si="2807">ABS(N1319-$J1319)</f>
        <v>1</v>
      </c>
      <c r="P1319" s="28">
        <f t="shared" ref="P1319" si="2808">O1319/$J1319</f>
        <v>9.0909090909090912E-2</v>
      </c>
    </row>
    <row r="1320" spans="1:16" x14ac:dyDescent="0.2">
      <c r="A1320" s="50">
        <v>41490</v>
      </c>
      <c r="B1320" s="49">
        <f>VLOOKUP(A1320,'Method 1 Moving Averages'!A1314:B2650,2,0)</f>
        <v>1598</v>
      </c>
      <c r="C1320" s="46">
        <f>VLOOKUP(A1320,'Method 1 Moving Averages'!A1313:C2650,3,0)</f>
        <v>1505</v>
      </c>
      <c r="D1320" s="24">
        <f t="shared" si="2787"/>
        <v>93</v>
      </c>
      <c r="E1320" s="34">
        <f t="shared" si="2788"/>
        <v>5.8197747183979978E-2</v>
      </c>
      <c r="F1320" s="27">
        <f>VLOOKUP(A1320,'Method 2 OLS Regression'!H1312:J2649,3)</f>
        <v>1571.0340100000001</v>
      </c>
      <c r="G1320" s="24">
        <f t="shared" si="2742"/>
        <v>26.96598999999992</v>
      </c>
      <c r="H1320" s="28">
        <f t="shared" si="2743"/>
        <v>1.6874837296620725E-2</v>
      </c>
      <c r="I1320" s="43"/>
      <c r="J1320" s="61">
        <f t="shared" si="2738"/>
        <v>17</v>
      </c>
      <c r="K1320" s="27">
        <f t="shared" si="2784"/>
        <v>16</v>
      </c>
      <c r="L1320" s="24">
        <f t="shared" si="2789"/>
        <v>1</v>
      </c>
      <c r="M1320" s="34">
        <f t="shared" si="2790"/>
        <v>5.8823529411764705E-2</v>
      </c>
      <c r="N1320" s="27">
        <f t="shared" si="2739"/>
        <v>16</v>
      </c>
      <c r="O1320" s="24">
        <f t="shared" ref="O1320" si="2809">ABS(N1320-$J1320)</f>
        <v>1</v>
      </c>
      <c r="P1320" s="28">
        <f t="shared" ref="P1320" si="2810">O1320/$J1320</f>
        <v>5.8823529411764705E-2</v>
      </c>
    </row>
    <row r="1321" spans="1:16" x14ac:dyDescent="0.2">
      <c r="A1321" s="50">
        <v>41491</v>
      </c>
      <c r="B1321" s="49">
        <f>VLOOKUP(A1321,'Method 1 Moving Averages'!A1315:B2651,2,0)</f>
        <v>1343</v>
      </c>
      <c r="C1321" s="46">
        <f>VLOOKUP(A1321,'Method 1 Moving Averages'!A1314:C2651,3,0)</f>
        <v>1087.6666666666667</v>
      </c>
      <c r="D1321" s="24">
        <f t="shared" si="2787"/>
        <v>255.33333333333326</v>
      </c>
      <c r="E1321" s="34">
        <f t="shared" si="2788"/>
        <v>0.19012161826756013</v>
      </c>
      <c r="F1321" s="27">
        <f>VLOOKUP(A1321,'Method 2 OLS Regression'!H1313:J2650,3)</f>
        <v>1258.91365</v>
      </c>
      <c r="G1321" s="24">
        <f t="shared" si="2742"/>
        <v>84.086350000000039</v>
      </c>
      <c r="H1321" s="28">
        <f t="shared" si="2743"/>
        <v>6.2610833953834724E-2</v>
      </c>
      <c r="I1321" s="43"/>
      <c r="J1321" s="61">
        <f t="shared" si="2738"/>
        <v>14</v>
      </c>
      <c r="K1321" s="27">
        <f t="shared" si="2784"/>
        <v>11</v>
      </c>
      <c r="L1321" s="24">
        <f t="shared" si="2789"/>
        <v>3</v>
      </c>
      <c r="M1321" s="34">
        <f t="shared" si="2790"/>
        <v>0.21428571428571427</v>
      </c>
      <c r="N1321" s="27">
        <f t="shared" si="2739"/>
        <v>13</v>
      </c>
      <c r="O1321" s="24">
        <f t="shared" ref="O1321" si="2811">ABS(N1321-$J1321)</f>
        <v>1</v>
      </c>
      <c r="P1321" s="28">
        <f t="shared" ref="P1321" si="2812">O1321/$J1321</f>
        <v>7.1428571428571425E-2</v>
      </c>
    </row>
    <row r="1322" spans="1:16" x14ac:dyDescent="0.2">
      <c r="A1322" s="50">
        <v>41492</v>
      </c>
      <c r="B1322" s="49">
        <f>VLOOKUP(A1322,'Method 1 Moving Averages'!A1316:B2652,2,0)</f>
        <v>949</v>
      </c>
      <c r="C1322" s="46">
        <f>VLOOKUP(A1322,'Method 1 Moving Averages'!A1315:C2652,3,0)</f>
        <v>1263.6666666666667</v>
      </c>
      <c r="D1322" s="24">
        <f t="shared" si="2787"/>
        <v>314.66666666666674</v>
      </c>
      <c r="E1322" s="34">
        <f t="shared" si="2788"/>
        <v>0.33157709870038643</v>
      </c>
      <c r="F1322" s="27">
        <f>VLOOKUP(A1322,'Method 2 OLS Regression'!H1314:J2651,3)</f>
        <v>1080.75767</v>
      </c>
      <c r="G1322" s="24">
        <f t="shared" si="2742"/>
        <v>131.75766999999996</v>
      </c>
      <c r="H1322" s="28">
        <f t="shared" si="2743"/>
        <v>0.1388384299262381</v>
      </c>
      <c r="I1322" s="43"/>
      <c r="J1322" s="61">
        <f t="shared" si="2738"/>
        <v>10</v>
      </c>
      <c r="K1322" s="27">
        <f t="shared" si="2784"/>
        <v>13</v>
      </c>
      <c r="L1322" s="24">
        <f t="shared" si="2789"/>
        <v>3</v>
      </c>
      <c r="M1322" s="34">
        <f t="shared" si="2790"/>
        <v>0.3</v>
      </c>
      <c r="N1322" s="27">
        <f t="shared" si="2739"/>
        <v>11</v>
      </c>
      <c r="O1322" s="24">
        <f t="shared" ref="O1322" si="2813">ABS(N1322-$J1322)</f>
        <v>1</v>
      </c>
      <c r="P1322" s="28">
        <f t="shared" ref="P1322" si="2814">O1322/$J1322</f>
        <v>0.1</v>
      </c>
    </row>
    <row r="1323" spans="1:16" x14ac:dyDescent="0.2">
      <c r="A1323" s="50">
        <v>41493</v>
      </c>
      <c r="B1323" s="49">
        <f>VLOOKUP(A1323,'Method 1 Moving Averages'!A1317:B2653,2,0)</f>
        <v>1040</v>
      </c>
      <c r="C1323" s="46">
        <f>VLOOKUP(A1323,'Method 1 Moving Averages'!A1316:C2653,3,0)</f>
        <v>669</v>
      </c>
      <c r="D1323" s="24">
        <f t="shared" si="2787"/>
        <v>371</v>
      </c>
      <c r="E1323" s="34">
        <f t="shared" si="2788"/>
        <v>0.35673076923076924</v>
      </c>
      <c r="F1323" s="27">
        <f>VLOOKUP(A1323,'Method 2 OLS Regression'!H1315:J2652,3)</f>
        <v>1109.33061</v>
      </c>
      <c r="G1323" s="24">
        <f t="shared" si="2742"/>
        <v>69.330609999999979</v>
      </c>
      <c r="H1323" s="28">
        <f t="shared" si="2743"/>
        <v>6.6664048076923055E-2</v>
      </c>
      <c r="I1323" s="43"/>
      <c r="J1323" s="61">
        <f t="shared" si="2738"/>
        <v>11</v>
      </c>
      <c r="K1323" s="27">
        <f t="shared" si="2784"/>
        <v>9</v>
      </c>
      <c r="L1323" s="24">
        <f t="shared" si="2789"/>
        <v>2</v>
      </c>
      <c r="M1323" s="34">
        <f t="shared" si="2790"/>
        <v>0.18181818181818182</v>
      </c>
      <c r="N1323" s="27">
        <f t="shared" si="2739"/>
        <v>12</v>
      </c>
      <c r="O1323" s="24">
        <f t="shared" ref="O1323" si="2815">ABS(N1323-$J1323)</f>
        <v>1</v>
      </c>
      <c r="P1323" s="28">
        <f t="shared" ref="P1323" si="2816">O1323/$J1323</f>
        <v>9.0909090909090912E-2</v>
      </c>
    </row>
    <row r="1324" spans="1:16" x14ac:dyDescent="0.2">
      <c r="A1324" s="50">
        <v>41494</v>
      </c>
      <c r="B1324" s="49">
        <f>VLOOKUP(A1324,'Method 1 Moving Averages'!A1318:B2654,2,0)</f>
        <v>519</v>
      </c>
      <c r="C1324" s="46">
        <f>VLOOKUP(A1324,'Method 1 Moving Averages'!A1317:C2654,3,0)</f>
        <v>453</v>
      </c>
      <c r="D1324" s="24">
        <f t="shared" si="2787"/>
        <v>66</v>
      </c>
      <c r="E1324" s="34">
        <f t="shared" si="2788"/>
        <v>0.12716763005780346</v>
      </c>
      <c r="F1324" s="27">
        <f>VLOOKUP(A1324,'Method 2 OLS Regression'!H1316:J2653,3)</f>
        <v>1184.3415199999999</v>
      </c>
      <c r="G1324" s="24">
        <f t="shared" si="2742"/>
        <v>665.34151999999995</v>
      </c>
      <c r="H1324" s="28">
        <f t="shared" si="2743"/>
        <v>1.281968246628131</v>
      </c>
      <c r="I1324" s="43"/>
      <c r="J1324" s="61">
        <f t="shared" si="2738"/>
        <v>9</v>
      </c>
      <c r="K1324" s="27">
        <f t="shared" si="2784"/>
        <v>9</v>
      </c>
      <c r="L1324" s="24">
        <f t="shared" si="2789"/>
        <v>0</v>
      </c>
      <c r="M1324" s="34">
        <f t="shared" si="2790"/>
        <v>0</v>
      </c>
      <c r="N1324" s="27">
        <f t="shared" si="2739"/>
        <v>12</v>
      </c>
      <c r="O1324" s="24">
        <f t="shared" ref="O1324" si="2817">ABS(N1324-$J1324)</f>
        <v>3</v>
      </c>
      <c r="P1324" s="28">
        <f t="shared" ref="P1324" si="2818">O1324/$J1324</f>
        <v>0.33333333333333331</v>
      </c>
    </row>
    <row r="1325" spans="1:16" x14ac:dyDescent="0.2">
      <c r="A1325" s="50">
        <v>41495</v>
      </c>
      <c r="B1325" s="49">
        <f>VLOOKUP(A1325,'Method 1 Moving Averages'!A1319:B2655,2,0)</f>
        <v>1531</v>
      </c>
      <c r="C1325" s="46">
        <f>VLOOKUP(A1325,'Method 1 Moving Averages'!A1318:C2655,3,0)</f>
        <v>1771</v>
      </c>
      <c r="D1325" s="24">
        <f t="shared" si="2787"/>
        <v>240</v>
      </c>
      <c r="E1325" s="34">
        <f t="shared" si="2788"/>
        <v>0.15676028739386022</v>
      </c>
      <c r="F1325" s="27">
        <f>VLOOKUP(A1325,'Method 2 OLS Regression'!H1317:J2654,3)</f>
        <v>1503.33889</v>
      </c>
      <c r="G1325" s="24">
        <f t="shared" si="2742"/>
        <v>27.661110000000008</v>
      </c>
      <c r="H1325" s="28">
        <f t="shared" si="2743"/>
        <v>1.8067348138471592E-2</v>
      </c>
      <c r="I1325" s="43"/>
      <c r="J1325" s="61">
        <f t="shared" si="2738"/>
        <v>16</v>
      </c>
      <c r="K1325" s="27">
        <f t="shared" si="2784"/>
        <v>18</v>
      </c>
      <c r="L1325" s="24">
        <f t="shared" si="2789"/>
        <v>2</v>
      </c>
      <c r="M1325" s="34">
        <f t="shared" si="2790"/>
        <v>0.125</v>
      </c>
      <c r="N1325" s="27">
        <f t="shared" si="2739"/>
        <v>16</v>
      </c>
      <c r="O1325" s="24">
        <f t="shared" ref="O1325" si="2819">ABS(N1325-$J1325)</f>
        <v>0</v>
      </c>
      <c r="P1325" s="28">
        <f t="shared" ref="P1325" si="2820">O1325/$J1325</f>
        <v>0</v>
      </c>
    </row>
    <row r="1326" spans="1:16" x14ac:dyDescent="0.2">
      <c r="A1326" s="50">
        <v>41496</v>
      </c>
      <c r="B1326" s="49">
        <f>VLOOKUP(A1326,'Method 1 Moving Averages'!A1320:B2656,2,0)</f>
        <v>1427</v>
      </c>
      <c r="C1326" s="46">
        <f>VLOOKUP(A1326,'Method 1 Moving Averages'!A1319:C2656,3,0)</f>
        <v>1015.5555555555557</v>
      </c>
      <c r="D1326" s="24">
        <f t="shared" si="2787"/>
        <v>411.44444444444434</v>
      </c>
      <c r="E1326" s="34">
        <f t="shared" si="2788"/>
        <v>0.28832827221054264</v>
      </c>
      <c r="F1326" s="27">
        <f>VLOOKUP(A1326,'Method 2 OLS Regression'!H1318:J2655,3)</f>
        <v>798.96586500000001</v>
      </c>
      <c r="G1326" s="24">
        <f t="shared" si="2742"/>
        <v>628.03413499999999</v>
      </c>
      <c r="H1326" s="28">
        <f t="shared" si="2743"/>
        <v>0.44010801331464611</v>
      </c>
      <c r="I1326" s="43"/>
      <c r="J1326" s="61">
        <f t="shared" si="2738"/>
        <v>15</v>
      </c>
      <c r="K1326" s="27">
        <f t="shared" si="2784"/>
        <v>11</v>
      </c>
      <c r="L1326" s="24">
        <f t="shared" si="2789"/>
        <v>4</v>
      </c>
      <c r="M1326" s="34">
        <f t="shared" si="2790"/>
        <v>0.26666666666666666</v>
      </c>
      <c r="N1326" s="27">
        <f t="shared" si="2739"/>
        <v>9</v>
      </c>
      <c r="O1326" s="24">
        <f t="shared" ref="O1326" si="2821">ABS(N1326-$J1326)</f>
        <v>6</v>
      </c>
      <c r="P1326" s="28">
        <f t="shared" ref="P1326" si="2822">O1326/$J1326</f>
        <v>0.4</v>
      </c>
    </row>
    <row r="1327" spans="1:16" x14ac:dyDescent="0.2">
      <c r="A1327" s="50">
        <v>41497</v>
      </c>
      <c r="B1327" s="49">
        <f>VLOOKUP(A1327,'Method 1 Moving Averages'!A1321:B2657,2,0)</f>
        <v>1430</v>
      </c>
      <c r="C1327" s="46">
        <f>VLOOKUP(A1327,'Method 1 Moving Averages'!A1320:C2657,3,0)</f>
        <v>1456.3333333333333</v>
      </c>
      <c r="D1327" s="24">
        <f t="shared" si="2787"/>
        <v>26.333333333333258</v>
      </c>
      <c r="E1327" s="34">
        <f t="shared" si="2788"/>
        <v>1.8414918414918362E-2</v>
      </c>
      <c r="F1327" s="27">
        <f>VLOOKUP(A1327,'Method 2 OLS Regression'!H1319:J2656,3)</f>
        <v>1358.88201</v>
      </c>
      <c r="G1327" s="24">
        <f t="shared" si="2742"/>
        <v>71.117989999999963</v>
      </c>
      <c r="H1327" s="28">
        <f t="shared" si="2743"/>
        <v>4.9732860139860113E-2</v>
      </c>
      <c r="I1327" s="43"/>
      <c r="J1327" s="61">
        <f t="shared" si="2738"/>
        <v>15</v>
      </c>
      <c r="K1327" s="27">
        <f t="shared" si="2784"/>
        <v>15</v>
      </c>
      <c r="L1327" s="24">
        <f t="shared" si="2789"/>
        <v>0</v>
      </c>
      <c r="M1327" s="34">
        <f t="shared" si="2790"/>
        <v>0</v>
      </c>
      <c r="N1327" s="27">
        <f t="shared" si="2739"/>
        <v>14</v>
      </c>
      <c r="O1327" s="24">
        <f t="shared" ref="O1327" si="2823">ABS(N1327-$J1327)</f>
        <v>1</v>
      </c>
      <c r="P1327" s="28">
        <f t="shared" ref="P1327" si="2824">O1327/$J1327</f>
        <v>6.6666666666666666E-2</v>
      </c>
    </row>
    <row r="1328" spans="1:16" x14ac:dyDescent="0.2">
      <c r="A1328" s="50">
        <v>41498</v>
      </c>
      <c r="B1328" s="49">
        <f>VLOOKUP(A1328,'Method 1 Moving Averages'!A1322:B2658,2,0)</f>
        <v>1053</v>
      </c>
      <c r="C1328" s="46">
        <f>VLOOKUP(A1328,'Method 1 Moving Averages'!A1321:C2658,3,0)</f>
        <v>1015.2222222222223</v>
      </c>
      <c r="D1328" s="24">
        <f t="shared" si="2787"/>
        <v>37.777777777777715</v>
      </c>
      <c r="E1328" s="34">
        <f t="shared" si="2788"/>
        <v>3.5876332172628408E-2</v>
      </c>
      <c r="F1328" s="27">
        <f>VLOOKUP(A1328,'Method 2 OLS Regression'!H1320:J2657,3)</f>
        <v>1061.5949000000001</v>
      </c>
      <c r="G1328" s="24">
        <f t="shared" si="2742"/>
        <v>8.5949000000000524</v>
      </c>
      <c r="H1328" s="28">
        <f t="shared" si="2743"/>
        <v>8.1622981956315788E-3</v>
      </c>
      <c r="I1328" s="43"/>
      <c r="J1328" s="61">
        <f t="shared" si="2738"/>
        <v>11</v>
      </c>
      <c r="K1328" s="27">
        <f t="shared" si="2784"/>
        <v>11</v>
      </c>
      <c r="L1328" s="24">
        <f t="shared" si="2789"/>
        <v>0</v>
      </c>
      <c r="M1328" s="34">
        <f t="shared" si="2790"/>
        <v>0</v>
      </c>
      <c r="N1328" s="27">
        <f t="shared" si="2739"/>
        <v>11</v>
      </c>
      <c r="O1328" s="24">
        <f t="shared" ref="O1328" si="2825">ABS(N1328-$J1328)</f>
        <v>0</v>
      </c>
      <c r="P1328" s="28">
        <f t="shared" ref="P1328" si="2826">O1328/$J1328</f>
        <v>0</v>
      </c>
    </row>
    <row r="1329" spans="1:16" x14ac:dyDescent="0.2">
      <c r="A1329" s="50">
        <v>41499</v>
      </c>
      <c r="B1329" s="49">
        <f>VLOOKUP(A1329,'Method 1 Moving Averages'!A1323:B2659,2,0)</f>
        <v>1124</v>
      </c>
      <c r="C1329" s="46">
        <f>VLOOKUP(A1329,'Method 1 Moving Averages'!A1322:C2659,3,0)</f>
        <v>1290.5555555555557</v>
      </c>
      <c r="D1329" s="24">
        <f t="shared" si="2787"/>
        <v>166.55555555555566</v>
      </c>
      <c r="E1329" s="34">
        <f t="shared" si="2788"/>
        <v>0.148181099248715</v>
      </c>
      <c r="F1329" s="27">
        <f>VLOOKUP(A1329,'Method 2 OLS Regression'!H1321:J2658,3)</f>
        <v>917.37827200000004</v>
      </c>
      <c r="G1329" s="24">
        <f t="shared" si="2742"/>
        <v>206.62172799999996</v>
      </c>
      <c r="H1329" s="28">
        <f t="shared" si="2743"/>
        <v>0.18382716014234873</v>
      </c>
      <c r="I1329" s="43"/>
      <c r="J1329" s="61">
        <f t="shared" si="2738"/>
        <v>12</v>
      </c>
      <c r="K1329" s="27">
        <f t="shared" si="2784"/>
        <v>13</v>
      </c>
      <c r="L1329" s="24">
        <f t="shared" si="2789"/>
        <v>1</v>
      </c>
      <c r="M1329" s="34">
        <f t="shared" si="2790"/>
        <v>8.3333333333333329E-2</v>
      </c>
      <c r="N1329" s="27">
        <f t="shared" si="2739"/>
        <v>10</v>
      </c>
      <c r="O1329" s="24">
        <f t="shared" ref="O1329" si="2827">ABS(N1329-$J1329)</f>
        <v>2</v>
      </c>
      <c r="P1329" s="28">
        <f t="shared" ref="P1329" si="2828">O1329/$J1329</f>
        <v>0.16666666666666666</v>
      </c>
    </row>
    <row r="1330" spans="1:16" x14ac:dyDescent="0.2">
      <c r="A1330" s="50">
        <v>41500</v>
      </c>
      <c r="B1330" s="49">
        <f>VLOOKUP(A1330,'Method 1 Moving Averages'!A1324:B2660,2,0)</f>
        <v>1101</v>
      </c>
      <c r="C1330" s="46">
        <f>VLOOKUP(A1330,'Method 1 Moving Averages'!A1323:C2660,3,0)</f>
        <v>629.33333333333337</v>
      </c>
      <c r="D1330" s="24">
        <f t="shared" si="2787"/>
        <v>471.66666666666663</v>
      </c>
      <c r="E1330" s="34">
        <f t="shared" si="2788"/>
        <v>0.42839842567363001</v>
      </c>
      <c r="F1330" s="27">
        <f>VLOOKUP(A1330,'Method 2 OLS Regression'!H1322:J2659,3)</f>
        <v>932.03676499999995</v>
      </c>
      <c r="G1330" s="24">
        <f t="shared" si="2742"/>
        <v>168.96323500000005</v>
      </c>
      <c r="H1330" s="28">
        <f t="shared" si="2743"/>
        <v>0.15346342870118079</v>
      </c>
      <c r="I1330" s="43"/>
      <c r="J1330" s="61">
        <f t="shared" si="2738"/>
        <v>11</v>
      </c>
      <c r="K1330" s="27">
        <f t="shared" si="2784"/>
        <v>9</v>
      </c>
      <c r="L1330" s="24">
        <f t="shared" si="2789"/>
        <v>2</v>
      </c>
      <c r="M1330" s="34">
        <f t="shared" si="2790"/>
        <v>0.18181818181818182</v>
      </c>
      <c r="N1330" s="27">
        <f t="shared" si="2739"/>
        <v>10</v>
      </c>
      <c r="O1330" s="24">
        <f t="shared" ref="O1330" si="2829">ABS(N1330-$J1330)</f>
        <v>1</v>
      </c>
      <c r="P1330" s="28">
        <f t="shared" ref="P1330" si="2830">O1330/$J1330</f>
        <v>9.0909090909090912E-2</v>
      </c>
    </row>
    <row r="1331" spans="1:16" x14ac:dyDescent="0.2">
      <c r="A1331" s="50">
        <v>41501</v>
      </c>
      <c r="B1331" s="49">
        <f>VLOOKUP(A1331,'Method 1 Moving Averages'!A1325:B2661,2,0)</f>
        <v>610</v>
      </c>
      <c r="C1331" s="46">
        <f>VLOOKUP(A1331,'Method 1 Moving Averages'!A1324:C2661,3,0)</f>
        <v>451</v>
      </c>
      <c r="D1331" s="24">
        <f t="shared" si="2787"/>
        <v>159</v>
      </c>
      <c r="E1331" s="34">
        <f t="shared" si="2788"/>
        <v>0.26065573770491801</v>
      </c>
      <c r="F1331" s="27">
        <f>VLOOKUP(A1331,'Method 2 OLS Regression'!H1323:J2660,3)</f>
        <v>1282.1038100000001</v>
      </c>
      <c r="G1331" s="24">
        <f t="shared" si="2742"/>
        <v>672.10381000000007</v>
      </c>
      <c r="H1331" s="28">
        <f t="shared" si="2743"/>
        <v>1.101809524590164</v>
      </c>
      <c r="I1331" s="43"/>
      <c r="J1331" s="61">
        <f t="shared" si="2738"/>
        <v>9</v>
      </c>
      <c r="K1331" s="27">
        <f t="shared" si="2784"/>
        <v>9</v>
      </c>
      <c r="L1331" s="24">
        <f t="shared" si="2789"/>
        <v>0</v>
      </c>
      <c r="M1331" s="34">
        <f t="shared" si="2790"/>
        <v>0</v>
      </c>
      <c r="N1331" s="27">
        <f t="shared" si="2739"/>
        <v>13</v>
      </c>
      <c r="O1331" s="24">
        <f t="shared" ref="O1331" si="2831">ABS(N1331-$J1331)</f>
        <v>4</v>
      </c>
      <c r="P1331" s="28">
        <f t="shared" ref="P1331" si="2832">O1331/$J1331</f>
        <v>0.44444444444444442</v>
      </c>
    </row>
    <row r="1332" spans="1:16" x14ac:dyDescent="0.2">
      <c r="A1332" s="50">
        <v>41502</v>
      </c>
      <c r="B1332" s="49">
        <f>VLOOKUP(A1332,'Method 1 Moving Averages'!A1326:B2662,2,0)</f>
        <v>1845</v>
      </c>
      <c r="C1332" s="46">
        <f>VLOOKUP(A1332,'Method 1 Moving Averages'!A1325:C2662,3,0)</f>
        <v>1716.3333333333333</v>
      </c>
      <c r="D1332" s="24">
        <f t="shared" si="2787"/>
        <v>128.66666666666674</v>
      </c>
      <c r="E1332" s="34">
        <f t="shared" si="2788"/>
        <v>6.9738030713640514E-2</v>
      </c>
      <c r="F1332" s="27">
        <f>VLOOKUP(A1332,'Method 2 OLS Regression'!H1324:J2661,3)</f>
        <v>1613.5528400000001</v>
      </c>
      <c r="G1332" s="24">
        <f t="shared" si="2742"/>
        <v>231.44715999999994</v>
      </c>
      <c r="H1332" s="28">
        <f t="shared" si="2743"/>
        <v>0.12544561517615174</v>
      </c>
      <c r="I1332" s="43"/>
      <c r="J1332" s="61">
        <f t="shared" si="2738"/>
        <v>19</v>
      </c>
      <c r="K1332" s="27">
        <f t="shared" si="2784"/>
        <v>18</v>
      </c>
      <c r="L1332" s="24">
        <f t="shared" si="2789"/>
        <v>1</v>
      </c>
      <c r="M1332" s="34">
        <f t="shared" si="2790"/>
        <v>5.2631578947368418E-2</v>
      </c>
      <c r="N1332" s="27">
        <f t="shared" si="2739"/>
        <v>17</v>
      </c>
      <c r="O1332" s="24">
        <f t="shared" ref="O1332" si="2833">ABS(N1332-$J1332)</f>
        <v>2</v>
      </c>
      <c r="P1332" s="28">
        <f t="shared" ref="P1332" si="2834">O1332/$J1332</f>
        <v>0.10526315789473684</v>
      </c>
    </row>
    <row r="1333" spans="1:16" x14ac:dyDescent="0.2">
      <c r="A1333" s="50">
        <v>41503</v>
      </c>
      <c r="B1333" s="49">
        <f>VLOOKUP(A1333,'Method 1 Moving Averages'!A1327:B2663,2,0)</f>
        <v>1090</v>
      </c>
      <c r="C1333" s="46">
        <f>VLOOKUP(A1333,'Method 1 Moving Averages'!A1326:C2663,3,0)</f>
        <v>949.74074074074088</v>
      </c>
      <c r="D1333" s="24">
        <f t="shared" si="2787"/>
        <v>140.25925925925912</v>
      </c>
      <c r="E1333" s="34">
        <f t="shared" si="2788"/>
        <v>0.12867821950390745</v>
      </c>
      <c r="F1333" s="27">
        <f>VLOOKUP(A1333,'Method 2 OLS Regression'!H1325:J2662,3)</f>
        <v>974.17771900000002</v>
      </c>
      <c r="G1333" s="24">
        <f t="shared" si="2742"/>
        <v>115.82228099999998</v>
      </c>
      <c r="H1333" s="28">
        <f t="shared" si="2743"/>
        <v>0.10625897339449539</v>
      </c>
      <c r="I1333" s="43"/>
      <c r="J1333" s="61">
        <f t="shared" si="2738"/>
        <v>11</v>
      </c>
      <c r="K1333" s="27">
        <f t="shared" si="2784"/>
        <v>10</v>
      </c>
      <c r="L1333" s="24">
        <f t="shared" si="2789"/>
        <v>1</v>
      </c>
      <c r="M1333" s="34">
        <f t="shared" si="2790"/>
        <v>9.0909090909090912E-2</v>
      </c>
      <c r="N1333" s="27">
        <f t="shared" si="2739"/>
        <v>10</v>
      </c>
      <c r="O1333" s="24">
        <f t="shared" ref="O1333" si="2835">ABS(N1333-$J1333)</f>
        <v>1</v>
      </c>
      <c r="P1333" s="28">
        <f t="shared" ref="P1333" si="2836">O1333/$J1333</f>
        <v>9.0909090909090912E-2</v>
      </c>
    </row>
    <row r="1334" spans="1:16" x14ac:dyDescent="0.2">
      <c r="A1334" s="50">
        <v>41504</v>
      </c>
      <c r="B1334" s="49">
        <f>VLOOKUP(A1334,'Method 1 Moving Averages'!A1328:B2664,2,0)</f>
        <v>2035</v>
      </c>
      <c r="C1334" s="46">
        <f>VLOOKUP(A1334,'Method 1 Moving Averages'!A1327:C2664,3,0)</f>
        <v>1449.7777777777776</v>
      </c>
      <c r="D1334" s="24">
        <f t="shared" si="2787"/>
        <v>585.2222222222224</v>
      </c>
      <c r="E1334" s="34">
        <f t="shared" si="2788"/>
        <v>0.28757848757848764</v>
      </c>
      <c r="F1334" s="27">
        <f>VLOOKUP(A1334,'Method 2 OLS Regression'!H1326:J2663,3)</f>
        <v>1408.9772399999999</v>
      </c>
      <c r="G1334" s="24">
        <f t="shared" si="2742"/>
        <v>626.02276000000006</v>
      </c>
      <c r="H1334" s="28">
        <f t="shared" si="2743"/>
        <v>0.30762789189189194</v>
      </c>
      <c r="I1334" s="43"/>
      <c r="J1334" s="61">
        <f t="shared" si="2738"/>
        <v>21</v>
      </c>
      <c r="K1334" s="27">
        <f t="shared" si="2784"/>
        <v>15</v>
      </c>
      <c r="L1334" s="24">
        <f t="shared" si="2789"/>
        <v>6</v>
      </c>
      <c r="M1334" s="34">
        <f t="shared" si="2790"/>
        <v>0.2857142857142857</v>
      </c>
      <c r="N1334" s="27">
        <f t="shared" si="2739"/>
        <v>15</v>
      </c>
      <c r="O1334" s="24">
        <f t="shared" ref="O1334" si="2837">ABS(N1334-$J1334)</f>
        <v>6</v>
      </c>
      <c r="P1334" s="28">
        <f t="shared" ref="P1334" si="2838">O1334/$J1334</f>
        <v>0.2857142857142857</v>
      </c>
    </row>
    <row r="1335" spans="1:16" x14ac:dyDescent="0.2">
      <c r="A1335" s="50">
        <v>41505</v>
      </c>
      <c r="B1335" s="49">
        <f>VLOOKUP(A1335,'Method 1 Moving Averages'!A1329:B2665,2,0)</f>
        <v>809</v>
      </c>
      <c r="C1335" s="46">
        <f>VLOOKUP(A1335,'Method 1 Moving Averages'!A1328:C2665,3,0)</f>
        <v>936.96296296296305</v>
      </c>
      <c r="D1335" s="24">
        <f t="shared" si="2787"/>
        <v>127.96296296296305</v>
      </c>
      <c r="E1335" s="34">
        <f t="shared" si="2788"/>
        <v>0.15817424346472564</v>
      </c>
      <c r="F1335" s="27">
        <f>VLOOKUP(A1335,'Method 2 OLS Regression'!H1327:J2664,3)</f>
        <v>1102.3508400000001</v>
      </c>
      <c r="G1335" s="24">
        <f t="shared" si="2742"/>
        <v>293.35084000000006</v>
      </c>
      <c r="H1335" s="28">
        <f t="shared" si="2743"/>
        <v>0.36260919653893703</v>
      </c>
      <c r="I1335" s="43"/>
      <c r="J1335" s="61">
        <f t="shared" si="2738"/>
        <v>9</v>
      </c>
      <c r="K1335" s="27">
        <f t="shared" si="2784"/>
        <v>10</v>
      </c>
      <c r="L1335" s="24">
        <f t="shared" si="2789"/>
        <v>1</v>
      </c>
      <c r="M1335" s="34">
        <f t="shared" si="2790"/>
        <v>0.1111111111111111</v>
      </c>
      <c r="N1335" s="27">
        <f t="shared" si="2739"/>
        <v>11</v>
      </c>
      <c r="O1335" s="24">
        <f t="shared" ref="O1335" si="2839">ABS(N1335-$J1335)</f>
        <v>2</v>
      </c>
      <c r="P1335" s="28">
        <f t="shared" ref="P1335" si="2840">O1335/$J1335</f>
        <v>0.22222222222222221</v>
      </c>
    </row>
    <row r="1336" spans="1:16" x14ac:dyDescent="0.2">
      <c r="A1336" s="50">
        <v>41506</v>
      </c>
      <c r="B1336" s="49">
        <f>VLOOKUP(A1336,'Method 1 Moving Averages'!A1330:B2666,2,0)</f>
        <v>450</v>
      </c>
      <c r="C1336" s="46">
        <f>VLOOKUP(A1336,'Method 1 Moving Averages'!A1329:C2666,3,0)</f>
        <v>1381.0740740740741</v>
      </c>
      <c r="D1336" s="24">
        <f t="shared" si="2787"/>
        <v>931.07407407407413</v>
      </c>
      <c r="E1336" s="34">
        <v>2.0690534979423898</v>
      </c>
      <c r="F1336" s="27">
        <f>VLOOKUP(A1336,'Method 2 OLS Regression'!H1328:J2665,3)</f>
        <v>905.67112799999995</v>
      </c>
      <c r="G1336" s="24">
        <f t="shared" si="2742"/>
        <v>455.67112799999995</v>
      </c>
      <c r="H1336" s="28">
        <f t="shared" si="2743"/>
        <v>1.0126025066666666</v>
      </c>
      <c r="I1336" s="43"/>
      <c r="J1336" s="61">
        <f t="shared" si="2738"/>
        <v>9</v>
      </c>
      <c r="K1336" s="27">
        <f>MAX(ROUND(C1336/12/8,0),9)</f>
        <v>14</v>
      </c>
      <c r="L1336" s="24">
        <f t="shared" si="2789"/>
        <v>5</v>
      </c>
      <c r="M1336" s="34">
        <f t="shared" si="2790"/>
        <v>0.55555555555555558</v>
      </c>
      <c r="N1336" s="27">
        <f t="shared" si="2739"/>
        <v>9</v>
      </c>
      <c r="O1336" s="24">
        <f t="shared" ref="O1336" si="2841">ABS(N1336-$J1336)</f>
        <v>0</v>
      </c>
      <c r="P1336" s="28">
        <f t="shared" ref="P1336" si="2842">O1336/$J1336</f>
        <v>0</v>
      </c>
    </row>
    <row r="1337" spans="1:16" x14ac:dyDescent="0.2">
      <c r="A1337" s="50">
        <v>41507</v>
      </c>
      <c r="B1337" s="49">
        <f>VLOOKUP(A1337,'Method 1 Moving Averages'!A1331:B2667,2,0)</f>
        <v>478</v>
      </c>
      <c r="C1337" s="46">
        <f>VLOOKUP(A1337,'Method 1 Moving Averages'!A1330:C2667,3,0)</f>
        <v>532.77777777777783</v>
      </c>
      <c r="D1337" s="24">
        <f t="shared" si="2787"/>
        <v>54.777777777777828</v>
      </c>
      <c r="E1337" s="34">
        <f t="shared" si="2788"/>
        <v>0.11459786145978625</v>
      </c>
      <c r="F1337" s="27">
        <f>VLOOKUP(A1337,'Method 2 OLS Regression'!H1329:J2666,3)</f>
        <v>947.36644899999999</v>
      </c>
      <c r="G1337" s="24">
        <f t="shared" si="2742"/>
        <v>469.36644899999999</v>
      </c>
      <c r="H1337" s="28">
        <f t="shared" si="2743"/>
        <v>0.98193817782426773</v>
      </c>
      <c r="I1337" s="43"/>
      <c r="J1337" s="61">
        <f t="shared" si="2738"/>
        <v>9</v>
      </c>
      <c r="K1337" s="27">
        <f t="shared" si="2784"/>
        <v>9</v>
      </c>
      <c r="L1337" s="24">
        <f t="shared" si="2789"/>
        <v>0</v>
      </c>
      <c r="M1337" s="34">
        <f t="shared" si="2790"/>
        <v>0</v>
      </c>
      <c r="N1337" s="27">
        <f t="shared" si="2739"/>
        <v>10</v>
      </c>
      <c r="O1337" s="24">
        <f t="shared" ref="O1337" si="2843">ABS(N1337-$J1337)</f>
        <v>1</v>
      </c>
      <c r="P1337" s="28">
        <f t="shared" ref="P1337" si="2844">O1337/$J1337</f>
        <v>0.1111111111111111</v>
      </c>
    </row>
    <row r="1338" spans="1:16" x14ac:dyDescent="0.2">
      <c r="A1338" s="50">
        <v>41508</v>
      </c>
      <c r="B1338" s="49">
        <f>VLOOKUP(A1338,'Method 1 Moving Averages'!A1332:B2668,2,0)</f>
        <v>511</v>
      </c>
      <c r="C1338" s="46">
        <f>VLOOKUP(A1338,'Method 1 Moving Averages'!A1331:C2668,3,0)</f>
        <v>432.33333333333331</v>
      </c>
      <c r="D1338" s="24">
        <f t="shared" si="2787"/>
        <v>78.666666666666686</v>
      </c>
      <c r="E1338" s="34">
        <f t="shared" si="2788"/>
        <v>0.15394651011089372</v>
      </c>
      <c r="F1338" s="27">
        <f>VLOOKUP(A1338,'Method 2 OLS Regression'!H1330:J2667,3)</f>
        <v>1064.9883500000001</v>
      </c>
      <c r="G1338" s="24">
        <f t="shared" si="2742"/>
        <v>553.98835000000008</v>
      </c>
      <c r="H1338" s="28">
        <f t="shared" si="2743"/>
        <v>1.0841259295499024</v>
      </c>
      <c r="I1338" s="43"/>
      <c r="J1338" s="61">
        <f t="shared" si="2738"/>
        <v>9</v>
      </c>
      <c r="K1338" s="27">
        <f t="shared" si="2784"/>
        <v>9</v>
      </c>
      <c r="L1338" s="24">
        <f t="shared" si="2789"/>
        <v>0</v>
      </c>
      <c r="M1338" s="34">
        <f t="shared" si="2790"/>
        <v>0</v>
      </c>
      <c r="N1338" s="27">
        <f t="shared" si="2739"/>
        <v>11</v>
      </c>
      <c r="O1338" s="24">
        <f t="shared" ref="O1338" si="2845">ABS(N1338-$J1338)</f>
        <v>2</v>
      </c>
      <c r="P1338" s="28">
        <f t="shared" ref="P1338" si="2846">O1338/$J1338</f>
        <v>0.22222222222222221</v>
      </c>
    </row>
    <row r="1339" spans="1:16" x14ac:dyDescent="0.2">
      <c r="A1339" s="50">
        <v>41509</v>
      </c>
      <c r="B1339" s="49">
        <f>VLOOKUP(A1339,'Method 1 Moving Averages'!A1333:B2669,2,0)</f>
        <v>1955</v>
      </c>
      <c r="C1339" s="46">
        <f>VLOOKUP(A1339,'Method 1 Moving Averages'!A1332:C2669,3,0)</f>
        <v>1759.4444444444443</v>
      </c>
      <c r="D1339" s="24">
        <f t="shared" si="2787"/>
        <v>195.55555555555566</v>
      </c>
      <c r="E1339" s="34">
        <f t="shared" si="2788"/>
        <v>0.10002841716396708</v>
      </c>
      <c r="F1339" s="27">
        <f>VLOOKUP(A1339,'Method 2 OLS Regression'!H1331:J2668,3)</f>
        <v>1549.2774899999999</v>
      </c>
      <c r="G1339" s="24">
        <f t="shared" si="2742"/>
        <v>405.72251000000006</v>
      </c>
      <c r="H1339" s="28">
        <f t="shared" si="2743"/>
        <v>0.20753069565217394</v>
      </c>
      <c r="I1339" s="43"/>
      <c r="J1339" s="61">
        <f t="shared" si="2738"/>
        <v>20</v>
      </c>
      <c r="K1339" s="27">
        <f>MAX(ROUND(C1339/12/8,0),9)</f>
        <v>18</v>
      </c>
      <c r="L1339" s="24">
        <f t="shared" si="2789"/>
        <v>2</v>
      </c>
      <c r="M1339" s="34">
        <f t="shared" si="2790"/>
        <v>0.1</v>
      </c>
      <c r="N1339" s="27">
        <f t="shared" si="2739"/>
        <v>16</v>
      </c>
      <c r="O1339" s="24">
        <f t="shared" ref="O1339" si="2847">ABS(N1339-$J1339)</f>
        <v>4</v>
      </c>
      <c r="P1339" s="28">
        <f t="shared" ref="P1339" si="2848">O1339/$J1339</f>
        <v>0.2</v>
      </c>
    </row>
    <row r="1340" spans="1:16" x14ac:dyDescent="0.2">
      <c r="A1340" s="50">
        <v>41510</v>
      </c>
      <c r="B1340" s="49">
        <f>VLOOKUP(A1340,'Method 1 Moving Averages'!A1334:B2670,2,0)</f>
        <v>1001</v>
      </c>
      <c r="C1340" s="46">
        <f>VLOOKUP(A1340,'Method 1 Moving Averages'!A1333:C2670,3,0)</f>
        <v>1028.6543209876545</v>
      </c>
      <c r="D1340" s="24">
        <f t="shared" si="2787"/>
        <v>27.654320987654501</v>
      </c>
      <c r="E1340" s="34">
        <f t="shared" si="2788"/>
        <v>2.7626694293361141E-2</v>
      </c>
      <c r="F1340" s="27">
        <f>VLOOKUP(A1340,'Method 2 OLS Regression'!H1332:J2669,3)</f>
        <v>952.776071</v>
      </c>
      <c r="G1340" s="24">
        <f t="shared" si="2742"/>
        <v>48.223928999999998</v>
      </c>
      <c r="H1340" s="28">
        <f t="shared" si="2743"/>
        <v>4.8175753246753245E-2</v>
      </c>
      <c r="I1340" s="43"/>
      <c r="J1340" s="61">
        <f t="shared" si="2738"/>
        <v>10</v>
      </c>
      <c r="K1340" s="27">
        <f t="shared" si="2784"/>
        <v>11</v>
      </c>
      <c r="L1340" s="24">
        <f t="shared" si="2789"/>
        <v>1</v>
      </c>
      <c r="M1340" s="34">
        <f t="shared" si="2790"/>
        <v>0.1</v>
      </c>
      <c r="N1340" s="27">
        <f t="shared" si="2739"/>
        <v>10</v>
      </c>
      <c r="O1340" s="24">
        <f t="shared" ref="O1340" si="2849">ABS(N1340-$J1340)</f>
        <v>0</v>
      </c>
      <c r="P1340" s="28">
        <f t="shared" ref="P1340" si="2850">O1340/$J1340</f>
        <v>0</v>
      </c>
    </row>
    <row r="1341" spans="1:16" x14ac:dyDescent="0.2">
      <c r="A1341" s="50">
        <v>41511</v>
      </c>
      <c r="B1341" s="49">
        <f>VLOOKUP(A1341,'Method 1 Moving Averages'!A1335:B2671,2,0)</f>
        <v>1775</v>
      </c>
      <c r="C1341" s="46">
        <f>VLOOKUP(A1341,'Method 1 Moving Averages'!A1334:C2671,3,0)</f>
        <v>1470.3703703703704</v>
      </c>
      <c r="D1341" s="24">
        <f t="shared" si="2787"/>
        <v>304.62962962962956</v>
      </c>
      <c r="E1341" s="34">
        <f t="shared" si="2788"/>
        <v>0.17162232655190399</v>
      </c>
      <c r="F1341" s="27">
        <f>VLOOKUP(A1341,'Method 2 OLS Regression'!H1333:J2670,3)</f>
        <v>1419.09663</v>
      </c>
      <c r="G1341" s="24">
        <f t="shared" si="2742"/>
        <v>355.90337</v>
      </c>
      <c r="H1341" s="28">
        <f t="shared" si="2743"/>
        <v>0.20050894084507043</v>
      </c>
      <c r="I1341" s="43"/>
      <c r="J1341" s="61">
        <f t="shared" si="2738"/>
        <v>18</v>
      </c>
      <c r="K1341" s="27">
        <f t="shared" si="2784"/>
        <v>15</v>
      </c>
      <c r="L1341" s="24">
        <f t="shared" si="2789"/>
        <v>3</v>
      </c>
      <c r="M1341" s="34">
        <f t="shared" si="2790"/>
        <v>0.16666666666666666</v>
      </c>
      <c r="N1341" s="27">
        <f t="shared" si="2739"/>
        <v>15</v>
      </c>
      <c r="O1341" s="24">
        <f t="shared" ref="O1341" si="2851">ABS(N1341-$J1341)</f>
        <v>3</v>
      </c>
      <c r="P1341" s="28">
        <f t="shared" ref="P1341" si="2852">O1341/$J1341</f>
        <v>0.16666666666666666</v>
      </c>
    </row>
    <row r="1342" spans="1:16" x14ac:dyDescent="0.2">
      <c r="A1342" s="50">
        <v>41512</v>
      </c>
      <c r="B1342" s="49">
        <f>VLOOKUP(A1342,'Method 1 Moving Averages'!A1336:B2672,2,0)</f>
        <v>1068</v>
      </c>
      <c r="C1342" s="46">
        <f>VLOOKUP(A1342,'Method 1 Moving Averages'!A1335:C2672,3,0)</f>
        <v>1013.2839506172841</v>
      </c>
      <c r="D1342" s="24">
        <f t="shared" si="2787"/>
        <v>54.716049382715937</v>
      </c>
      <c r="E1342" s="34">
        <f t="shared" si="2788"/>
        <v>5.1232255976325781E-2</v>
      </c>
      <c r="F1342" s="27">
        <f>VLOOKUP(A1342,'Method 2 OLS Regression'!H1334:J2671,3)</f>
        <v>1035.7396100000001</v>
      </c>
      <c r="G1342" s="24">
        <f t="shared" si="2742"/>
        <v>32.260389999999916</v>
      </c>
      <c r="H1342" s="28">
        <f t="shared" si="2743"/>
        <v>3.0206357677902543E-2</v>
      </c>
      <c r="I1342" s="43"/>
      <c r="J1342" s="61">
        <f t="shared" si="2738"/>
        <v>11</v>
      </c>
      <c r="K1342" s="27">
        <f t="shared" si="2784"/>
        <v>11</v>
      </c>
      <c r="L1342" s="24">
        <f t="shared" si="2789"/>
        <v>0</v>
      </c>
      <c r="M1342" s="34">
        <f t="shared" si="2790"/>
        <v>0</v>
      </c>
      <c r="N1342" s="27">
        <f t="shared" si="2739"/>
        <v>11</v>
      </c>
      <c r="O1342" s="24">
        <f t="shared" ref="O1342" si="2853">ABS(N1342-$J1342)</f>
        <v>0</v>
      </c>
      <c r="P1342" s="28">
        <f t="shared" ref="P1342" si="2854">O1342/$J1342</f>
        <v>0</v>
      </c>
    </row>
    <row r="1343" spans="1:16" x14ac:dyDescent="0.2">
      <c r="A1343" s="50">
        <v>41513</v>
      </c>
      <c r="B1343" s="49">
        <f>VLOOKUP(A1343,'Method 1 Moving Averages'!A1337:B2673,2,0)</f>
        <v>769</v>
      </c>
      <c r="C1343" s="46">
        <f>VLOOKUP(A1343,'Method 1 Moving Averages'!A1336:C2673,3,0)</f>
        <v>1311.7654320987656</v>
      </c>
      <c r="D1343" s="24">
        <f t="shared" si="2787"/>
        <v>542.76543209876559</v>
      </c>
      <c r="E1343" s="34">
        <f t="shared" si="2788"/>
        <v>0.70580680376952609</v>
      </c>
      <c r="F1343" s="27">
        <f>VLOOKUP(A1343,'Method 2 OLS Regression'!H1335:J2672,3)</f>
        <v>902.21111299999995</v>
      </c>
      <c r="G1343" s="24">
        <f t="shared" si="2742"/>
        <v>133.21111299999995</v>
      </c>
      <c r="H1343" s="28">
        <f t="shared" si="2743"/>
        <v>0.17322641482444728</v>
      </c>
      <c r="I1343" s="43"/>
      <c r="J1343" s="61">
        <f t="shared" si="2738"/>
        <v>9</v>
      </c>
      <c r="K1343" s="27">
        <f t="shared" si="2784"/>
        <v>14</v>
      </c>
      <c r="L1343" s="24">
        <f t="shared" si="2789"/>
        <v>5</v>
      </c>
      <c r="M1343" s="34">
        <f t="shared" si="2790"/>
        <v>0.55555555555555558</v>
      </c>
      <c r="N1343" s="27">
        <f t="shared" si="2739"/>
        <v>9</v>
      </c>
      <c r="O1343" s="24">
        <f t="shared" ref="O1343" si="2855">ABS(N1343-$J1343)</f>
        <v>0</v>
      </c>
      <c r="P1343" s="28">
        <f t="shared" ref="P1343" si="2856">O1343/$J1343</f>
        <v>0</v>
      </c>
    </row>
    <row r="1344" spans="1:16" x14ac:dyDescent="0.2">
      <c r="A1344" s="50">
        <v>41514</v>
      </c>
      <c r="B1344" s="49">
        <f>VLOOKUP(A1344,'Method 1 Moving Averages'!A1338:B2674,2,0)</f>
        <v>887</v>
      </c>
      <c r="C1344" s="46">
        <f>VLOOKUP(A1344,'Method 1 Moving Averages'!A1337:C2674,3,0)</f>
        <v>610.37037037037044</v>
      </c>
      <c r="D1344" s="24">
        <f t="shared" si="2787"/>
        <v>276.62962962962956</v>
      </c>
      <c r="E1344" s="34">
        <f t="shared" si="2788"/>
        <v>0.31187105933441889</v>
      </c>
      <c r="F1344" s="27">
        <f>VLOOKUP(A1344,'Method 2 OLS Regression'!H1336:J2673,3)</f>
        <v>896.32357999999999</v>
      </c>
      <c r="G1344" s="24">
        <f t="shared" si="2742"/>
        <v>9.3235799999999927</v>
      </c>
      <c r="H1344" s="28">
        <f t="shared" si="2743"/>
        <v>1.0511364148816225E-2</v>
      </c>
      <c r="I1344" s="43"/>
      <c r="J1344" s="61">
        <f t="shared" si="2738"/>
        <v>9</v>
      </c>
      <c r="K1344" s="27">
        <f t="shared" si="2784"/>
        <v>9</v>
      </c>
      <c r="L1344" s="24">
        <f t="shared" si="2789"/>
        <v>0</v>
      </c>
      <c r="M1344" s="34">
        <f t="shared" si="2790"/>
        <v>0</v>
      </c>
      <c r="N1344" s="27">
        <f t="shared" si="2739"/>
        <v>9</v>
      </c>
      <c r="O1344" s="24">
        <f t="shared" ref="O1344" si="2857">ABS(N1344-$J1344)</f>
        <v>0</v>
      </c>
      <c r="P1344" s="28">
        <f t="shared" ref="P1344" si="2858">O1344/$J1344</f>
        <v>0</v>
      </c>
    </row>
    <row r="1345" spans="1:18" ht="13.5" thickBot="1" x14ac:dyDescent="0.25">
      <c r="A1345" s="51">
        <v>41515</v>
      </c>
      <c r="B1345" s="52">
        <f>VLOOKUP(A1345,'Method 1 Moving Averages'!A1339:B2675,2,0)</f>
        <v>517</v>
      </c>
      <c r="C1345" s="47">
        <f>VLOOKUP(A1345,'Method 1 Moving Averages'!A1338:C2675,3,0)</f>
        <v>445.4444444444444</v>
      </c>
      <c r="D1345" s="30">
        <f t="shared" si="2787"/>
        <v>71.5555555555556</v>
      </c>
      <c r="E1345" s="35">
        <f t="shared" si="2788"/>
        <v>0.13840532989469168</v>
      </c>
      <c r="F1345" s="29">
        <f>VLOOKUP(A1345,'Method 2 OLS Regression'!H1337:J2674,3)</f>
        <v>1045.1627900000001</v>
      </c>
      <c r="G1345" s="30">
        <f t="shared" si="2742"/>
        <v>528.16279000000009</v>
      </c>
      <c r="H1345" s="31">
        <f t="shared" si="2743"/>
        <v>1.0215914700193425</v>
      </c>
      <c r="I1345" s="43"/>
      <c r="J1345" s="62">
        <f t="shared" si="2738"/>
        <v>9</v>
      </c>
      <c r="K1345" s="29">
        <f t="shared" si="2784"/>
        <v>9</v>
      </c>
      <c r="L1345" s="30">
        <f t="shared" si="2789"/>
        <v>0</v>
      </c>
      <c r="M1345" s="35">
        <f t="shared" si="2790"/>
        <v>0</v>
      </c>
      <c r="N1345" s="29">
        <f t="shared" si="2739"/>
        <v>11</v>
      </c>
      <c r="O1345" s="30">
        <f t="shared" ref="O1345" si="2859">ABS(N1345-$J1345)</f>
        <v>2</v>
      </c>
      <c r="P1345" s="31">
        <f t="shared" ref="P1345" si="2860">O1345/$J1345</f>
        <v>0.22222222222222221</v>
      </c>
    </row>
    <row r="1346" spans="1:18" s="80" customFormat="1" x14ac:dyDescent="0.2">
      <c r="C1346" s="6"/>
      <c r="D1346" s="6"/>
      <c r="E1346" s="6"/>
      <c r="F1346" s="6"/>
      <c r="J1346" s="81"/>
    </row>
    <row r="1347" spans="1:18" s="80" customFormat="1" x14ac:dyDescent="0.2">
      <c r="C1347" s="6"/>
      <c r="D1347" s="6" t="s">
        <v>97</v>
      </c>
      <c r="E1347" s="6"/>
      <c r="F1347" s="6"/>
      <c r="G1347" s="80" t="s">
        <v>98</v>
      </c>
      <c r="J1347" s="81"/>
      <c r="L1347" s="6" t="s">
        <v>97</v>
      </c>
      <c r="M1347" s="6"/>
      <c r="N1347" s="6"/>
      <c r="O1347" s="80" t="s">
        <v>98</v>
      </c>
    </row>
    <row r="1348" spans="1:18" s="80" customFormat="1" x14ac:dyDescent="0.2">
      <c r="C1348" s="6"/>
      <c r="D1348" s="82" t="s">
        <v>93</v>
      </c>
      <c r="E1348" s="82" t="s">
        <v>99</v>
      </c>
      <c r="F1348" s="6"/>
      <c r="G1348" s="82" t="s">
        <v>93</v>
      </c>
      <c r="H1348" s="82" t="s">
        <v>99</v>
      </c>
      <c r="J1348" s="81"/>
      <c r="L1348" s="82" t="s">
        <v>93</v>
      </c>
      <c r="M1348" s="82" t="s">
        <v>99</v>
      </c>
      <c r="N1348" s="6"/>
      <c r="O1348" s="82" t="s">
        <v>93</v>
      </c>
      <c r="P1348" s="82" t="s">
        <v>99</v>
      </c>
    </row>
    <row r="1349" spans="1:18" s="80" customFormat="1" x14ac:dyDescent="0.2">
      <c r="A1349" s="116" t="s">
        <v>94</v>
      </c>
      <c r="B1349" s="116"/>
      <c r="C1349" s="117"/>
      <c r="D1349" s="76">
        <f>AVERAGE(D30:D1317)</f>
        <v>269.591356107661</v>
      </c>
      <c r="E1349" s="77">
        <f>AVERAGE(E30:E1317)</f>
        <v>0.28004880841852353</v>
      </c>
      <c r="F1349" s="73"/>
      <c r="G1349" s="76">
        <f>AVERAGE(G9:G1317)</f>
        <v>226.22220733689892</v>
      </c>
      <c r="H1349" s="77">
        <f>AVERAGE(H9:H1317)</f>
        <v>0.25214945995603588</v>
      </c>
      <c r="I1349" s="74"/>
      <c r="J1349" s="83"/>
      <c r="K1349" s="84"/>
      <c r="L1349" s="78">
        <f>AVERAGE(L30:L1317)</f>
        <v>2.3354037267080745</v>
      </c>
      <c r="M1349" s="79">
        <f>AVERAGE(M30:M1317)</f>
        <v>0.17785600664535892</v>
      </c>
      <c r="N1349" s="84"/>
      <c r="O1349" s="78">
        <f>AVERAGE(O30:O1317)</f>
        <v>1.8664596273291925</v>
      </c>
      <c r="P1349" s="79">
        <f>AVERAGE(P30:P1317)</f>
        <v>0.13931571602065723</v>
      </c>
      <c r="Q1349" s="84"/>
      <c r="R1349" s="84"/>
    </row>
    <row r="1350" spans="1:18" s="80" customFormat="1" x14ac:dyDescent="0.2">
      <c r="A1350" s="116" t="s">
        <v>95</v>
      </c>
      <c r="B1350" s="116"/>
      <c r="C1350" s="117"/>
      <c r="D1350" s="76">
        <f>AVERAGE(D1318:D1345)</f>
        <v>225.44929453262793</v>
      </c>
      <c r="E1350" s="77">
        <f>AVERAGE(E1318:E1345)</f>
        <v>0.25017121985013568</v>
      </c>
      <c r="F1350" s="73"/>
      <c r="G1350" s="76">
        <f>AVERAGE(G1318:G1345)</f>
        <v>271.43154900000002</v>
      </c>
      <c r="H1350" s="77">
        <f>AVERAGE(H1318:H1345)</f>
        <v>0.34128916272318816</v>
      </c>
      <c r="I1350" s="74"/>
      <c r="J1350" s="83"/>
      <c r="K1350" s="84"/>
      <c r="L1350" s="78">
        <f>AVERAGE(L1318:L1345)</f>
        <v>1.6071428571428572</v>
      </c>
      <c r="M1350" s="79">
        <f>AVERAGE(M1318:M1345)</f>
        <v>0.12752851938223456</v>
      </c>
      <c r="N1350" s="84"/>
      <c r="O1350" s="78">
        <f>AVERAGE(O1318:O1345)</f>
        <v>1.7857142857142858</v>
      </c>
      <c r="P1350" s="79">
        <f>AVERAGE(P1318:P1345)</f>
        <v>0.13537219513004564</v>
      </c>
      <c r="Q1350" s="84"/>
      <c r="R1350" s="84"/>
    </row>
    <row r="1351" spans="1:18" s="84" customFormat="1" x14ac:dyDescent="0.2">
      <c r="A1351" s="116" t="s">
        <v>96</v>
      </c>
      <c r="B1351" s="116"/>
      <c r="C1351" s="116"/>
      <c r="D1351" s="23">
        <f>MAX(D30:D1345)</f>
        <v>2434</v>
      </c>
      <c r="E1351" s="72"/>
      <c r="F1351" s="73"/>
      <c r="G1351" s="23">
        <f>MAX(G30:G1345)</f>
        <v>2146.6995400000001</v>
      </c>
      <c r="H1351" s="72"/>
      <c r="I1351" s="74"/>
      <c r="J1351" s="83"/>
      <c r="L1351" s="23">
        <f>MAX(L30:L1345)</f>
        <v>24</v>
      </c>
      <c r="M1351" s="72"/>
      <c r="O1351" s="23">
        <f>MAX(O30:O1345)</f>
        <v>22</v>
      </c>
      <c r="P1351" s="72"/>
    </row>
    <row r="1352" spans="1:18" s="84" customFormat="1" x14ac:dyDescent="0.2">
      <c r="B1352" s="85"/>
      <c r="C1352" s="85"/>
      <c r="D1352" s="71"/>
      <c r="E1352" s="72"/>
      <c r="F1352" s="73"/>
      <c r="G1352" s="71"/>
      <c r="H1352" s="72"/>
      <c r="I1352" s="74"/>
      <c r="J1352" s="83"/>
      <c r="L1352" s="75"/>
      <c r="M1352" s="72"/>
      <c r="O1352" s="75"/>
      <c r="P1352" s="72"/>
    </row>
    <row r="1353" spans="1:18" s="84" customFormat="1" x14ac:dyDescent="0.2">
      <c r="A1353" s="128" t="s">
        <v>100</v>
      </c>
      <c r="B1353" s="128"/>
      <c r="C1353" s="128"/>
      <c r="D1353" s="128"/>
      <c r="E1353" s="72"/>
      <c r="F1353" s="73"/>
      <c r="G1353" s="71"/>
      <c r="H1353" s="72"/>
      <c r="I1353" s="74"/>
      <c r="J1353" s="120" t="s">
        <v>89</v>
      </c>
      <c r="K1353" s="120"/>
      <c r="L1353" s="64">
        <f>COUNTIF(L$30:L$1345,"&lt;1.1")/COUNTA(L$30:L$1345)</f>
        <v>0.46884498480243159</v>
      </c>
      <c r="M1353" s="65"/>
      <c r="N1353" s="66"/>
      <c r="O1353" s="64">
        <f>COUNTIF(O$9:O$1345,"&lt;1.1")/COUNTA(O$9:O$1345)</f>
        <v>0.54300673148840684</v>
      </c>
      <c r="P1353" s="72"/>
    </row>
    <row r="1354" spans="1:18" s="80" customFormat="1" x14ac:dyDescent="0.2">
      <c r="A1354" s="129" t="s">
        <v>102</v>
      </c>
      <c r="B1354" s="130"/>
      <c r="C1354" s="130"/>
      <c r="D1354" s="130"/>
      <c r="E1354" s="6"/>
      <c r="F1354" s="6"/>
      <c r="J1354" s="120" t="s">
        <v>90</v>
      </c>
      <c r="K1354" s="120"/>
      <c r="L1354" s="64">
        <f>COUNTIF(L$30:L$1345,"&lt;2.1")/COUNTA(L$30:L$1345)</f>
        <v>0.6314589665653495</v>
      </c>
      <c r="M1354" s="66"/>
      <c r="N1354" s="66"/>
      <c r="O1354" s="64">
        <f>COUNTIF(O$9:O$1345,"&lt;2.1")/COUNTA(O$9:O$1345)</f>
        <v>0.73448017950635747</v>
      </c>
      <c r="P1354" s="6"/>
      <c r="R1354" s="84"/>
    </row>
    <row r="1355" spans="1:18" x14ac:dyDescent="0.2">
      <c r="B1355" s="125"/>
      <c r="C1355" s="125"/>
      <c r="E1355" s="6" t="s">
        <v>91</v>
      </c>
      <c r="G1355" s="6"/>
      <c r="H1355" s="6" t="s">
        <v>91</v>
      </c>
      <c r="P1355" s="65"/>
    </row>
    <row r="1356" spans="1:18" x14ac:dyDescent="0.2">
      <c r="P1356" s="66"/>
    </row>
  </sheetData>
  <mergeCells count="15">
    <mergeCell ref="J1353:K1353"/>
    <mergeCell ref="J1354:K1354"/>
    <mergeCell ref="A7:A8"/>
    <mergeCell ref="B7:B8"/>
    <mergeCell ref="B1355:C1355"/>
    <mergeCell ref="C7:E7"/>
    <mergeCell ref="F7:H7"/>
    <mergeCell ref="K7:M7"/>
    <mergeCell ref="A1353:D1353"/>
    <mergeCell ref="A1354:D1354"/>
    <mergeCell ref="N7:P7"/>
    <mergeCell ref="A1349:C1349"/>
    <mergeCell ref="A1350:C1350"/>
    <mergeCell ref="A1351:C1351"/>
    <mergeCell ref="J7:J8"/>
  </mergeCells>
  <pageMargins left="0.25" right="0.25" top="0.5" bottom="0.5" header="0.3" footer="0.3"/>
  <pageSetup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0"/>
  <sheetViews>
    <sheetView showGridLines="0" topLeftCell="A2" zoomScaleNormal="100" zoomScaleSheetLayoutView="88" workbookViewId="0">
      <selection activeCell="N38" sqref="N37:N38"/>
    </sheetView>
  </sheetViews>
  <sheetFormatPr defaultRowHeight="12.75" x14ac:dyDescent="0.2"/>
  <sheetData>
    <row r="1" spans="1:43" ht="15.75" customHeight="1" x14ac:dyDescent="0.2">
      <c r="A1" s="111" t="s">
        <v>91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</row>
    <row r="2" spans="1:43" ht="12.75" customHeight="1" x14ac:dyDescent="0.2">
      <c r="A2" s="102" t="s">
        <v>91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</row>
    <row r="3" spans="1:43" x14ac:dyDescent="0.2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</row>
    <row r="4" spans="1:43" ht="12.75" customHeight="1" x14ac:dyDescent="0.2">
      <c r="A4" s="102" t="s">
        <v>91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</row>
    <row r="5" spans="1:43" x14ac:dyDescent="0.2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</row>
    <row r="6" spans="1:43" ht="12.75" customHeight="1" x14ac:dyDescent="0.2">
      <c r="A6" s="102" t="s">
        <v>91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</row>
    <row r="7" spans="1:43" x14ac:dyDescent="0.2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</row>
    <row r="8" spans="1:43" x14ac:dyDescent="0.2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</row>
    <row r="9" spans="1:43" x14ac:dyDescent="0.2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</row>
    <row r="10" spans="1:43" x14ac:dyDescent="0.2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</row>
    <row r="11" spans="1:43" x14ac:dyDescent="0.2">
      <c r="A11" s="112"/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</row>
    <row r="12" spans="1:43" x14ac:dyDescent="0.2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</row>
    <row r="13" spans="1:43" x14ac:dyDescent="0.2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</row>
    <row r="14" spans="1:43" x14ac:dyDescent="0.2">
      <c r="A14" s="112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</row>
    <row r="15" spans="1:43" x14ac:dyDescent="0.2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</row>
    <row r="16" spans="1:43" x14ac:dyDescent="0.2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</row>
    <row r="17" spans="1:43" x14ac:dyDescent="0.2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</row>
    <row r="18" spans="1:43" x14ac:dyDescent="0.2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</row>
    <row r="19" spans="1:43" x14ac:dyDescent="0.2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</row>
    <row r="20" spans="1:43" x14ac:dyDescent="0.2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</row>
    <row r="21" spans="1:43" ht="12.75" customHeight="1" x14ac:dyDescent="0.2">
      <c r="A21" s="101" t="s">
        <v>91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</row>
    <row r="90" spans="2:2" x14ac:dyDescent="0.2">
      <c r="B90" s="67"/>
    </row>
  </sheetData>
  <mergeCells count="21">
    <mergeCell ref="A19:AQ19"/>
    <mergeCell ref="A20:AQ20"/>
    <mergeCell ref="A21:AQ21"/>
    <mergeCell ref="A13:AQ13"/>
    <mergeCell ref="A14:AQ14"/>
    <mergeCell ref="A15:AQ15"/>
    <mergeCell ref="A16:AQ16"/>
    <mergeCell ref="A17:AQ17"/>
    <mergeCell ref="A18:AQ18"/>
    <mergeCell ref="A12:AQ12"/>
    <mergeCell ref="A1:AQ1"/>
    <mergeCell ref="A2:AQ2"/>
    <mergeCell ref="A3:AQ3"/>
    <mergeCell ref="A4:AQ4"/>
    <mergeCell ref="A5:AQ5"/>
    <mergeCell ref="A6:AQ6"/>
    <mergeCell ref="A7:AQ7"/>
    <mergeCell ref="A8:AQ8"/>
    <mergeCell ref="A9:AQ9"/>
    <mergeCell ref="A10:AQ10"/>
    <mergeCell ref="A11:AQ11"/>
  </mergeCells>
  <pageMargins left="0.25" right="0.25" top="0.5" bottom="0.5" header="0.3" footer="0.3"/>
  <pageSetup paperSize="2" orientation="portrait" r:id="rId1"/>
  <colBreaks count="2" manualBreakCount="2">
    <brk id="20" max="56" man="1"/>
    <brk id="21" max="56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2" zoomScaleNormal="82" workbookViewId="0">
      <selection activeCell="Z7" sqref="Z7"/>
    </sheetView>
  </sheetViews>
  <sheetFormatPr defaultRowHeight="12.75" x14ac:dyDescent="0.2"/>
  <sheetData/>
  <pageMargins left="0.25" right="0.25" top="0.75" bottom="0.75" header="0.3" footer="0.3"/>
  <pageSetup paperSize="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ublication Files" ma:contentTypeID="0x00041BB9609029574BB48B0D67EE7C5EF0" ma:contentTypeVersion="" ma:contentTypeDescription="" ma:contentTypeScope="" ma:versionID="e006b2bdfc7100d96a4b29f4bdfa4515">
  <xsd:schema xmlns:xsd="http://www.w3.org/2001/XMLSchema" xmlns:xs="http://www.w3.org/2001/XMLSchema" xmlns:p="http://schemas.microsoft.com/office/2006/metadata/properties" xmlns:ns1="http://schemas.microsoft.com/sharepoint/v3" xmlns:ns2="60B91B04-2990-4B57-B48B-0D67EE7C5EF0" targetNamespace="http://schemas.microsoft.com/office/2006/metadata/properties" ma:root="true" ma:fieldsID="dada58345766a1a0cc3b93590a79a703" ns1:_="" ns2:_="">
    <xsd:import namespace="http://schemas.microsoft.com/sharepoint/v3"/>
    <xsd:import namespace="60B91B04-2990-4B57-B48B-0D67EE7C5EF0"/>
    <xsd:element name="properties">
      <xsd:complexType>
        <xsd:sequence>
          <xsd:element name="documentManagement">
            <xsd:complexType>
              <xsd:all>
                <xsd:element ref="ns1:ContentTypeId" minOccurs="0"/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TemplateUrl" minOccurs="0"/>
                <xsd:element ref="ns1:xd_ProgID" minOccurs="0"/>
                <xsd:element ref="ns1:xd_Signature" minOccurs="0"/>
                <xsd:element ref="ns2:RISManuscriptType" minOccurs="0"/>
                <xsd:element ref="ns2:RISOtherType" minOccurs="0"/>
                <xsd:element ref="ns2:RISAccessLevel" minOccurs="0"/>
                <xsd:element ref="ns2:RISEmbargoDate" minOccurs="0"/>
                <xsd:element ref="ns2:RISSendToDash" minOccurs="0"/>
                <xsd:element ref="ns2:RISProductID" minOccurs="0"/>
                <xsd:element ref="ns2:RISPrimaryCitation" minOccurs="0"/>
                <xsd:element ref="ns2:RISDisplayName" minOccurs="0"/>
                <xsd:element ref="ns2:RISSaveFlag" minOccurs="0"/>
                <xsd:element ref="ns2:RISUserType" minOccurs="0"/>
                <xsd:element ref="ns2:RISSaveFlagAdmin" minOccurs="0"/>
                <xsd:element ref="ns2:RISState" minOccurs="0"/>
                <xsd:element ref="ns2:RISWCMFlag" minOccurs="0"/>
                <xsd:element ref="ns2:RISCreateDate" minOccurs="0"/>
                <xsd:element ref="ns2:RISModifiedDate" minOccurs="0"/>
                <xsd:element ref="ns2:RISCreatedBy" minOccurs="0"/>
                <xsd:element ref="ns2:RISModifiedBy" minOccurs="0"/>
                <xsd:element ref="ns2:RISVisibility" minOccurs="0"/>
                <xsd:element ref="ns2:RISIncludeinFRProfile" minOccurs="0"/>
                <xsd:element ref="ns2:RISGuid" minOccurs="0"/>
                <xsd:element ref="ns2:RISPersonID" minOccurs="0"/>
                <xsd:element ref="ns2:RISPRelatedType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ntentTypeId" ma:index="0" nillable="true" ma:displayName="Content Type ID" ma:hidden="true" ma:internalName="ContentTypeId" ma:readOnly="true">
      <xsd:simpleType>
        <xsd:restriction base="dms:Unknown"/>
      </xsd:simpleType>
    </xsd:element>
    <xsd:element name="_ModerationComments" ma:index="1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5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6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7" nillable="true" ma:displayName="Source URL" ma:hidden="true" ma:internalName="_SourceUrl">
      <xsd:simpleType>
        <xsd:restriction base="dms:Text"/>
      </xsd:simpleType>
    </xsd:element>
    <xsd:element name="_SharedFileIndex" ma:index="8" nillable="true" ma:displayName="Shared File Index" ma:hidden="true" ma:internalName="_SharedFileIndex">
      <xsd:simpleType>
        <xsd:restriction base="dms:Text"/>
      </xsd:simpleType>
    </xsd:element>
    <xsd:element name="TemplateUrl" ma:index="10" nillable="true" ma:displayName="Template Link" ma:hidden="true" ma:internalName="TemplateUrl">
      <xsd:simpleType>
        <xsd:restriction base="dms:Text"/>
      </xsd:simpleType>
    </xsd:element>
    <xsd:element name="xd_ProgID" ma:index="11" nillable="true" ma:displayName="HTML File Link" ma:hidden="true" ma:internalName="xd_ProgID">
      <xsd:simpleType>
        <xsd:restriction base="dms:Text"/>
      </xsd:simpleType>
    </xsd:element>
    <xsd:element name="xd_Signature" ma:index="12" nillable="true" ma:displayName="Is Signed" ma:hidden="true" ma:internalName="xd_Signature" ma:readOnly="true">
      <xsd:simpleType>
        <xsd:restriction base="dms:Boolean"/>
      </xsd:simpleType>
    </xsd:element>
    <xsd:element name="ID" ma:index="35" nillable="true" ma:displayName="ID" ma:internalName="ID" ma:readOnly="true">
      <xsd:simpleType>
        <xsd:restriction base="dms:Unknown"/>
      </xsd:simpleType>
    </xsd:element>
    <xsd:element name="Author" ma:index="3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4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4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42" nillable="true" ma:displayName="Copy Source" ma:internalName="_CopySource" ma:readOnly="true">
      <xsd:simpleType>
        <xsd:restriction base="dms:Text"/>
      </xsd:simpleType>
    </xsd:element>
    <xsd:element name="_ModerationStatus" ma:index="4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4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4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4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4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4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4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SortBehavior" ma:index="50" nillable="true" ma:displayName="Sort Type" ma:hidden="true" ma:list="Docs" ma:internalName="SortBehavior" ma:readOnly="true" ma:showField="SortBehavior">
      <xsd:simpleType>
        <xsd:restriction base="dms:Lookup"/>
      </xsd:simpleType>
    </xsd:element>
    <xsd:element name="CheckedOutUserId" ma:index="52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53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54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55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SyncClientId" ma:index="56" nillable="true" ma:displayName="Client Id" ma:hidden="true" ma:list="Docs" ma:internalName="SyncClientId" ma:readOnly="true" ma:showField="SyncClientId">
      <xsd:simpleType>
        <xsd:restriction base="dms:Lookup"/>
      </xsd:simpleType>
    </xsd:element>
    <xsd:element name="ProgId" ma:index="57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58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59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60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61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7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75" nillable="true" ma:displayName="Level" ma:hidden="true" ma:internalName="_Level" ma:readOnly="true">
      <xsd:simpleType>
        <xsd:restriction base="dms:Unknown"/>
      </xsd:simpleType>
    </xsd:element>
    <xsd:element name="_IsCurrentVersion" ma:index="76" nillable="true" ma:displayName="Is Current Version" ma:hidden="true" ma:internalName="_IsCurrentVersion" ma:readOnly="true">
      <xsd:simpleType>
        <xsd:restriction base="dms:Boolean"/>
      </xsd:simpleType>
    </xsd:element>
    <xsd:element name="ItemChildCount" ma:index="77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78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  <xsd:element name="owshiddenversion" ma:index="82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83" nillable="true" ma:displayName="UI Version" ma:hidden="true" ma:internalName="_UIVersion" ma:readOnly="true">
      <xsd:simpleType>
        <xsd:restriction base="dms:Unknown"/>
      </xsd:simpleType>
    </xsd:element>
    <xsd:element name="_UIVersionString" ma:index="84" nillable="true" ma:displayName="Version" ma:internalName="_UIVersionString" ma:readOnly="true">
      <xsd:simpleType>
        <xsd:restriction base="dms:Text"/>
      </xsd:simpleType>
    </xsd:element>
    <xsd:element name="InstanceID" ma:index="85" nillable="true" ma:displayName="Instance ID" ma:hidden="true" ma:internalName="InstanceID" ma:readOnly="true">
      <xsd:simpleType>
        <xsd:restriction base="dms:Unknown"/>
      </xsd:simpleType>
    </xsd:element>
    <xsd:element name="Order" ma:index="86" nillable="true" ma:displayName="Order" ma:hidden="true" ma:internalName="Order">
      <xsd:simpleType>
        <xsd:restriction base="dms:Number"/>
      </xsd:simpleType>
    </xsd:element>
    <xsd:element name="GUID" ma:index="87" nillable="true" ma:displayName="GUID" ma:hidden="true" ma:internalName="GUID" ma:readOnly="true">
      <xsd:simpleType>
        <xsd:restriction base="dms:Unknown"/>
      </xsd:simpleType>
    </xsd:element>
    <xsd:element name="WorkflowVersion" ma:index="88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89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90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91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92" nillable="true" ma:displayName="Document Concurrency Number" ma:hidden="true" ma:list="Docs" ma:internalName="DocConcurrencyNumber" ma:readOnly="true" ma:showField="DocConcurrencyNumber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91B04-2990-4B57-B48B-0D67EE7C5EF0" elementFormDefault="qualified">
    <xsd:import namespace="http://schemas.microsoft.com/office/2006/documentManagement/types"/>
    <xsd:import namespace="http://schemas.microsoft.com/office/infopath/2007/PartnerControls"/>
    <xsd:element name="RISManuscriptType" ma:index="13" nillable="true" ma:displayName="Manuscript Type" ma:format="Dropdown" ma:internalName="RISManuscriptType">
      <xsd:simpleType>
        <xsd:restriction base="dms:Choice">
          <xsd:enumeration value="Author's original"/>
          <xsd:enumeration value="Author's final version"/>
          <xsd:enumeration value="Proof"/>
          <xsd:enumeration value="Published version"/>
          <xsd:enumeration value="Other"/>
        </xsd:restriction>
      </xsd:simpleType>
    </xsd:element>
    <xsd:element name="RISOtherType" ma:index="14" nillable="true" ma:displayName="Type" ma:internalName="RISOtherType">
      <xsd:simpleType>
        <xsd:restriction base="dms:Text">
          <xsd:maxLength value="120"/>
        </xsd:restriction>
      </xsd:simpleType>
    </xsd:element>
    <xsd:element name="RISAccessLevel" ma:index="15" nillable="true" ma:displayName="Access To" ma:format="Dropdown" ma:internalName="RISAccessLevel">
      <xsd:simpleType>
        <xsd:restriction base="dms:Choice">
          <xsd:enumeration value="Everyone"/>
          <xsd:enumeration value="HBS Only"/>
          <xsd:enumeration value="Private"/>
        </xsd:restriction>
      </xsd:simpleType>
    </xsd:element>
    <xsd:element name="RISEmbargoDate" ma:index="16" nillable="true" ma:displayName="Availability/Embargo Date" ma:format="DateOnly" ma:internalName="RISEmbargoDate">
      <xsd:simpleType>
        <xsd:restriction base="dms:DateTime"/>
      </xsd:simpleType>
    </xsd:element>
    <xsd:element name="RISSendToDash" ma:index="17" nillable="true" ma:displayName="DASH" ma:format="Dropdown" ma:internalName="RISSendToDash">
      <xsd:simpleType>
        <xsd:restriction base="dms:Choice">
          <xsd:enumeration value="Citation and File"/>
          <xsd:enumeration value="Citation Only"/>
          <xsd:enumeration value="Dark"/>
          <xsd:enumeration value="Do not send to DASH"/>
        </xsd:restriction>
      </xsd:simpleType>
    </xsd:element>
    <xsd:element name="RISProductID" ma:index="18" nillable="true" ma:displayName="Product ID" ma:internalName="RISProductID">
      <xsd:simpleType>
        <xsd:restriction base="dms:Number"/>
      </xsd:simpleType>
    </xsd:element>
    <xsd:element name="RISPrimaryCitation" ma:index="19" nillable="true" ma:displayName="Primary Citation" ma:format="Dropdown" ma:internalName="RISPrimaryCitation">
      <xsd:simpleType>
        <xsd:restriction base="dms:Choice">
          <xsd:enumeration value="F"/>
          <xsd:enumeration value="T"/>
        </xsd:restriction>
      </xsd:simpleType>
    </xsd:element>
    <xsd:element name="RISDisplayName" ma:index="20" nillable="true" ma:displayName="Display Name" ma:internalName="RISDisplayName">
      <xsd:simpleType>
        <xsd:restriction base="dms:Text">
          <xsd:maxLength value="120"/>
        </xsd:restriction>
      </xsd:simpleType>
    </xsd:element>
    <xsd:element name="RISSaveFlag" ma:index="21" nillable="true" ma:displayName="Save Flag" ma:internalName="RISSaveFlag">
      <xsd:simpleType>
        <xsd:restriction base="dms:Text">
          <xsd:maxLength value="255"/>
        </xsd:restriction>
      </xsd:simpleType>
    </xsd:element>
    <xsd:element name="RISUserType" ma:index="22" nillable="true" ma:displayName="User Type" ma:internalName="RISUserType">
      <xsd:simpleType>
        <xsd:restriction base="dms:Text">
          <xsd:maxLength value="100"/>
        </xsd:restriction>
      </xsd:simpleType>
    </xsd:element>
    <xsd:element name="RISSaveFlagAdmin" ma:index="23" nillable="true" ma:displayName="Save Flag Admin" ma:internalName="RISSaveFlagAdmin">
      <xsd:simpleType>
        <xsd:restriction base="dms:Text">
          <xsd:maxLength value="255"/>
        </xsd:restriction>
      </xsd:simpleType>
    </xsd:element>
    <xsd:element name="RISState" ma:index="24" nillable="true" ma:displayName="Publication State" ma:internalName="RISState">
      <xsd:simpleType>
        <xsd:restriction base="dms:Text">
          <xsd:maxLength value="255"/>
        </xsd:restriction>
      </xsd:simpleType>
    </xsd:element>
    <xsd:element name="RISWCMFlag" ma:index="25" nillable="true" ma:displayName="WCM Flag" ma:format="Dropdown" ma:internalName="RISWCMFlag">
      <xsd:simpleType>
        <xsd:restriction base="dms:Choice">
          <xsd:enumeration value="New"/>
          <xsd:enumeration value="Updated"/>
          <xsd:enumeration value="NoChange"/>
          <xsd:enumeration value="Deleted"/>
        </xsd:restriction>
      </xsd:simpleType>
    </xsd:element>
    <xsd:element name="RISCreateDate" ma:index="26" nillable="true" ma:displayName="Created Date" ma:format="DateOnly" ma:internalName="RISCreateDate">
      <xsd:simpleType>
        <xsd:restriction base="dms:DateTime"/>
      </xsd:simpleType>
    </xsd:element>
    <xsd:element name="RISModifiedDate" ma:index="27" nillable="true" ma:displayName="Modified Date" ma:format="DateOnly" ma:internalName="RISModifiedDate">
      <xsd:simpleType>
        <xsd:restriction base="dms:DateTime"/>
      </xsd:simpleType>
    </xsd:element>
    <xsd:element name="RISCreatedBy" ma:index="28" nillable="true" ma:displayName="RIS Created By" ma:internalName="RISCreatedBy">
      <xsd:simpleType>
        <xsd:restriction base="dms:Text">
          <xsd:maxLength value="100"/>
        </xsd:restriction>
      </xsd:simpleType>
    </xsd:element>
    <xsd:element name="RISModifiedBy" ma:index="29" nillable="true" ma:displayName="RIS Modified By" ma:internalName="RISModifiedBy">
      <xsd:simpleType>
        <xsd:restriction base="dms:Text">
          <xsd:maxLength value="100"/>
        </xsd:restriction>
      </xsd:simpleType>
    </xsd:element>
    <xsd:element name="RISVisibility" ma:index="30" nillable="true" ma:displayName="Visibility" ma:format="Dropdown" ma:internalName="RISVisibility">
      <xsd:simpleType>
        <xsd:restriction base="dms:Choice">
          <xsd:enumeration value="Public"/>
          <xsd:enumeration value="Suppressed"/>
        </xsd:restriction>
      </xsd:simpleType>
    </xsd:element>
    <xsd:element name="RISIncludeinFRProfile" ma:index="31" nillable="true" ma:displayName="Show on My F And R Profile" ma:internalName="RISIncludeinFRProfile">
      <xsd:simpleType>
        <xsd:restriction base="dms:Boolean"/>
      </xsd:simpleType>
    </xsd:element>
    <xsd:element name="RISGuid" ma:index="32" nillable="true" ma:displayName="Unique ID" ma:internalName="RISGuid">
      <xsd:simpleType>
        <xsd:restriction base="dms:Text">
          <xsd:maxLength value="36"/>
        </xsd:restriction>
      </xsd:simpleType>
    </xsd:element>
    <xsd:element name="RISPersonID" ma:index="33" nillable="true" ma:displayName="Person ID" ma:internalName="RISPersonID">
      <xsd:simpleType>
        <xsd:restriction base="dms:Text">
          <xsd:maxLength value="10"/>
        </xsd:restriction>
      </xsd:simpleType>
    </xsd:element>
    <xsd:element name="RISPRelatedType" ma:index="34" nillable="true" ma:displayName="Related Type" ma:internalName="RISPRelatedType">
      <xsd:simpleType>
        <xsd:restriction base="dms:Text">
          <xsd:maxLength value="120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6" ma:displayName="Content Type"/>
        <xsd:element ref="dc:title" minOccurs="0" maxOccurs="1" ma:index="9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0x00041BB9609029574BB48B0D67EE7C5EF0</ContentTypeId>
    <TemplateUrl xmlns="http://schemas.microsoft.com/sharepoint/v3" xsi:nil="true"/>
    <RISState xmlns="60B91B04-2990-4B57-B48B-0D67EE7C5EF0" xsi:nil="true"/>
    <RISOtherType xmlns="60B91B04-2990-4B57-B48B-0D67EE7C5EF0" xsi:nil="true"/>
    <RISGuid xmlns="60B91B04-2990-4B57-B48B-0D67EE7C5EF0">67e9312b-a7a4-4a3d-957f-7764fd855e8b</RISGuid>
    <RISCreatedBy xmlns="60B91B04-2990-4B57-B48B-0D67EE7C5EF0" xsi:nil="true"/>
    <RISSaveFlagAdmin xmlns="60B91B04-2990-4B57-B48B-0D67EE7C5EF0" xsi:nil="true"/>
    <RISPRelatedType xmlns="60B91B04-2990-4B57-B48B-0D67EE7C5EF0">File</RISPRelatedType>
    <_SourceUrl xmlns="http://schemas.microsoft.com/sharepoint/v3" xsi:nil="true"/>
    <RISProductID xmlns="60B91B04-2990-4B57-B48B-0D67EE7C5EF0">51579</RISProductID>
    <RISWCMFlag xmlns="60B91B04-2990-4B57-B48B-0D67EE7C5EF0">New</RISWCMFlag>
    <RISCreateDate xmlns="60B91B04-2990-4B57-B48B-0D67EE7C5EF0" xsi:nil="true"/>
    <RISEmbargoDate xmlns="60B91B04-2990-4B57-B48B-0D67EE7C5EF0" xsi:nil="true"/>
    <RISModifiedDate xmlns="60B91B04-2990-4B57-B48B-0D67EE7C5EF0" xsi:nil="true"/>
    <xd_ProgID xmlns="http://schemas.microsoft.com/sharepoint/v3" xsi:nil="true"/>
    <RISAccessLevel xmlns="60B91B04-2990-4B57-B48B-0D67EE7C5EF0" xsi:nil="true"/>
    <RISPrimaryCitation xmlns="60B91B04-2990-4B57-B48B-0D67EE7C5EF0" xsi:nil="true"/>
    <RISUserType xmlns="60B91B04-2990-4B57-B48B-0D67EE7C5EF0" xsi:nil="true"/>
    <RISVisibility xmlns="60B91B04-2990-4B57-B48B-0D67EE7C5EF0" xsi:nil="true"/>
    <RISManuscriptType xmlns="60B91B04-2990-4B57-B48B-0D67EE7C5EF0" xsi:nil="true"/>
    <RISModifiedBy xmlns="60B91B04-2990-4B57-B48B-0D67EE7C5EF0" xsi:nil="true"/>
    <RISIncludeinFRProfile xmlns="60B91B04-2990-4B57-B48B-0D67EE7C5EF0" xsi:nil="true"/>
    <RISSendToDash xmlns="60B91B04-2990-4B57-B48B-0D67EE7C5EF0" xsi:nil="true"/>
    <RISDisplayName xmlns="60B91B04-2990-4B57-B48B-0D67EE7C5EF0">Caesars Entertainment Spreadsheet Supplement - 9617703 - Jan Hammond.xlsx</RISDisplayName>
    <RISSaveFlag xmlns="60B91B04-2990-4B57-B48B-0D67EE7C5EF0">Draft</RISSaveFlag>
    <Order xmlns="http://schemas.microsoft.com/sharepoint/v3" xsi:nil="true"/>
    <_SharedFileIndex xmlns="http://schemas.microsoft.com/sharepoint/v3" xsi:nil="true"/>
    <RISPersonID xmlns="60B91B04-2990-4B57-B48B-0D67EE7C5EF0">6470</RISPersonID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178FCE7-71CA-48CA-B9F3-91B61A0DA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B91B04-2990-4B57-B48B-0D67EE7C5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72B66E-E719-4C09-AECC-8717D891B205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60B91B04-2990-4B57-B48B-0D67EE7C5EF0"/>
    <ds:schemaRef ds:uri="http://schemas.microsoft.com/office/infopath/2007/PartnerControls"/>
    <ds:schemaRef ds:uri="http://purl.org/dc/elements/1.1/"/>
    <ds:schemaRef ds:uri="http://schemas.microsoft.com/sharepoint/v3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Cover Sheet</vt:lpstr>
      <vt:lpstr>Train Dataset</vt:lpstr>
      <vt:lpstr>Validate Data Set</vt:lpstr>
      <vt:lpstr>Method 1 Moving Averages</vt:lpstr>
      <vt:lpstr>Method 2 OLS Regression</vt:lpstr>
      <vt:lpstr>Model Comparison</vt:lpstr>
      <vt:lpstr>OLS Residual Plots</vt:lpstr>
      <vt:lpstr>optional-other OLS plots of fit</vt:lpstr>
      <vt:lpstr>'OLS Residual Plots'!Print_Area</vt:lpstr>
      <vt:lpstr>'optional-other OLS plots of fit'!Print_Area</vt:lpstr>
    </vt:vector>
  </TitlesOfParts>
  <Company>Caesars Entertainment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Caesars Entertainment Spreadsheet Supplement - 9617703 - Jan Hammond_fee6e84b-ee3f-48a3-854f-17793a6a3b6f.xlsx</dc:title>
  <dc:creator>Gene Lee</dc:creator>
  <cp:lastModifiedBy>Fung, Kai</cp:lastModifiedBy>
  <cp:lastPrinted>2016-08-24T12:28:03Z</cp:lastPrinted>
  <dcterms:created xsi:type="dcterms:W3CDTF">2013-09-09T22:38:04Z</dcterms:created>
  <dcterms:modified xsi:type="dcterms:W3CDTF">2016-11-14T20:42:05Z</dcterms:modified>
</cp:coreProperties>
</file>