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7" i="1" l="1"/>
  <c r="M26" i="1"/>
  <c r="M25" i="1"/>
  <c r="M21" i="1"/>
  <c r="M17" i="1"/>
  <c r="M19" i="1"/>
  <c r="M18" i="1"/>
  <c r="J27" i="1"/>
  <c r="G27" i="1"/>
  <c r="E27" i="1"/>
  <c r="B27" i="1"/>
  <c r="D27" i="1"/>
  <c r="J25" i="1"/>
  <c r="G25" i="1"/>
  <c r="G24" i="1"/>
  <c r="J22" i="1"/>
  <c r="J21" i="1"/>
  <c r="G21" i="1"/>
  <c r="J18" i="1"/>
  <c r="G18" i="1"/>
  <c r="J16" i="1"/>
  <c r="J15" i="1"/>
  <c r="D15" i="1"/>
  <c r="J13" i="1"/>
  <c r="J12" i="1"/>
  <c r="D12" i="1"/>
  <c r="J10" i="1"/>
  <c r="G10" i="1"/>
  <c r="J8" i="1"/>
  <c r="J7" i="1"/>
  <c r="G7" i="1"/>
  <c r="J5" i="1"/>
  <c r="D5" i="1"/>
  <c r="J4" i="1"/>
</calcChain>
</file>

<file path=xl/sharedStrings.xml><?xml version="1.0" encoding="utf-8"?>
<sst xmlns="http://schemas.openxmlformats.org/spreadsheetml/2006/main" count="37" uniqueCount="25">
  <si>
    <t>Tanggal</t>
  </si>
  <si>
    <t>Pembelian</t>
  </si>
  <si>
    <t>Harga Pokok Penjulan</t>
  </si>
  <si>
    <t>Persediaan (Saldo)</t>
  </si>
  <si>
    <t>Unit</t>
  </si>
  <si>
    <t>Harga/Unit</t>
  </si>
  <si>
    <t>Total (Rp)</t>
  </si>
  <si>
    <t>Keterangan</t>
  </si>
  <si>
    <t>Kuantitas</t>
  </si>
  <si>
    <t>Harga</t>
  </si>
  <si>
    <t>Persediaan awal</t>
  </si>
  <si>
    <t>Penjualan</t>
  </si>
  <si>
    <t>Retur Pembelian</t>
  </si>
  <si>
    <t>Retur Penjulan</t>
  </si>
  <si>
    <t>Total</t>
  </si>
  <si>
    <t>HPP = PBD. Awal + Pembelian Bersih - PBD. Akhir</t>
  </si>
  <si>
    <t>HPP =</t>
  </si>
  <si>
    <t>PBD. Awal =</t>
  </si>
  <si>
    <t xml:space="preserve">Pembelian Bersih = </t>
  </si>
  <si>
    <t>PBD. Akhir =</t>
  </si>
  <si>
    <t xml:space="preserve">HPP = </t>
  </si>
  <si>
    <t>Laba Kotor = Penjualan Bersih - HPP</t>
  </si>
  <si>
    <t>Laba Kotor =</t>
  </si>
  <si>
    <t>Penjualan Bersih =</t>
  </si>
  <si>
    <t>METODE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</si>
</sst>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5" fontId="0" fillId="0" borderId="1" xfId="0" applyNumberFormat="1" applyBorder="1"/>
    <xf numFmtId="41" fontId="0" fillId="0" borderId="1" xfId="1" applyFont="1" applyBorder="1"/>
    <xf numFmtId="41" fontId="0" fillId="0" borderId="0" xfId="1" applyFo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5" fontId="0" fillId="7" borderId="1" xfId="0" applyNumberFormat="1" applyFill="1" applyBorder="1"/>
    <xf numFmtId="15" fontId="0" fillId="0" borderId="1" xfId="0" applyNumberFormat="1" applyFill="1" applyBorder="1"/>
    <xf numFmtId="15" fontId="2" fillId="7" borderId="1" xfId="0" applyNumberFormat="1" applyFont="1" applyFill="1" applyBorder="1"/>
    <xf numFmtId="41" fontId="2" fillId="7" borderId="1" xfId="1" applyFont="1" applyFill="1" applyBorder="1"/>
    <xf numFmtId="15" fontId="0" fillId="8" borderId="1" xfId="0" applyNumberFormat="1" applyFill="1" applyBorder="1"/>
    <xf numFmtId="41" fontId="0" fillId="8" borderId="1" xfId="1" applyFont="1" applyFill="1" applyBorder="1"/>
    <xf numFmtId="41" fontId="0" fillId="0" borderId="1" xfId="1" applyFont="1" applyFill="1" applyBorder="1"/>
    <xf numFmtId="0" fontId="0" fillId="0" borderId="0" xfId="0" applyFill="1"/>
    <xf numFmtId="0" fontId="0" fillId="8" borderId="1" xfId="0" applyFill="1" applyBorder="1"/>
    <xf numFmtId="0" fontId="0" fillId="0" borderId="1" xfId="0" applyFill="1" applyBorder="1"/>
    <xf numFmtId="15" fontId="0" fillId="0" borderId="0" xfId="0" applyNumberFormat="1" applyFill="1" applyBorder="1"/>
    <xf numFmtId="0" fontId="0" fillId="0" borderId="0" xfId="0" applyFill="1" applyBorder="1"/>
    <xf numFmtId="41" fontId="0" fillId="0" borderId="0" xfId="1" applyFont="1" applyFill="1" applyBorder="1"/>
    <xf numFmtId="15" fontId="3" fillId="0" borderId="0" xfId="0" applyNumberFormat="1" applyFont="1"/>
    <xf numFmtId="0" fontId="3" fillId="0" borderId="0" xfId="0" applyFont="1"/>
    <xf numFmtId="0" fontId="0" fillId="0" borderId="3" xfId="0" applyBorder="1"/>
    <xf numFmtId="41" fontId="0" fillId="0" borderId="4" xfId="0" applyNumberFormat="1" applyFill="1" applyBorder="1"/>
    <xf numFmtId="0" fontId="0" fillId="0" borderId="2" xfId="0" applyBorder="1"/>
    <xf numFmtId="41" fontId="0" fillId="0" borderId="5" xfId="0" applyNumberFormat="1" applyBorder="1"/>
    <xf numFmtId="0" fontId="0" fillId="0" borderId="2" xfId="0" applyFill="1" applyBorder="1"/>
    <xf numFmtId="0" fontId="0" fillId="0" borderId="5" xfId="0" applyFill="1" applyBorder="1"/>
    <xf numFmtId="0" fontId="3" fillId="7" borderId="6" xfId="0" applyFont="1" applyFill="1" applyBorder="1"/>
    <xf numFmtId="41" fontId="3" fillId="7" borderId="7" xfId="0" applyNumberFormat="1" applyFont="1" applyFill="1" applyBorder="1"/>
    <xf numFmtId="41" fontId="0" fillId="0" borderId="4" xfId="1" applyFont="1" applyBorder="1"/>
    <xf numFmtId="0" fontId="4" fillId="0" borderId="0" xfId="0" applyFont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80" zoomScaleNormal="80" workbookViewId="0">
      <selection activeCell="Q28" sqref="Q28"/>
    </sheetView>
  </sheetViews>
  <sheetFormatPr defaultRowHeight="15" x14ac:dyDescent="0.25"/>
  <cols>
    <col min="1" max="1" width="9.7109375" customWidth="1"/>
    <col min="3" max="3" width="10.5703125" bestFit="1" customWidth="1"/>
    <col min="4" max="4" width="11.5703125" bestFit="1" customWidth="1"/>
    <col min="5" max="5" width="6.28515625" bestFit="1" customWidth="1"/>
    <col min="6" max="6" width="10.5703125" bestFit="1" customWidth="1"/>
    <col min="7" max="7" width="11.5703125" bestFit="1" customWidth="1"/>
    <col min="10" max="10" width="11" bestFit="1" customWidth="1"/>
    <col min="12" max="12" width="18" customWidth="1"/>
    <col min="13" max="13" width="15.5703125" bestFit="1" customWidth="1"/>
    <col min="14" max="14" width="6.42578125" customWidth="1"/>
    <col min="15" max="15" width="8.28515625" bestFit="1" customWidth="1"/>
    <col min="16" max="16" width="11" bestFit="1" customWidth="1"/>
  </cols>
  <sheetData>
    <row r="1" spans="1:16" ht="32.25" customHeight="1" x14ac:dyDescent="0.25">
      <c r="A1" s="37" t="s">
        <v>24</v>
      </c>
    </row>
    <row r="2" spans="1:16" ht="33.75" customHeight="1" x14ac:dyDescent="0.25">
      <c r="A2" s="2" t="s">
        <v>0</v>
      </c>
      <c r="B2" s="7" t="s">
        <v>1</v>
      </c>
      <c r="C2" s="7"/>
      <c r="D2" s="7"/>
      <c r="E2" s="9" t="s">
        <v>2</v>
      </c>
      <c r="F2" s="9"/>
      <c r="G2" s="9"/>
      <c r="H2" s="10" t="s">
        <v>3</v>
      </c>
      <c r="I2" s="10"/>
      <c r="J2" s="10"/>
    </row>
    <row r="3" spans="1:16" ht="28.5" customHeight="1" x14ac:dyDescent="0.25">
      <c r="A3" s="2"/>
      <c r="B3" s="8" t="s">
        <v>4</v>
      </c>
      <c r="C3" s="8" t="s">
        <v>5</v>
      </c>
      <c r="D3" s="8" t="s">
        <v>6</v>
      </c>
      <c r="E3" s="3" t="s">
        <v>4</v>
      </c>
      <c r="F3" s="3" t="s">
        <v>5</v>
      </c>
      <c r="G3" s="3" t="s">
        <v>6</v>
      </c>
      <c r="H3" s="11" t="s">
        <v>4</v>
      </c>
      <c r="I3" s="11" t="s">
        <v>5</v>
      </c>
      <c r="J3" s="11" t="s">
        <v>6</v>
      </c>
      <c r="L3" s="12" t="s">
        <v>7</v>
      </c>
      <c r="M3" s="12" t="s">
        <v>8</v>
      </c>
      <c r="N3" s="12" t="s">
        <v>4</v>
      </c>
      <c r="O3" s="12" t="s">
        <v>9</v>
      </c>
    </row>
    <row r="4" spans="1:16" x14ac:dyDescent="0.25">
      <c r="A4" s="17">
        <v>45474</v>
      </c>
      <c r="B4" s="18"/>
      <c r="C4" s="18"/>
      <c r="D4" s="18"/>
      <c r="E4" s="18"/>
      <c r="F4" s="18"/>
      <c r="G4" s="18"/>
      <c r="H4" s="18">
        <v>500</v>
      </c>
      <c r="I4" s="18">
        <v>9000</v>
      </c>
      <c r="J4" s="18">
        <f>H4*I4</f>
        <v>4500000</v>
      </c>
      <c r="L4" s="13">
        <v>45474</v>
      </c>
      <c r="M4" s="1" t="s">
        <v>10</v>
      </c>
      <c r="N4" s="5">
        <v>500</v>
      </c>
      <c r="O4" s="5">
        <v>9000</v>
      </c>
      <c r="P4" s="6"/>
    </row>
    <row r="5" spans="1:16" x14ac:dyDescent="0.25">
      <c r="A5" s="17">
        <v>45476</v>
      </c>
      <c r="B5" s="18">
        <v>300</v>
      </c>
      <c r="C5" s="18">
        <v>10000</v>
      </c>
      <c r="D5" s="18">
        <f>B5*C5</f>
        <v>3000000</v>
      </c>
      <c r="E5" s="18"/>
      <c r="F5" s="18"/>
      <c r="G5" s="18"/>
      <c r="H5" s="18">
        <v>300</v>
      </c>
      <c r="I5" s="18">
        <v>10000</v>
      </c>
      <c r="J5" s="18">
        <f>H5*I5</f>
        <v>3000000</v>
      </c>
      <c r="L5" s="13">
        <v>45476</v>
      </c>
      <c r="M5" s="1" t="s">
        <v>1</v>
      </c>
      <c r="N5" s="5">
        <v>300</v>
      </c>
      <c r="O5" s="5">
        <v>10000</v>
      </c>
      <c r="P5" s="6"/>
    </row>
    <row r="6" spans="1:16" x14ac:dyDescent="0.25">
      <c r="A6" s="4"/>
      <c r="B6" s="5"/>
      <c r="C6" s="5"/>
      <c r="D6" s="5"/>
      <c r="E6" s="5"/>
      <c r="F6" s="5"/>
      <c r="G6" s="5"/>
      <c r="H6" s="5"/>
      <c r="I6" s="5"/>
      <c r="J6" s="5"/>
      <c r="L6" s="13">
        <v>45480</v>
      </c>
      <c r="M6" s="1" t="s">
        <v>11</v>
      </c>
      <c r="N6" s="5">
        <v>400</v>
      </c>
      <c r="O6" s="5">
        <v>15000</v>
      </c>
      <c r="P6" s="6"/>
    </row>
    <row r="7" spans="1:16" x14ac:dyDescent="0.25">
      <c r="A7" s="17">
        <v>45480</v>
      </c>
      <c r="B7" s="18"/>
      <c r="C7" s="18"/>
      <c r="D7" s="18"/>
      <c r="E7" s="18">
        <v>400</v>
      </c>
      <c r="F7" s="18">
        <v>9000</v>
      </c>
      <c r="G7" s="18">
        <f>E7*F7</f>
        <v>3600000</v>
      </c>
      <c r="H7" s="18">
        <v>100</v>
      </c>
      <c r="I7" s="18">
        <v>9000</v>
      </c>
      <c r="J7" s="18">
        <f>H7*I7</f>
        <v>900000</v>
      </c>
      <c r="L7" s="13">
        <v>45481</v>
      </c>
      <c r="M7" s="1" t="s">
        <v>11</v>
      </c>
      <c r="N7" s="5">
        <v>100</v>
      </c>
      <c r="O7" s="5">
        <v>15000</v>
      </c>
      <c r="P7" s="6"/>
    </row>
    <row r="8" spans="1:16" x14ac:dyDescent="0.25">
      <c r="A8" s="21"/>
      <c r="B8" s="18"/>
      <c r="C8" s="18"/>
      <c r="D8" s="18"/>
      <c r="E8" s="18"/>
      <c r="F8" s="18"/>
      <c r="G8" s="18"/>
      <c r="H8" s="18">
        <v>300</v>
      </c>
      <c r="I8" s="18">
        <v>10000</v>
      </c>
      <c r="J8" s="18">
        <f>H8*I8</f>
        <v>3000000</v>
      </c>
      <c r="L8" s="13">
        <v>45488</v>
      </c>
      <c r="M8" s="1" t="s">
        <v>1</v>
      </c>
      <c r="N8" s="5">
        <v>300</v>
      </c>
      <c r="O8" s="5">
        <v>12000</v>
      </c>
      <c r="P8" s="6"/>
    </row>
    <row r="9" spans="1:16" x14ac:dyDescent="0.25">
      <c r="A9" s="22"/>
      <c r="B9" s="19"/>
      <c r="C9" s="19"/>
      <c r="D9" s="19"/>
      <c r="E9" s="19"/>
      <c r="F9" s="19"/>
      <c r="G9" s="19"/>
      <c r="H9" s="19"/>
      <c r="I9" s="19"/>
      <c r="J9" s="19"/>
      <c r="L9" s="13">
        <v>45489</v>
      </c>
      <c r="M9" s="1" t="s">
        <v>12</v>
      </c>
      <c r="N9" s="5">
        <v>100</v>
      </c>
      <c r="O9" s="5">
        <v>12000</v>
      </c>
      <c r="P9" s="6"/>
    </row>
    <row r="10" spans="1:16" x14ac:dyDescent="0.25">
      <c r="A10" s="17">
        <v>45481</v>
      </c>
      <c r="B10" s="18"/>
      <c r="C10" s="18"/>
      <c r="D10" s="18"/>
      <c r="E10" s="18">
        <v>100</v>
      </c>
      <c r="F10" s="18">
        <v>9000</v>
      </c>
      <c r="G10" s="18">
        <f>E10*F10</f>
        <v>900000</v>
      </c>
      <c r="H10" s="18">
        <v>300</v>
      </c>
      <c r="I10" s="18">
        <v>10000</v>
      </c>
      <c r="J10" s="18">
        <f>H10*I10</f>
        <v>3000000</v>
      </c>
      <c r="L10" s="13">
        <v>45493</v>
      </c>
      <c r="M10" s="1" t="s">
        <v>11</v>
      </c>
      <c r="N10" s="5">
        <v>300</v>
      </c>
      <c r="O10" s="5">
        <v>18000</v>
      </c>
      <c r="P10" s="6"/>
    </row>
    <row r="11" spans="1:16" x14ac:dyDescent="0.25">
      <c r="A11" s="14"/>
      <c r="B11" s="19"/>
      <c r="C11" s="19"/>
      <c r="D11" s="19"/>
      <c r="E11" s="19"/>
      <c r="F11" s="19"/>
      <c r="G11" s="19"/>
      <c r="H11" s="19"/>
      <c r="I11" s="19"/>
      <c r="J11" s="19"/>
      <c r="L11" s="13">
        <v>45494</v>
      </c>
      <c r="M11" s="1" t="s">
        <v>13</v>
      </c>
      <c r="N11" s="5">
        <v>100</v>
      </c>
      <c r="O11" s="5">
        <v>18000</v>
      </c>
      <c r="P11" s="6"/>
    </row>
    <row r="12" spans="1:16" x14ac:dyDescent="0.25">
      <c r="A12" s="17">
        <v>45488</v>
      </c>
      <c r="B12" s="18">
        <v>300</v>
      </c>
      <c r="C12" s="18">
        <v>12000</v>
      </c>
      <c r="D12" s="18">
        <f>B12*C12</f>
        <v>3600000</v>
      </c>
      <c r="E12" s="18"/>
      <c r="F12" s="18"/>
      <c r="G12" s="18"/>
      <c r="H12" s="18">
        <v>300</v>
      </c>
      <c r="I12" s="18">
        <v>10000</v>
      </c>
      <c r="J12" s="18">
        <f>H12*I12</f>
        <v>3000000</v>
      </c>
      <c r="L12" s="13">
        <v>45503</v>
      </c>
      <c r="M12" s="1" t="s">
        <v>11</v>
      </c>
      <c r="N12" s="5">
        <v>200</v>
      </c>
      <c r="O12" s="5">
        <v>20000</v>
      </c>
      <c r="P12" s="6"/>
    </row>
    <row r="13" spans="1:16" x14ac:dyDescent="0.25">
      <c r="A13" s="17"/>
      <c r="B13" s="18"/>
      <c r="C13" s="18"/>
      <c r="D13" s="18"/>
      <c r="E13" s="18"/>
      <c r="F13" s="18"/>
      <c r="G13" s="18"/>
      <c r="H13" s="18">
        <v>300</v>
      </c>
      <c r="I13" s="18">
        <v>12000</v>
      </c>
      <c r="J13" s="18">
        <f>H13*I13</f>
        <v>3600000</v>
      </c>
    </row>
    <row r="14" spans="1:16" s="20" customFormat="1" x14ac:dyDescent="0.25">
      <c r="A14" s="14"/>
      <c r="B14" s="19"/>
      <c r="C14" s="19"/>
      <c r="D14" s="19"/>
      <c r="E14" s="19"/>
      <c r="F14" s="19"/>
      <c r="G14" s="19"/>
      <c r="H14" s="19"/>
      <c r="I14" s="19"/>
      <c r="J14" s="19"/>
      <c r="L14" s="23"/>
      <c r="M14" s="24"/>
      <c r="N14" s="25"/>
      <c r="O14" s="25"/>
    </row>
    <row r="15" spans="1:16" x14ac:dyDescent="0.25">
      <c r="A15" s="17">
        <v>45489</v>
      </c>
      <c r="B15" s="18">
        <v>-100</v>
      </c>
      <c r="C15" s="18">
        <v>12000</v>
      </c>
      <c r="D15" s="18">
        <f>C15*B15</f>
        <v>-1200000</v>
      </c>
      <c r="E15" s="18"/>
      <c r="F15" s="18"/>
      <c r="G15" s="18"/>
      <c r="H15" s="18">
        <v>300</v>
      </c>
      <c r="I15" s="18">
        <v>10000</v>
      </c>
      <c r="J15" s="18">
        <f>H15*I15</f>
        <v>3000000</v>
      </c>
      <c r="L15" s="26" t="s">
        <v>15</v>
      </c>
      <c r="M15" s="27"/>
      <c r="N15" s="27"/>
      <c r="O15" s="27"/>
    </row>
    <row r="16" spans="1:16" x14ac:dyDescent="0.25">
      <c r="A16" s="17"/>
      <c r="B16" s="18"/>
      <c r="C16" s="18"/>
      <c r="D16" s="18"/>
      <c r="E16" s="18"/>
      <c r="F16" s="18"/>
      <c r="G16" s="18"/>
      <c r="H16" s="18">
        <v>200</v>
      </c>
      <c r="I16" s="18">
        <v>12000</v>
      </c>
      <c r="J16" s="18">
        <f>H16*I16</f>
        <v>2400000</v>
      </c>
    </row>
    <row r="17" spans="1:13" s="20" customFormat="1" x14ac:dyDescent="0.25">
      <c r="A17" s="14"/>
      <c r="B17" s="19"/>
      <c r="C17" s="19"/>
      <c r="D17" s="19"/>
      <c r="E17" s="19"/>
      <c r="F17" s="19"/>
      <c r="G17" s="19"/>
      <c r="H17" s="19"/>
      <c r="I17" s="19"/>
      <c r="J17" s="19"/>
      <c r="L17" s="28" t="s">
        <v>17</v>
      </c>
      <c r="M17" s="29">
        <f>J4</f>
        <v>4500000</v>
      </c>
    </row>
    <row r="18" spans="1:13" x14ac:dyDescent="0.25">
      <c r="A18" s="17">
        <v>45493</v>
      </c>
      <c r="B18" s="18"/>
      <c r="C18" s="18"/>
      <c r="D18" s="18"/>
      <c r="E18" s="18">
        <v>300</v>
      </c>
      <c r="F18" s="18">
        <v>10000</v>
      </c>
      <c r="G18" s="18">
        <f>E18*F18</f>
        <v>3000000</v>
      </c>
      <c r="H18" s="18">
        <v>200</v>
      </c>
      <c r="I18" s="18">
        <v>12000</v>
      </c>
      <c r="J18" s="18">
        <f>H18*I18</f>
        <v>2400000</v>
      </c>
      <c r="L18" s="30" t="s">
        <v>18</v>
      </c>
      <c r="M18" s="31">
        <f>D27</f>
        <v>5400000</v>
      </c>
    </row>
    <row r="19" spans="1:13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L19" s="30" t="s">
        <v>19</v>
      </c>
      <c r="M19" s="31">
        <f>J27</f>
        <v>1200000</v>
      </c>
    </row>
    <row r="20" spans="1:13" s="20" customFormat="1" x14ac:dyDescent="0.25">
      <c r="A20" s="14"/>
      <c r="B20" s="19"/>
      <c r="C20" s="19"/>
      <c r="D20" s="19"/>
      <c r="E20" s="19"/>
      <c r="F20" s="19"/>
      <c r="G20" s="19"/>
      <c r="H20" s="19"/>
      <c r="I20" s="19"/>
      <c r="J20" s="19"/>
      <c r="L20" s="32"/>
      <c r="M20" s="33"/>
    </row>
    <row r="21" spans="1:13" x14ac:dyDescent="0.25">
      <c r="A21" s="17">
        <v>45494</v>
      </c>
      <c r="B21" s="18"/>
      <c r="C21" s="18"/>
      <c r="D21" s="18"/>
      <c r="E21" s="18">
        <v>-100</v>
      </c>
      <c r="F21" s="18">
        <v>10000</v>
      </c>
      <c r="G21" s="18">
        <f>E21*F21</f>
        <v>-1000000</v>
      </c>
      <c r="H21" s="18">
        <v>100</v>
      </c>
      <c r="I21" s="18">
        <v>10000</v>
      </c>
      <c r="J21" s="18">
        <f>H21*I21</f>
        <v>1000000</v>
      </c>
      <c r="L21" s="34" t="s">
        <v>20</v>
      </c>
      <c r="M21" s="35">
        <f>M17+M18-M19</f>
        <v>8700000</v>
      </c>
    </row>
    <row r="22" spans="1:13" x14ac:dyDescent="0.25">
      <c r="A22" s="17"/>
      <c r="B22" s="18"/>
      <c r="C22" s="18"/>
      <c r="D22" s="18"/>
      <c r="E22" s="18"/>
      <c r="F22" s="18"/>
      <c r="G22" s="18"/>
      <c r="H22" s="18">
        <v>200</v>
      </c>
      <c r="I22" s="18">
        <v>12000</v>
      </c>
      <c r="J22" s="18">
        <f>H22*I22</f>
        <v>2400000</v>
      </c>
    </row>
    <row r="23" spans="1:13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L23" s="27" t="s">
        <v>21</v>
      </c>
      <c r="M23" s="27"/>
    </row>
    <row r="24" spans="1:13" x14ac:dyDescent="0.25">
      <c r="A24" s="17">
        <v>45503</v>
      </c>
      <c r="B24" s="18"/>
      <c r="C24" s="18"/>
      <c r="D24" s="18"/>
      <c r="E24" s="18">
        <v>100</v>
      </c>
      <c r="F24" s="18">
        <v>10000</v>
      </c>
      <c r="G24" s="18">
        <f>E24*F24</f>
        <v>1000000</v>
      </c>
      <c r="H24" s="18"/>
      <c r="I24" s="18"/>
      <c r="J24" s="18"/>
    </row>
    <row r="25" spans="1:13" x14ac:dyDescent="0.25">
      <c r="A25" s="17"/>
      <c r="B25" s="18"/>
      <c r="C25" s="18"/>
      <c r="D25" s="18"/>
      <c r="E25" s="18">
        <v>100</v>
      </c>
      <c r="F25" s="18">
        <v>12000</v>
      </c>
      <c r="G25" s="18">
        <f>E25*F25</f>
        <v>1200000</v>
      </c>
      <c r="H25" s="18">
        <v>100</v>
      </c>
      <c r="I25" s="18">
        <v>12000</v>
      </c>
      <c r="J25" s="18">
        <f>H25*I25</f>
        <v>1200000</v>
      </c>
      <c r="L25" s="28" t="s">
        <v>23</v>
      </c>
      <c r="M25" s="36">
        <f>(N6*O6)+(N7*O7)+(N10*O10)-(N11*O11)+(N12*O12)</f>
        <v>15100000</v>
      </c>
    </row>
    <row r="26" spans="1:13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L26" s="30" t="s">
        <v>16</v>
      </c>
      <c r="M26" s="31">
        <f>M21</f>
        <v>8700000</v>
      </c>
    </row>
    <row r="27" spans="1:13" x14ac:dyDescent="0.25">
      <c r="A27" s="15" t="s">
        <v>14</v>
      </c>
      <c r="B27" s="16">
        <f>SUM(B4:B25)</f>
        <v>500</v>
      </c>
      <c r="C27" s="16"/>
      <c r="D27" s="16">
        <f>SUM(D5:D26)</f>
        <v>5400000</v>
      </c>
      <c r="E27" s="16">
        <f>SUM(E4:E25)</f>
        <v>900</v>
      </c>
      <c r="F27" s="16"/>
      <c r="G27" s="16">
        <f>SUM(G4:G25)</f>
        <v>8700000</v>
      </c>
      <c r="H27" s="16">
        <v>100</v>
      </c>
      <c r="I27" s="16">
        <v>12000</v>
      </c>
      <c r="J27" s="16">
        <f>H27*I27</f>
        <v>1200000</v>
      </c>
      <c r="L27" s="34" t="s">
        <v>22</v>
      </c>
      <c r="M27" s="35">
        <f>M25-M26</f>
        <v>6400000</v>
      </c>
    </row>
    <row r="28" spans="1:13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</row>
    <row r="29" spans="1:13" x14ac:dyDescent="0.25">
      <c r="B29" s="6"/>
      <c r="C29" s="6"/>
      <c r="D29" s="6"/>
      <c r="E29" s="6"/>
      <c r="F29" s="6"/>
      <c r="G29" s="6"/>
      <c r="H29" s="6"/>
    </row>
  </sheetData>
  <mergeCells count="4">
    <mergeCell ref="B2:D2"/>
    <mergeCell ref="E2:G2"/>
    <mergeCell ref="H2:J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Azmal</dc:creator>
  <cp:lastModifiedBy>Azmal</cp:lastModifiedBy>
  <dcterms:created xsi:type="dcterms:W3CDTF">2024-08-14T14:19:50Z</dcterms:created>
  <dcterms:modified xsi:type="dcterms:W3CDTF">2024-08-14T15:43:30Z</dcterms:modified>
</cp:coreProperties>
</file>