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D:\working\waccache\SG2PEPF000E4FA5\EXCELCNV\a26f4a8c-1f6c-402b-aa06-6b8814e0b0b0\"/>
    </mc:Choice>
  </mc:AlternateContent>
  <xr:revisionPtr revIDLastSave="0" documentId="8_{C176407E-D833-4B3C-A260-7F1CA9099391}" xr6:coauthVersionLast="47" xr6:coauthVersionMax="47" xr10:uidLastSave="{00000000-0000-0000-0000-000000000000}"/>
  <bookViews>
    <workbookView xWindow="-60" yWindow="-60" windowWidth="15480" windowHeight="11640" xr2:uid="{8720ED8F-A28F-497C-B809-9412325E7371}"/>
  </bookViews>
  <sheets>
    <sheet name="HM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F5" i="1" s="1"/>
  <c r="E5" i="1"/>
  <c r="D6" i="1"/>
  <c r="F6" i="1"/>
  <c r="D7" i="1"/>
  <c r="F7" i="1"/>
  <c r="D8" i="1"/>
  <c r="E8" i="1"/>
  <c r="D9" i="1"/>
  <c r="F9" i="1"/>
  <c r="D10" i="1"/>
  <c r="E10" i="1"/>
  <c r="D11" i="1"/>
  <c r="E11" i="1"/>
  <c r="D12" i="1"/>
  <c r="E12" i="1"/>
  <c r="D13" i="1"/>
  <c r="F13" i="1"/>
  <c r="E13" i="1"/>
  <c r="D14" i="1"/>
  <c r="E14" i="1"/>
  <c r="F14" i="1"/>
  <c r="D15" i="1"/>
  <c r="E15" i="1"/>
  <c r="D16" i="1"/>
  <c r="F16" i="1"/>
  <c r="D17" i="1"/>
  <c r="E17" i="1"/>
  <c r="D18" i="1"/>
  <c r="F18" i="1"/>
  <c r="E18" i="1"/>
  <c r="D19" i="1"/>
  <c r="E19" i="1"/>
  <c r="D20" i="1"/>
  <c r="E20" i="1"/>
  <c r="F20" i="1"/>
  <c r="D21" i="1"/>
  <c r="E21" i="1"/>
  <c r="D22" i="1"/>
  <c r="E22" i="1"/>
  <c r="D23" i="1"/>
  <c r="E23" i="1"/>
  <c r="D24" i="1"/>
  <c r="F24" i="1"/>
  <c r="E24" i="1"/>
  <c r="D25" i="1"/>
  <c r="F25" i="1"/>
  <c r="E25" i="1"/>
  <c r="D26" i="1"/>
  <c r="E26" i="1"/>
  <c r="D27" i="1"/>
  <c r="E27" i="1"/>
  <c r="D28" i="1"/>
  <c r="F28" i="1"/>
  <c r="F3" i="1"/>
  <c r="F4" i="1"/>
  <c r="F15" i="1"/>
  <c r="F22" i="1"/>
  <c r="F23" i="1"/>
  <c r="D29" i="1"/>
  <c r="E29" i="1"/>
  <c r="D30" i="1"/>
  <c r="E30" i="1"/>
  <c r="D31" i="1"/>
  <c r="E31" i="1"/>
  <c r="D32" i="1"/>
  <c r="E32" i="1"/>
  <c r="F32" i="1"/>
  <c r="D33" i="1"/>
  <c r="E33" i="1"/>
  <c r="D34" i="1"/>
  <c r="E34" i="1"/>
  <c r="F34" i="1"/>
  <c r="E16" i="1"/>
  <c r="F11" i="1"/>
  <c r="F10" i="1"/>
  <c r="F19" i="1"/>
  <c r="F29" i="1"/>
  <c r="F27" i="1"/>
  <c r="F17" i="1"/>
  <c r="F12" i="1"/>
  <c r="E9" i="1"/>
  <c r="F31" i="1"/>
  <c r="F33" i="1"/>
  <c r="F30" i="1"/>
  <c r="F8" i="1"/>
  <c r="H16" i="1" s="1"/>
  <c r="E7" i="1"/>
  <c r="E6" i="1"/>
  <c r="G16" i="1"/>
  <c r="F21" i="1"/>
  <c r="E28" i="1"/>
  <c r="F26" i="1"/>
  <c r="G17" i="1"/>
  <c r="I16" i="1"/>
  <c r="J16" i="1"/>
  <c r="H17" i="1"/>
  <c r="H18" i="1"/>
  <c r="G18" i="1"/>
  <c r="G19" i="1"/>
  <c r="I18" i="1"/>
  <c r="J18" i="1"/>
  <c r="H19" i="1"/>
  <c r="H20" i="1"/>
  <c r="G20" i="1"/>
  <c r="I19" i="1"/>
  <c r="J19" i="1"/>
  <c r="I20" i="1"/>
  <c r="G21" i="1"/>
  <c r="J20" i="1"/>
  <c r="H21" i="1"/>
  <c r="H22" i="1"/>
  <c r="G22" i="1"/>
  <c r="I21" i="1"/>
  <c r="J21" i="1"/>
  <c r="G23" i="1"/>
  <c r="I22" i="1"/>
  <c r="J22" i="1"/>
  <c r="H23" i="1"/>
  <c r="H24" i="1"/>
  <c r="I23" i="1"/>
  <c r="J23" i="1"/>
  <c r="G24" i="1"/>
  <c r="G25" i="1"/>
  <c r="I24" i="1"/>
  <c r="J24" i="1"/>
  <c r="H25" i="1"/>
  <c r="H26" i="1"/>
  <c r="I25" i="1"/>
  <c r="J25" i="1"/>
  <c r="G26" i="1"/>
  <c r="I26" i="1"/>
  <c r="G27" i="1"/>
  <c r="J26" i="1"/>
  <c r="H27" i="1"/>
  <c r="H28" i="1"/>
  <c r="G28" i="1"/>
  <c r="I27" i="1"/>
  <c r="J27" i="1"/>
  <c r="G29" i="1"/>
  <c r="I28" i="1"/>
  <c r="H29" i="1"/>
  <c r="J28" i="1"/>
  <c r="H30" i="1"/>
  <c r="I29" i="1"/>
  <c r="J29" i="1"/>
  <c r="G30" i="1"/>
  <c r="G31" i="1"/>
  <c r="I30" i="1"/>
  <c r="J30" i="1"/>
  <c r="H31" i="1"/>
  <c r="H32" i="1"/>
  <c r="I31" i="1"/>
  <c r="J31" i="1"/>
  <c r="G32" i="1"/>
  <c r="G33" i="1"/>
  <c r="I32" i="1"/>
  <c r="J32" i="1"/>
  <c r="H33" i="1"/>
  <c r="H34" i="1"/>
  <c r="G34" i="1"/>
  <c r="I33" i="1"/>
  <c r="J33" i="1"/>
  <c r="I34" i="1"/>
  <c r="J34" i="1"/>
  <c r="I17" i="1" l="1"/>
  <c r="J17" i="1" s="1"/>
</calcChain>
</file>

<file path=xl/sharedStrings.xml><?xml version="1.0" encoding="utf-8"?>
<sst xmlns="http://schemas.openxmlformats.org/spreadsheetml/2006/main" count="10" uniqueCount="9">
  <si>
    <t>Input</t>
  </si>
  <si>
    <t>Change</t>
  </si>
  <si>
    <t>Gain</t>
  </si>
  <si>
    <t xml:space="preserve">Loss </t>
  </si>
  <si>
    <t>Avg Gain</t>
  </si>
  <si>
    <t>Avg Loss</t>
  </si>
  <si>
    <t>HM</t>
  </si>
  <si>
    <t>14-day HMA</t>
  </si>
  <si>
    <t>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</si>
</sst>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;\-0.0000;"/>
    <numFmt numFmtId="165" formatCode="0.0000"/>
  </numFmts>
  <fonts count="5">
    <font>
      <sz val="10"/>
      <name val="Arial"/>
    </font>
    <font>
      <sz val="10"/>
      <color indexed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vertical="center" wrapText="1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HM (Avg Gain/Avg Loss)</a:t>
            </a:r>
          </a:p>
        </c:rich>
      </c:tx>
      <c:layout>
        <c:manualLayout>
          <c:xMode val="edge"/>
          <c:yMode val="edge"/>
          <c:x val="0.25000823236578823"/>
          <c:y val="3.731456644842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2167657357178"/>
          <c:y val="0.16045314506341871"/>
          <c:w val="0.80972866229678753"/>
          <c:h val="0.708979013070919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HMA!$I$20:$I$34</c:f>
              <c:numCache>
                <c:formatCode>0.00</c:formatCode>
                <c:ptCount val="15"/>
                <c:pt idx="0">
                  <c:v>1.9722247725736071</c:v>
                </c:pt>
                <c:pt idx="1">
                  <c:v>1.3795278207776849</c:v>
                </c:pt>
                <c:pt idx="2">
                  <c:v>1.6975705204422331</c:v>
                </c:pt>
                <c:pt idx="3">
                  <c:v>1.7216177668901547</c:v>
                </c:pt>
                <c:pt idx="4">
                  <c:v>1.2757943563985856</c:v>
                </c:pt>
                <c:pt idx="5">
                  <c:v>1.6579536425234997</c:v>
                </c:pt>
                <c:pt idx="6">
                  <c:v>1.2078746228241368</c:v>
                </c:pt>
                <c:pt idx="7">
                  <c:v>1.0170551863859885</c:v>
                </c:pt>
                <c:pt idx="8">
                  <c:v>0.66638402420064935</c:v>
                </c:pt>
                <c:pt idx="9">
                  <c:v>0.70824775083558444</c:v>
                </c:pt>
                <c:pt idx="10">
                  <c:v>0.72025005002827025</c:v>
                </c:pt>
                <c:pt idx="11">
                  <c:v>0.83362468681670021</c:v>
                </c:pt>
                <c:pt idx="12">
                  <c:v>0.59499915677699833</c:v>
                </c:pt>
                <c:pt idx="13">
                  <c:v>0.49431092655861736</c:v>
                </c:pt>
                <c:pt idx="14">
                  <c:v>0.60701822435637476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D-4CD8-8195-A6F24A45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88783"/>
        <c:axId val="1"/>
      </c:lineChart>
      <c:catAx>
        <c:axId val="77658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2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5887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HMA</a:t>
            </a:r>
          </a:p>
        </c:rich>
      </c:tx>
      <c:layout>
        <c:manualLayout>
          <c:xMode val="edge"/>
          <c:yMode val="edge"/>
          <c:x val="0.43495792805311101"/>
          <c:y val="3.731456644842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7492808098707"/>
          <c:y val="0.20523076694158207"/>
          <c:w val="0.82902255415037462"/>
          <c:h val="0.6791272651521443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HMA!$J$20:$J$34</c:f>
              <c:numCache>
                <c:formatCode>0.00</c:formatCode>
                <c:ptCount val="15"/>
                <c:pt idx="0">
                  <c:v>66.355169056271805</c:v>
                </c:pt>
                <c:pt idx="1">
                  <c:v>57.974855714308191</c:v>
                </c:pt>
                <c:pt idx="2">
                  <c:v>62.929606754597003</c:v>
                </c:pt>
                <c:pt idx="3">
                  <c:v>63.257147562545278</c:v>
                </c:pt>
                <c:pt idx="4">
                  <c:v>56.059298715263239</c:v>
                </c:pt>
                <c:pt idx="5">
                  <c:v>62.377071443180419</c:v>
                </c:pt>
                <c:pt idx="6">
                  <c:v>54.707573081261287</c:v>
                </c:pt>
                <c:pt idx="7">
                  <c:v>50.422774411456402</c:v>
                </c:pt>
                <c:pt idx="8">
                  <c:v>39.989823145376604</c:v>
                </c:pt>
                <c:pt idx="9">
                  <c:v>41.46048197570564</c:v>
                </c:pt>
                <c:pt idx="10">
                  <c:v>41.86891609254328</c:v>
                </c:pt>
                <c:pt idx="11">
                  <c:v>45.46321244528675</c:v>
                </c:pt>
                <c:pt idx="12">
                  <c:v>37.304042089859671</c:v>
                </c:pt>
                <c:pt idx="13">
                  <c:v>33.079522994388483</c:v>
                </c:pt>
                <c:pt idx="14">
                  <c:v>37.772952114434858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C-49B8-931A-C2A7F662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229919"/>
        <c:axId val="1"/>
      </c:lineChart>
      <c:catAx>
        <c:axId val="77722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30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22991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17</xdr:row>
      <xdr:rowOff>0</xdr:rowOff>
    </xdr:from>
    <xdr:to>
      <xdr:col>15</xdr:col>
      <xdr:colOff>523875</xdr:colOff>
      <xdr:row>32</xdr:row>
      <xdr:rowOff>123825</xdr:rowOff>
    </xdr:to>
    <xdr:graphicFrame macro="">
      <xdr:nvGraphicFramePr>
        <xdr:cNvPr id="1052" name="Chart 3">
          <a:extLst>
            <a:ext uri="{FF2B5EF4-FFF2-40B4-BE49-F238E27FC236}">
              <a16:creationId xmlns:a16="http://schemas.microsoft.com/office/drawing/2014/main" id="{1841511B-5150-F486-502A-F3514D24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409575</xdr:rowOff>
    </xdr:from>
    <xdr:to>
      <xdr:col>16</xdr:col>
      <xdr:colOff>0</xdr:colOff>
      <xdr:row>16</xdr:row>
      <xdr:rowOff>28575</xdr:rowOff>
    </xdr:to>
    <xdr:graphicFrame macro="">
      <xdr:nvGraphicFramePr>
        <xdr:cNvPr id="1053" name="Chart 4">
          <a:extLst>
            <a:ext uri="{FF2B5EF4-FFF2-40B4-BE49-F238E27FC236}">
              <a16:creationId xmlns:a16="http://schemas.microsoft.com/office/drawing/2014/main" id="{C013071E-83B3-22ED-A281-6931A13EB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94AB-C90E-46CB-AC81-65DFDDDAF263}">
  <dimension ref="B1:L36"/>
  <sheetViews>
    <sheetView showZeros="0" tabSelected="1" zoomScale="75" workbookViewId="0">
      <selection activeCell="J17" sqref="J17"/>
    </sheetView>
  </sheetViews>
  <sheetFormatPr defaultColWidth="8.85546875" defaultRowHeight="12.75"/>
  <cols>
    <col min="1" max="1" width="1.7109375" customWidth="1"/>
    <col min="2" max="2" width="3.5703125" customWidth="1"/>
    <col min="3" max="4" width="8.5703125" style="4" customWidth="1"/>
    <col min="5" max="5" width="8.5703125" style="6" customWidth="1"/>
    <col min="6" max="6" width="8.5703125" style="7" customWidth="1"/>
    <col min="7" max="7" width="8.5703125" style="4" customWidth="1"/>
    <col min="8" max="8" width="8.5703125" style="11" customWidth="1"/>
    <col min="9" max="10" width="8.5703125" style="4" customWidth="1"/>
    <col min="11" max="11" width="1.7109375" customWidth="1"/>
  </cols>
  <sheetData>
    <row r="1" spans="2:12" s="8" customFormat="1" ht="39.75" customHeight="1">
      <c r="B1" s="1"/>
      <c r="C1" s="2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3" t="s">
        <v>5</v>
      </c>
      <c r="I1" s="2" t="s">
        <v>6</v>
      </c>
      <c r="J1" s="2" t="s">
        <v>7</v>
      </c>
    </row>
    <row r="2" spans="2:12">
      <c r="B2">
        <v>1</v>
      </c>
      <c r="C2" s="12">
        <v>44.338900000000002</v>
      </c>
      <c r="D2" s="13"/>
      <c r="E2" s="13"/>
      <c r="F2" s="14"/>
      <c r="G2" s="13"/>
      <c r="H2" s="14"/>
      <c r="I2" s="13"/>
      <c r="J2" s="13"/>
    </row>
    <row r="3" spans="2:12">
      <c r="B3">
        <v>2</v>
      </c>
      <c r="C3" s="12">
        <v>44.090200000000003</v>
      </c>
      <c r="D3" s="13">
        <f t="shared" ref="D3:D16" si="0">C3-C2</f>
        <v>-0.24869999999999948</v>
      </c>
      <c r="E3" s="13">
        <f t="shared" ref="E3:E34" si="1">IF(D3&gt;0,D3,0)</f>
        <v>0</v>
      </c>
      <c r="F3" s="14">
        <f t="shared" ref="F3:F16" si="2">IF(D3&lt;0,-D3,0)</f>
        <v>0.24869999999999948</v>
      </c>
      <c r="G3" s="13"/>
      <c r="H3" s="14"/>
      <c r="I3" s="13"/>
      <c r="J3" s="13"/>
    </row>
    <row r="4" spans="2:12">
      <c r="B4">
        <v>3</v>
      </c>
      <c r="C4" s="12">
        <v>44.149700000000003</v>
      </c>
      <c r="D4" s="13">
        <f t="shared" si="0"/>
        <v>5.9499999999999886E-2</v>
      </c>
      <c r="E4" s="13">
        <f t="shared" si="1"/>
        <v>5.9499999999999886E-2</v>
      </c>
      <c r="F4" s="14">
        <f t="shared" si="2"/>
        <v>0</v>
      </c>
      <c r="G4" s="13"/>
      <c r="H4" s="14"/>
      <c r="I4" s="13"/>
      <c r="J4" s="13"/>
    </row>
    <row r="5" spans="2:12">
      <c r="B5">
        <v>4</v>
      </c>
      <c r="C5" s="12">
        <v>43.612400000000001</v>
      </c>
      <c r="D5" s="13">
        <f t="shared" si="0"/>
        <v>-0.53730000000000189</v>
      </c>
      <c r="E5" s="13">
        <f t="shared" si="1"/>
        <v>0</v>
      </c>
      <c r="F5" s="14">
        <f>IF(D5&lt;0,-D5,0)</f>
        <v>0.53730000000000189</v>
      </c>
      <c r="G5" s="13"/>
      <c r="H5" s="14"/>
      <c r="I5" s="13"/>
      <c r="J5" s="13"/>
    </row>
    <row r="6" spans="2:12">
      <c r="B6">
        <v>5</v>
      </c>
      <c r="C6" s="12">
        <v>44.327800000000003</v>
      </c>
      <c r="D6" s="13">
        <f t="shared" si="0"/>
        <v>0.71540000000000248</v>
      </c>
      <c r="E6" s="13">
        <f t="shared" si="1"/>
        <v>0.71540000000000248</v>
      </c>
      <c r="F6" s="14">
        <f t="shared" si="2"/>
        <v>0</v>
      </c>
      <c r="G6" s="13"/>
      <c r="H6" s="14"/>
      <c r="I6" s="13"/>
      <c r="J6" s="13"/>
    </row>
    <row r="7" spans="2:12">
      <c r="B7">
        <v>6</v>
      </c>
      <c r="C7" s="12">
        <v>44.8264</v>
      </c>
      <c r="D7" s="13">
        <f t="shared" si="0"/>
        <v>0.49859999999999616</v>
      </c>
      <c r="E7" s="13">
        <f t="shared" si="1"/>
        <v>0.49859999999999616</v>
      </c>
      <c r="F7" s="14">
        <f t="shared" si="2"/>
        <v>0</v>
      </c>
      <c r="G7" s="13"/>
      <c r="H7" s="14"/>
      <c r="I7" s="13"/>
      <c r="J7" s="13"/>
    </row>
    <row r="8" spans="2:12">
      <c r="B8">
        <v>7</v>
      </c>
      <c r="C8" s="12">
        <v>45.095500000000001</v>
      </c>
      <c r="D8" s="13">
        <f t="shared" si="0"/>
        <v>0.26910000000000167</v>
      </c>
      <c r="E8" s="13">
        <f t="shared" si="1"/>
        <v>0.26910000000000167</v>
      </c>
      <c r="F8" s="14">
        <f t="shared" si="2"/>
        <v>0</v>
      </c>
      <c r="G8" s="13"/>
      <c r="H8" s="14"/>
      <c r="I8" s="13"/>
      <c r="J8" s="13"/>
    </row>
    <row r="9" spans="2:12">
      <c r="B9">
        <v>8</v>
      </c>
      <c r="C9" s="12">
        <v>45.424500000000002</v>
      </c>
      <c r="D9" s="13">
        <f t="shared" si="0"/>
        <v>0.32900000000000063</v>
      </c>
      <c r="E9" s="13">
        <f t="shared" si="1"/>
        <v>0.32900000000000063</v>
      </c>
      <c r="F9" s="14">
        <f t="shared" si="2"/>
        <v>0</v>
      </c>
      <c r="G9" s="13"/>
      <c r="H9" s="14"/>
      <c r="I9" s="13"/>
      <c r="J9" s="13"/>
    </row>
    <row r="10" spans="2:12">
      <c r="B10">
        <v>9</v>
      </c>
      <c r="C10" s="12">
        <v>45.843299999999999</v>
      </c>
      <c r="D10" s="13">
        <f t="shared" si="0"/>
        <v>0.4187999999999974</v>
      </c>
      <c r="E10" s="13">
        <f t="shared" si="1"/>
        <v>0.4187999999999974</v>
      </c>
      <c r="F10" s="14">
        <f t="shared" si="2"/>
        <v>0</v>
      </c>
      <c r="G10" s="13"/>
      <c r="H10" s="14"/>
      <c r="I10" s="13"/>
      <c r="J10" s="13"/>
    </row>
    <row r="11" spans="2:12">
      <c r="B11">
        <v>10</v>
      </c>
      <c r="C11" s="12">
        <v>46.082599999999999</v>
      </c>
      <c r="D11" s="13">
        <f t="shared" si="0"/>
        <v>0.23930000000000007</v>
      </c>
      <c r="E11" s="13">
        <f t="shared" si="1"/>
        <v>0.23930000000000007</v>
      </c>
      <c r="F11" s="14">
        <f t="shared" si="2"/>
        <v>0</v>
      </c>
      <c r="G11" s="13"/>
      <c r="H11" s="14"/>
      <c r="I11" s="13"/>
      <c r="J11" s="13"/>
    </row>
    <row r="12" spans="2:12">
      <c r="B12">
        <v>11</v>
      </c>
      <c r="C12" s="12">
        <v>45.893099999999997</v>
      </c>
      <c r="D12" s="13">
        <f t="shared" si="0"/>
        <v>-0.18950000000000244</v>
      </c>
      <c r="E12" s="13">
        <f t="shared" si="1"/>
        <v>0</v>
      </c>
      <c r="F12" s="14">
        <f t="shared" si="2"/>
        <v>0.18950000000000244</v>
      </c>
      <c r="G12" s="13"/>
      <c r="H12" s="14"/>
      <c r="I12" s="13"/>
      <c r="J12" s="13"/>
    </row>
    <row r="13" spans="2:12">
      <c r="B13">
        <v>12</v>
      </c>
      <c r="C13" s="12">
        <v>46.032800000000002</v>
      </c>
      <c r="D13" s="13">
        <f t="shared" si="0"/>
        <v>0.13970000000000482</v>
      </c>
      <c r="E13" s="13">
        <f t="shared" si="1"/>
        <v>0.13970000000000482</v>
      </c>
      <c r="F13" s="14">
        <f t="shared" si="2"/>
        <v>0</v>
      </c>
      <c r="G13" s="13"/>
      <c r="H13" s="14"/>
      <c r="I13" s="13"/>
      <c r="J13" s="13"/>
    </row>
    <row r="14" spans="2:12">
      <c r="B14">
        <v>13</v>
      </c>
      <c r="C14" s="12">
        <v>45.613999999999997</v>
      </c>
      <c r="D14" s="13">
        <f t="shared" si="0"/>
        <v>-0.4188000000000045</v>
      </c>
      <c r="E14" s="13">
        <f t="shared" si="1"/>
        <v>0</v>
      </c>
      <c r="F14" s="14">
        <f t="shared" si="2"/>
        <v>0.4188000000000045</v>
      </c>
      <c r="G14" s="13"/>
      <c r="H14" s="14"/>
      <c r="I14" s="13"/>
      <c r="J14" s="13"/>
    </row>
    <row r="15" spans="2:12">
      <c r="B15">
        <v>14</v>
      </c>
      <c r="C15" s="12">
        <v>46.281999999999996</v>
      </c>
      <c r="D15" s="13">
        <f t="shared" si="0"/>
        <v>0.66799999999999926</v>
      </c>
      <c r="E15" s="13">
        <f t="shared" si="1"/>
        <v>0.66799999999999926</v>
      </c>
      <c r="F15" s="14">
        <f t="shared" si="2"/>
        <v>0</v>
      </c>
      <c r="G15" s="13"/>
      <c r="H15" s="14"/>
      <c r="I15" s="13" t="s">
        <v>6</v>
      </c>
      <c r="J15" s="13" t="s">
        <v>8</v>
      </c>
    </row>
    <row r="16" spans="2:12">
      <c r="B16">
        <v>15</v>
      </c>
      <c r="C16" s="12">
        <v>46.281999999999996</v>
      </c>
      <c r="D16" s="13">
        <f t="shared" si="0"/>
        <v>0</v>
      </c>
      <c r="E16" s="13">
        <f t="shared" si="1"/>
        <v>0</v>
      </c>
      <c r="F16" s="14">
        <f t="shared" si="2"/>
        <v>0</v>
      </c>
      <c r="G16" s="13">
        <f>(SUM(E3:E16)/14)</f>
        <v>0.23838571428571445</v>
      </c>
      <c r="H16" s="14">
        <f>(SUM(F3:F16))/14</f>
        <v>9.9592857142857732E-2</v>
      </c>
      <c r="I16" s="13">
        <f>G16/H16</f>
        <v>2.3936025245642849</v>
      </c>
      <c r="J16" s="13">
        <f>IF(H16=0,100,100-(100/(1+I16)))</f>
        <v>70.53278948369497</v>
      </c>
      <c r="K16" s="9"/>
      <c r="L16" s="10"/>
    </row>
    <row r="17" spans="2:12">
      <c r="B17">
        <v>16</v>
      </c>
      <c r="C17" s="12">
        <v>46.002800000000001</v>
      </c>
      <c r="D17" s="13">
        <f t="shared" ref="D17:D23" si="3">C17-C16</f>
        <v>-0.2791999999999959</v>
      </c>
      <c r="E17" s="13">
        <f t="shared" si="1"/>
        <v>0</v>
      </c>
      <c r="F17" s="14">
        <f t="shared" ref="F17:F23" si="4">IF(D17&lt;0,-D17,0)</f>
        <v>0.2791999999999959</v>
      </c>
      <c r="G17" s="13">
        <f>((G16*13)+E17)/14</f>
        <v>0.22135816326530627</v>
      </c>
      <c r="H17" s="14">
        <f>((H16*13)+F17)/14</f>
        <v>0.11242193877551046</v>
      </c>
      <c r="I17" s="13">
        <f>G17/H17</f>
        <v>1.9689943588975538</v>
      </c>
      <c r="J17" s="13">
        <f t="shared" ref="J17:J23" si="5">IF(H17=0,100,100-(100/(1+I17)))</f>
        <v>66.318561805172322</v>
      </c>
      <c r="K17" s="9"/>
      <c r="L17" s="10"/>
    </row>
    <row r="18" spans="2:12">
      <c r="B18">
        <v>17</v>
      </c>
      <c r="C18" s="12">
        <v>46.032800000000002</v>
      </c>
      <c r="D18" s="13">
        <f t="shared" si="3"/>
        <v>3.0000000000001137E-2</v>
      </c>
      <c r="E18" s="13">
        <f t="shared" si="1"/>
        <v>3.0000000000001137E-2</v>
      </c>
      <c r="F18" s="14">
        <f t="shared" si="4"/>
        <v>0</v>
      </c>
      <c r="G18" s="13">
        <f t="shared" ref="G18:G27" si="6">((G17*13)+E18)/14</f>
        <v>0.2076897230320702</v>
      </c>
      <c r="H18" s="14">
        <f t="shared" ref="H18:H27" si="7">((H17*13)+F18)/14</f>
        <v>0.10439180029154542</v>
      </c>
      <c r="I18" s="13">
        <f t="shared" ref="I18:I23" si="8">G18/H18</f>
        <v>1.9895214226791218</v>
      </c>
      <c r="J18" s="13">
        <f t="shared" si="5"/>
        <v>66.54982993552764</v>
      </c>
      <c r="K18" s="9"/>
      <c r="L18" s="10"/>
    </row>
    <row r="19" spans="2:12">
      <c r="B19">
        <v>18</v>
      </c>
      <c r="C19" s="12">
        <v>46.4116</v>
      </c>
      <c r="D19" s="13">
        <f t="shared" si="3"/>
        <v>0.37879999999999825</v>
      </c>
      <c r="E19" s="13">
        <f t="shared" si="1"/>
        <v>0.37879999999999825</v>
      </c>
      <c r="F19" s="14">
        <f t="shared" si="4"/>
        <v>0</v>
      </c>
      <c r="G19" s="13">
        <f t="shared" si="6"/>
        <v>0.2199118856726365</v>
      </c>
      <c r="H19" s="14">
        <f t="shared" si="7"/>
        <v>9.6935243127863599E-2</v>
      </c>
      <c r="I19" s="13">
        <f t="shared" si="8"/>
        <v>2.2686473833109293</v>
      </c>
      <c r="J19" s="13">
        <f t="shared" si="5"/>
        <v>69.406305338844334</v>
      </c>
      <c r="K19" s="9"/>
      <c r="L19" s="10"/>
    </row>
    <row r="20" spans="2:12">
      <c r="B20">
        <v>19</v>
      </c>
      <c r="C20" s="12">
        <v>46.222200000000001</v>
      </c>
      <c r="D20" s="13">
        <f t="shared" si="3"/>
        <v>-0.18939999999999912</v>
      </c>
      <c r="E20" s="13">
        <f t="shared" si="1"/>
        <v>0</v>
      </c>
      <c r="F20" s="14">
        <f t="shared" si="4"/>
        <v>0.18939999999999912</v>
      </c>
      <c r="G20" s="13">
        <f t="shared" si="6"/>
        <v>0.20420389383887677</v>
      </c>
      <c r="H20" s="14">
        <f t="shared" si="7"/>
        <v>0.10353986861873042</v>
      </c>
      <c r="I20" s="15">
        <f t="shared" si="8"/>
        <v>1.9722247725736071</v>
      </c>
      <c r="J20" s="16">
        <f t="shared" si="5"/>
        <v>66.355169056271805</v>
      </c>
      <c r="K20" s="9"/>
      <c r="L20" s="10"/>
    </row>
    <row r="21" spans="2:12">
      <c r="B21">
        <v>20</v>
      </c>
      <c r="C21" s="12">
        <v>45.643900000000002</v>
      </c>
      <c r="D21" s="13">
        <f t="shared" si="3"/>
        <v>-0.5782999999999987</v>
      </c>
      <c r="E21" s="13">
        <f t="shared" si="1"/>
        <v>0</v>
      </c>
      <c r="F21" s="14">
        <f t="shared" si="4"/>
        <v>0.5782999999999987</v>
      </c>
      <c r="G21" s="13">
        <f t="shared" si="6"/>
        <v>0.18961790142181414</v>
      </c>
      <c r="H21" s="14">
        <f t="shared" si="7"/>
        <v>0.1374513065745353</v>
      </c>
      <c r="I21" s="17">
        <f t="shared" si="8"/>
        <v>1.3795278207776849</v>
      </c>
      <c r="J21" s="18">
        <f t="shared" si="5"/>
        <v>57.974855714308191</v>
      </c>
      <c r="K21" s="9"/>
      <c r="L21" s="10"/>
    </row>
    <row r="22" spans="2:12">
      <c r="B22">
        <v>21</v>
      </c>
      <c r="C22" s="12">
        <v>46.212200000000003</v>
      </c>
      <c r="D22" s="13">
        <f t="shared" si="3"/>
        <v>0.56830000000000069</v>
      </c>
      <c r="E22" s="13">
        <f t="shared" si="1"/>
        <v>0.56830000000000069</v>
      </c>
      <c r="F22" s="14">
        <f t="shared" si="4"/>
        <v>0</v>
      </c>
      <c r="G22" s="13">
        <f t="shared" si="6"/>
        <v>0.21666662274882748</v>
      </c>
      <c r="H22" s="14">
        <f t="shared" si="7"/>
        <v>0.12763335610492563</v>
      </c>
      <c r="I22" s="17">
        <f t="shared" si="8"/>
        <v>1.6975705204422331</v>
      </c>
      <c r="J22" s="18">
        <f t="shared" si="5"/>
        <v>62.929606754597003</v>
      </c>
      <c r="K22" s="9"/>
      <c r="L22" s="10"/>
    </row>
    <row r="23" spans="2:12">
      <c r="B23">
        <v>22</v>
      </c>
      <c r="C23" s="12">
        <v>46.252099999999999</v>
      </c>
      <c r="D23" s="13">
        <f t="shared" si="3"/>
        <v>3.9899999999995828E-2</v>
      </c>
      <c r="E23" s="13">
        <f t="shared" si="1"/>
        <v>3.9899999999995828E-2</v>
      </c>
      <c r="F23" s="14">
        <f t="shared" si="4"/>
        <v>0</v>
      </c>
      <c r="G23" s="13">
        <f t="shared" si="6"/>
        <v>0.20404043540962521</v>
      </c>
      <c r="H23" s="14">
        <f t="shared" si="7"/>
        <v>0.11851668781171665</v>
      </c>
      <c r="I23" s="17">
        <f t="shared" si="8"/>
        <v>1.7216177668901547</v>
      </c>
      <c r="J23" s="18">
        <f t="shared" si="5"/>
        <v>63.257147562545278</v>
      </c>
      <c r="K23" s="9"/>
      <c r="L23" s="10"/>
    </row>
    <row r="24" spans="2:12">
      <c r="B24">
        <v>23</v>
      </c>
      <c r="C24" s="12">
        <v>45.713700000000003</v>
      </c>
      <c r="D24" s="13">
        <f t="shared" ref="D24:D34" si="9">C24-C23</f>
        <v>-0.53839999999999577</v>
      </c>
      <c r="E24" s="13">
        <f t="shared" si="1"/>
        <v>0</v>
      </c>
      <c r="F24" s="14">
        <f t="shared" ref="F24:F34" si="10">IF(D24&lt;0,-D24,0)</f>
        <v>0.53839999999999577</v>
      </c>
      <c r="G24" s="13">
        <f t="shared" si="6"/>
        <v>0.18946611859465198</v>
      </c>
      <c r="H24" s="14">
        <f t="shared" si="7"/>
        <v>0.14850835296802228</v>
      </c>
      <c r="I24" s="17">
        <f t="shared" ref="I24:I34" si="11">G24/H24</f>
        <v>1.2757943563985856</v>
      </c>
      <c r="J24" s="18">
        <f t="shared" ref="J24:J34" si="12">IF(H24=0,100,100-(100/(1+I24)))</f>
        <v>56.059298715263239</v>
      </c>
      <c r="K24" s="9"/>
      <c r="L24" s="10"/>
    </row>
    <row r="25" spans="2:12">
      <c r="B25">
        <v>24</v>
      </c>
      <c r="C25" s="12">
        <v>46.451500000000003</v>
      </c>
      <c r="D25" s="13">
        <f t="shared" si="9"/>
        <v>0.73780000000000001</v>
      </c>
      <c r="E25" s="13">
        <f t="shared" si="1"/>
        <v>0.73780000000000001</v>
      </c>
      <c r="F25" s="14">
        <f t="shared" si="10"/>
        <v>0</v>
      </c>
      <c r="G25" s="13">
        <f t="shared" si="6"/>
        <v>0.2286328244093197</v>
      </c>
      <c r="H25" s="14">
        <f t="shared" si="7"/>
        <v>0.13790061347030641</v>
      </c>
      <c r="I25" s="17">
        <f t="shared" si="11"/>
        <v>1.6579536425234997</v>
      </c>
      <c r="J25" s="18">
        <f t="shared" si="12"/>
        <v>62.377071443180419</v>
      </c>
      <c r="K25" s="9"/>
      <c r="L25" s="10"/>
    </row>
    <row r="26" spans="2:12">
      <c r="B26">
        <v>25</v>
      </c>
      <c r="C26" s="12">
        <v>45.783499999999997</v>
      </c>
      <c r="D26" s="13">
        <f t="shared" si="9"/>
        <v>-0.66800000000000637</v>
      </c>
      <c r="E26" s="13">
        <f t="shared" si="1"/>
        <v>0</v>
      </c>
      <c r="F26" s="14">
        <f t="shared" si="10"/>
        <v>0.66800000000000637</v>
      </c>
      <c r="G26" s="13">
        <f t="shared" si="6"/>
        <v>0.21230190838008259</v>
      </c>
      <c r="H26" s="14">
        <f t="shared" si="7"/>
        <v>0.17576485536528499</v>
      </c>
      <c r="I26" s="17">
        <f t="shared" si="11"/>
        <v>1.2078746228241368</v>
      </c>
      <c r="J26" s="18">
        <f t="shared" si="12"/>
        <v>54.707573081261287</v>
      </c>
      <c r="K26" s="9"/>
      <c r="L26" s="10"/>
    </row>
    <row r="27" spans="2:12">
      <c r="B27">
        <v>26</v>
      </c>
      <c r="C27" s="13">
        <v>45.354799999999997</v>
      </c>
      <c r="D27" s="13">
        <f t="shared" si="9"/>
        <v>-0.42869999999999919</v>
      </c>
      <c r="E27" s="13">
        <f t="shared" si="1"/>
        <v>0</v>
      </c>
      <c r="F27" s="14">
        <f t="shared" si="10"/>
        <v>0.42869999999999919</v>
      </c>
      <c r="G27" s="13">
        <f t="shared" si="6"/>
        <v>0.19713748635293382</v>
      </c>
      <c r="H27" s="14">
        <f t="shared" si="7"/>
        <v>0.19383165141062172</v>
      </c>
      <c r="I27" s="17">
        <f t="shared" si="11"/>
        <v>1.0170551863859885</v>
      </c>
      <c r="J27" s="18">
        <f t="shared" si="12"/>
        <v>50.422774411456402</v>
      </c>
      <c r="K27" s="9"/>
      <c r="L27" s="10"/>
    </row>
    <row r="28" spans="2:12">
      <c r="B28">
        <v>27</v>
      </c>
      <c r="C28" s="13">
        <v>44.028799999999997</v>
      </c>
      <c r="D28" s="13">
        <f t="shared" si="9"/>
        <v>-1.3260000000000005</v>
      </c>
      <c r="E28" s="13">
        <f t="shared" si="1"/>
        <v>0</v>
      </c>
      <c r="F28" s="14">
        <f t="shared" si="10"/>
        <v>1.3260000000000005</v>
      </c>
      <c r="G28" s="13">
        <f>((G27*13)+E28)/14</f>
        <v>0.18305623732772425</v>
      </c>
      <c r="H28" s="14">
        <f>((H27*13)+F28)/14</f>
        <v>0.27470081916700589</v>
      </c>
      <c r="I28" s="17">
        <f t="shared" si="11"/>
        <v>0.66638402420064935</v>
      </c>
      <c r="J28" s="18">
        <f t="shared" si="12"/>
        <v>39.989823145376604</v>
      </c>
      <c r="K28" s="9"/>
      <c r="L28" s="10"/>
    </row>
    <row r="29" spans="2:12">
      <c r="B29">
        <v>28</v>
      </c>
      <c r="C29" s="13">
        <v>44.1783</v>
      </c>
      <c r="D29" s="13">
        <f t="shared" si="9"/>
        <v>0.1495000000000033</v>
      </c>
      <c r="E29" s="13">
        <f t="shared" si="1"/>
        <v>0.1495000000000033</v>
      </c>
      <c r="F29" s="14">
        <f t="shared" si="10"/>
        <v>0</v>
      </c>
      <c r="G29" s="13">
        <f t="shared" ref="G29:G34" si="13">((G28*13)+E29)/14</f>
        <v>0.18065936323288703</v>
      </c>
      <c r="H29" s="14">
        <f t="shared" ref="H29:H34" si="14">((H28*13)+F29)/14</f>
        <v>0.2550793320836483</v>
      </c>
      <c r="I29" s="17">
        <f t="shared" si="11"/>
        <v>0.70824775083558444</v>
      </c>
      <c r="J29" s="18">
        <f t="shared" si="12"/>
        <v>41.46048197570564</v>
      </c>
      <c r="K29" s="9"/>
      <c r="L29" s="10"/>
    </row>
    <row r="30" spans="2:12">
      <c r="B30">
        <v>29</v>
      </c>
      <c r="C30" s="13">
        <v>44.2181</v>
      </c>
      <c r="D30" s="13">
        <f t="shared" si="9"/>
        <v>3.9799999999999613E-2</v>
      </c>
      <c r="E30" s="13">
        <f t="shared" si="1"/>
        <v>3.9799999999999613E-2</v>
      </c>
      <c r="F30" s="14">
        <f t="shared" si="10"/>
        <v>0</v>
      </c>
      <c r="G30" s="13">
        <f t="shared" si="13"/>
        <v>0.17059798014482364</v>
      </c>
      <c r="H30" s="14">
        <f t="shared" si="14"/>
        <v>0.23685937979195915</v>
      </c>
      <c r="I30" s="17">
        <f t="shared" si="11"/>
        <v>0.72025005002827025</v>
      </c>
      <c r="J30" s="18">
        <f t="shared" si="12"/>
        <v>41.86891609254328</v>
      </c>
      <c r="K30" s="9"/>
      <c r="L30" s="10"/>
    </row>
    <row r="31" spans="2:12">
      <c r="B31">
        <v>30</v>
      </c>
      <c r="C31" s="13">
        <v>44.5672</v>
      </c>
      <c r="D31" s="13">
        <f t="shared" si="9"/>
        <v>0.34909999999999997</v>
      </c>
      <c r="E31" s="13">
        <f t="shared" si="1"/>
        <v>0.34909999999999997</v>
      </c>
      <c r="F31" s="14">
        <f t="shared" si="10"/>
        <v>0</v>
      </c>
      <c r="G31" s="13">
        <f t="shared" si="13"/>
        <v>0.18334812442019338</v>
      </c>
      <c r="H31" s="14">
        <f t="shared" si="14"/>
        <v>0.21994085266396207</v>
      </c>
      <c r="I31" s="17">
        <f t="shared" si="11"/>
        <v>0.83362468681670021</v>
      </c>
      <c r="J31" s="18">
        <f t="shared" si="12"/>
        <v>45.46321244528675</v>
      </c>
      <c r="K31" s="9"/>
      <c r="L31" s="10"/>
    </row>
    <row r="32" spans="2:12">
      <c r="B32">
        <v>31</v>
      </c>
      <c r="C32" s="13">
        <v>43.420499999999997</v>
      </c>
      <c r="D32" s="13">
        <f t="shared" si="9"/>
        <v>-1.1467000000000027</v>
      </c>
      <c r="E32" s="13">
        <f t="shared" si="1"/>
        <v>0</v>
      </c>
      <c r="F32" s="14">
        <f t="shared" si="10"/>
        <v>1.1467000000000027</v>
      </c>
      <c r="G32" s="13">
        <f t="shared" si="13"/>
        <v>0.170251829818751</v>
      </c>
      <c r="H32" s="14">
        <f t="shared" si="14"/>
        <v>0.28613793461653636</v>
      </c>
      <c r="I32" s="17">
        <f t="shared" si="11"/>
        <v>0.59499915677699833</v>
      </c>
      <c r="J32" s="18">
        <f t="shared" si="12"/>
        <v>37.304042089859671</v>
      </c>
      <c r="K32" s="9"/>
      <c r="L32" s="10"/>
    </row>
    <row r="33" spans="2:12">
      <c r="B33">
        <v>32</v>
      </c>
      <c r="C33" s="13">
        <v>42.662799999999997</v>
      </c>
      <c r="D33" s="13">
        <f t="shared" si="9"/>
        <v>-0.75769999999999982</v>
      </c>
      <c r="E33" s="13">
        <f t="shared" si="1"/>
        <v>0</v>
      </c>
      <c r="F33" s="14">
        <f t="shared" si="10"/>
        <v>0.75769999999999982</v>
      </c>
      <c r="G33" s="13">
        <f t="shared" si="13"/>
        <v>0.15809098483169737</v>
      </c>
      <c r="H33" s="14">
        <f t="shared" si="14"/>
        <v>0.31982093928678373</v>
      </c>
      <c r="I33" s="17">
        <f t="shared" si="11"/>
        <v>0.49431092655861736</v>
      </c>
      <c r="J33" s="18">
        <f t="shared" si="12"/>
        <v>33.079522994388483</v>
      </c>
      <c r="K33" s="9"/>
      <c r="L33" s="10"/>
    </row>
    <row r="34" spans="2:12">
      <c r="B34">
        <v>33</v>
      </c>
      <c r="C34" s="13">
        <v>43.131399999999999</v>
      </c>
      <c r="D34" s="13">
        <f t="shared" si="9"/>
        <v>0.46860000000000213</v>
      </c>
      <c r="E34" s="13">
        <f t="shared" si="1"/>
        <v>0.46860000000000213</v>
      </c>
      <c r="F34" s="14">
        <f t="shared" si="10"/>
        <v>0</v>
      </c>
      <c r="G34" s="13">
        <f t="shared" si="13"/>
        <v>0.18027020020086201</v>
      </c>
      <c r="H34" s="14">
        <f t="shared" si="14"/>
        <v>0.29697658648058489</v>
      </c>
      <c r="I34" s="19">
        <f t="shared" si="11"/>
        <v>0.60701822435637476</v>
      </c>
      <c r="J34" s="20">
        <f t="shared" si="12"/>
        <v>37.772952114434858</v>
      </c>
    </row>
    <row r="35" spans="2:12">
      <c r="J35" s="5"/>
    </row>
    <row r="36" spans="2:12">
      <c r="C36"/>
      <c r="E36" s="4"/>
      <c r="F36" s="6"/>
      <c r="G36" s="7"/>
      <c r="H36" s="4"/>
      <c r="I36" s="11"/>
      <c r="K36" s="4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 Hill</dc:creator>
  <cp:keywords/>
  <dc:description/>
  <cp:lastModifiedBy>X</cp:lastModifiedBy>
  <cp:revision/>
  <dcterms:created xsi:type="dcterms:W3CDTF">2010-03-25T14:42:42Z</dcterms:created>
  <dcterms:modified xsi:type="dcterms:W3CDTF">2024-09-09T04:57:32Z</dcterms:modified>
  <cp:category/>
  <cp:contentStatus/>
</cp:coreProperties>
</file>