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wb-my.sharepoint.com/personal/azmi_hasan_htwb_onmicrosoft_com/Documents/Indomarkt/20to40/"/>
    </mc:Choice>
  </mc:AlternateContent>
  <xr:revisionPtr revIDLastSave="340" documentId="8_{6750F41D-CFF2-4E0A-A9DC-51EDE0E35361}" xr6:coauthVersionLast="47" xr6:coauthVersionMax="47" xr10:uidLastSave="{EAC30A76-8E99-4B27-9E4D-755AB67CBD6B}"/>
  <bookViews>
    <workbookView xWindow="-108" yWindow="-108" windowWidth="23256" windowHeight="13176" activeTab="1" xr2:uid="{00000000-000D-0000-FFFF-FFFF00000000}"/>
  </bookViews>
  <sheets>
    <sheet name="product_2022-05-11_101436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" l="1"/>
  <c r="N17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L3" i="2"/>
  <c r="L4" i="2"/>
  <c r="L5" i="2"/>
  <c r="L6" i="2"/>
  <c r="L7" i="2"/>
  <c r="L8" i="2"/>
  <c r="L9" i="2"/>
  <c r="L10" i="2"/>
  <c r="N10" i="2" s="1"/>
  <c r="L11" i="2"/>
  <c r="L12" i="2"/>
  <c r="L13" i="2"/>
  <c r="L14" i="2"/>
  <c r="L15" i="2"/>
  <c r="N15" i="2" s="1"/>
  <c r="L16" i="2"/>
  <c r="L18" i="2"/>
  <c r="N18" i="2" s="1"/>
  <c r="L19" i="2"/>
  <c r="L20" i="2"/>
  <c r="N20" i="2" s="1"/>
  <c r="L21" i="2"/>
  <c r="L22" i="2"/>
  <c r="L23" i="2"/>
  <c r="L24" i="2"/>
  <c r="L25" i="2"/>
  <c r="L26" i="2"/>
  <c r="L27" i="2"/>
  <c r="L28" i="2"/>
  <c r="L29" i="2"/>
  <c r="N29" i="2" s="1"/>
  <c r="L30" i="2"/>
  <c r="L31" i="2"/>
  <c r="L32" i="2"/>
  <c r="L33" i="2"/>
  <c r="L34" i="2"/>
  <c r="L35" i="2"/>
  <c r="N35" i="2" s="1"/>
  <c r="L36" i="2"/>
  <c r="L37" i="2"/>
  <c r="L38" i="2"/>
  <c r="L39" i="2"/>
  <c r="L40" i="2"/>
  <c r="L41" i="2"/>
  <c r="L42" i="2"/>
  <c r="N42" i="2" s="1"/>
  <c r="L43" i="2"/>
  <c r="L44" i="2"/>
  <c r="N44" i="2" s="1"/>
  <c r="L45" i="2"/>
  <c r="L46" i="2"/>
  <c r="L47" i="2"/>
  <c r="L48" i="2"/>
  <c r="L49" i="2"/>
  <c r="L50" i="2"/>
  <c r="L51" i="2"/>
  <c r="L52" i="2"/>
  <c r="N52" i="2" s="1"/>
  <c r="L53" i="2"/>
  <c r="L54" i="2"/>
  <c r="L55" i="2"/>
  <c r="L56" i="2"/>
  <c r="L57" i="2"/>
  <c r="L58" i="2"/>
  <c r="N58" i="2" s="1"/>
  <c r="L59" i="2"/>
  <c r="L60" i="2"/>
  <c r="L61" i="2"/>
  <c r="N61" i="2" s="1"/>
  <c r="L62" i="2"/>
  <c r="L63" i="2"/>
  <c r="L64" i="2"/>
  <c r="L65" i="2"/>
  <c r="L66" i="2"/>
  <c r="N66" i="2" s="1"/>
  <c r="L67" i="2"/>
  <c r="M2" i="2"/>
  <c r="N67" i="2"/>
  <c r="N65" i="2"/>
  <c r="N11" i="2"/>
  <c r="N4" i="2"/>
  <c r="N64" i="2"/>
  <c r="L2" i="2"/>
  <c r="N2" i="2" s="1"/>
  <c r="N34" i="2"/>
  <c r="N62" i="2"/>
  <c r="N32" i="2"/>
  <c r="N31" i="2"/>
  <c r="N23" i="2"/>
  <c r="N22" i="2"/>
  <c r="N33" i="2"/>
  <c r="N54" i="2"/>
  <c r="N53" i="2"/>
  <c r="N27" i="2"/>
  <c r="N51" i="2"/>
  <c r="N19" i="2"/>
  <c r="N14" i="2"/>
  <c r="N36" i="2"/>
  <c r="N50" i="2"/>
  <c r="N49" i="2"/>
  <c r="N48" i="2"/>
  <c r="N28" i="2"/>
  <c r="N25" i="2"/>
  <c r="N47" i="2"/>
  <c r="N46" i="2"/>
  <c r="N9" i="2"/>
  <c r="N43" i="2"/>
  <c r="N8" i="2"/>
  <c r="J7" i="2"/>
  <c r="N6" i="2"/>
  <c r="N37" i="2"/>
  <c r="N40" i="2"/>
  <c r="N39" i="2"/>
  <c r="L3" i="1"/>
  <c r="M3" i="1" s="1"/>
  <c r="L4" i="1"/>
  <c r="N4" i="1" s="1"/>
  <c r="L5" i="1"/>
  <c r="N5" i="1" s="1"/>
  <c r="L6" i="1"/>
  <c r="M6" i="1" s="1"/>
  <c r="L7" i="1"/>
  <c r="M7" i="1" s="1"/>
  <c r="L8" i="1"/>
  <c r="N8" i="1" s="1"/>
  <c r="L9" i="1"/>
  <c r="N9" i="1" s="1"/>
  <c r="L10" i="1"/>
  <c r="N10" i="1" s="1"/>
  <c r="L12" i="1"/>
  <c r="M12" i="1" s="1"/>
  <c r="L13" i="1"/>
  <c r="N13" i="1" s="1"/>
  <c r="L14" i="1"/>
  <c r="M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M20" i="1" s="1"/>
  <c r="L21" i="1"/>
  <c r="N21" i="1" s="1"/>
  <c r="L22" i="1"/>
  <c r="M22" i="1" s="1"/>
  <c r="L23" i="1"/>
  <c r="N23" i="1" s="1"/>
  <c r="L24" i="1"/>
  <c r="N24" i="1" s="1"/>
  <c r="L25" i="1"/>
  <c r="N25" i="1" s="1"/>
  <c r="L26" i="1"/>
  <c r="N26" i="1" s="1"/>
  <c r="L27" i="1"/>
  <c r="M27" i="1" s="1"/>
  <c r="L28" i="1"/>
  <c r="N28" i="1" s="1"/>
  <c r="L29" i="1"/>
  <c r="N29" i="1" s="1"/>
  <c r="L30" i="1"/>
  <c r="M30" i="1" s="1"/>
  <c r="L31" i="1"/>
  <c r="M31" i="1" s="1"/>
  <c r="L32" i="1"/>
  <c r="N32" i="1" s="1"/>
  <c r="L33" i="1"/>
  <c r="N33" i="1" s="1"/>
  <c r="L34" i="1"/>
  <c r="N34" i="1" s="1"/>
  <c r="L35" i="1"/>
  <c r="N35" i="1" s="1"/>
  <c r="L36" i="1"/>
  <c r="M36" i="1" s="1"/>
  <c r="L37" i="1"/>
  <c r="N37" i="1" s="1"/>
  <c r="L38" i="1"/>
  <c r="M38" i="1" s="1"/>
  <c r="L39" i="1"/>
  <c r="N39" i="1" s="1"/>
  <c r="L40" i="1"/>
  <c r="N40" i="1" s="1"/>
  <c r="L41" i="1"/>
  <c r="N41" i="1" s="1"/>
  <c r="L42" i="1"/>
  <c r="M42" i="1" s="1"/>
  <c r="L43" i="1"/>
  <c r="M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M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2" i="1"/>
  <c r="N2" i="1" s="1"/>
  <c r="J11" i="1"/>
  <c r="L11" i="1" s="1"/>
  <c r="N11" i="1" s="1"/>
  <c r="N38" i="1"/>
  <c r="M17" i="2" l="1"/>
  <c r="N13" i="2"/>
  <c r="N3" i="2"/>
  <c r="N5" i="2"/>
  <c r="N63" i="2"/>
  <c r="N59" i="2"/>
  <c r="N30" i="2"/>
  <c r="N12" i="2"/>
  <c r="N57" i="2"/>
  <c r="N26" i="2"/>
  <c r="N45" i="2"/>
  <c r="N55" i="2"/>
  <c r="N21" i="2"/>
  <c r="N24" i="2"/>
  <c r="N38" i="2"/>
  <c r="N41" i="2"/>
  <c r="N16" i="2"/>
  <c r="N7" i="2"/>
  <c r="N56" i="2"/>
  <c r="N60" i="2"/>
  <c r="M55" i="1"/>
  <c r="N50" i="1"/>
  <c r="N42" i="1"/>
  <c r="N14" i="1"/>
  <c r="M5" i="1"/>
  <c r="N20" i="1"/>
  <c r="N4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1" i="1"/>
  <c r="M40" i="1"/>
  <c r="M39" i="1"/>
  <c r="M37" i="1"/>
  <c r="N36" i="1"/>
  <c r="M35" i="1"/>
  <c r="M34" i="1"/>
  <c r="M33" i="1"/>
  <c r="M32" i="1"/>
  <c r="N31" i="1"/>
  <c r="N30" i="1"/>
  <c r="M29" i="1"/>
  <c r="M28" i="1"/>
  <c r="N27" i="1"/>
  <c r="M26" i="1"/>
  <c r="M25" i="1"/>
  <c r="M24" i="1"/>
  <c r="M23" i="1"/>
  <c r="N22" i="1"/>
  <c r="M21" i="1"/>
  <c r="M19" i="1"/>
  <c r="M18" i="1"/>
  <c r="M17" i="1"/>
  <c r="M16" i="1"/>
  <c r="M15" i="1"/>
  <c r="M13" i="1"/>
  <c r="M11" i="1"/>
  <c r="M10" i="1"/>
  <c r="M9" i="1"/>
  <c r="M8" i="1"/>
  <c r="N7" i="1"/>
  <c r="N6" i="1"/>
  <c r="M4" i="1"/>
  <c r="M2" i="1"/>
  <c r="N3" i="1"/>
  <c r="M67" i="1"/>
  <c r="M66" i="1"/>
  <c r="M65" i="1"/>
  <c r="M63" i="1"/>
  <c r="M64" i="1"/>
  <c r="N12" i="1"/>
</calcChain>
</file>

<file path=xl/sharedStrings.xml><?xml version="1.0" encoding="utf-8"?>
<sst xmlns="http://schemas.openxmlformats.org/spreadsheetml/2006/main" count="442" uniqueCount="168">
  <si>
    <t>Product ID</t>
  </si>
  <si>
    <t>Bild</t>
  </si>
  <si>
    <t>Name</t>
  </si>
  <si>
    <t>Artikel-Nr.</t>
  </si>
  <si>
    <t>Kategorie</t>
  </si>
  <si>
    <t>Verkaufspreis netto</t>
  </si>
  <si>
    <t>Verkaufspreis brutto</t>
  </si>
  <si>
    <t>Menge</t>
  </si>
  <si>
    <t>Status</t>
  </si>
  <si>
    <t>https://shop.indomarkt.com/2296/35091.jpg</t>
  </si>
  <si>
    <t>NESIA, Kapoer Sirih, 100 g</t>
  </si>
  <si>
    <t>Lebensmittel</t>
  </si>
  <si>
    <t>0.934579</t>
  </si>
  <si>
    <t>https://shop.indomarkt.com/2328/32167.jpg</t>
  </si>
  <si>
    <t>DUA KELINCI, Shanghai ErdnÃ¼sse Original, 450 g</t>
  </si>
  <si>
    <t>Snacks &amp; SÃ¼ÃŸwaren</t>
  </si>
  <si>
    <t>https://shop.indomarkt.com//14032.jpg</t>
  </si>
  <si>
    <t>KOBE, gewÃ¼rzmehl WeiÃŸ extra 30%, 75g+25g</t>
  </si>
  <si>
    <t>GewÃ¼rze &amp; GewÃ¼rzemischungen</t>
  </si>
  <si>
    <t>https://shop.indomarkt.com//11027.jpg</t>
  </si>
  <si>
    <t>CHILLING COOKING, Schnellkochnudeln, 500 g</t>
  </si>
  <si>
    <t>Nudeln, Reisnudeln &amp; Vermicelli</t>
  </si>
  <si>
    <t>https://shop.indomarkt.com/2350/70049.jpg</t>
  </si>
  <si>
    <t>JAWA, Ausstechformen fÃ¼r Chiffon Backform, 28 cm</t>
  </si>
  <si>
    <t>Haushaltwaren &amp; Souvenir</t>
  </si>
  <si>
    <t>https://shop.indomarkt.com/2313/70047.jpg</t>
  </si>
  <si>
    <t>KÃ¼chezubehÃ¶r &amp; Pflegeprodukt</t>
  </si>
  <si>
    <t>https://shop.indomarkt.com//39050.jpg</t>
  </si>
  <si>
    <t>SPRING HOME, TYJ SPRING ROLL PASTRY 50 Sheets (190mmx190mm), 550g</t>
  </si>
  <si>
    <t>Frisch- &amp; TiefkÃ¼hlwaren</t>
  </si>
  <si>
    <t>https://shop.indomarkt.com/2276/35090.jpg</t>
  </si>
  <si>
    <t>NUTRIJELL, Jellypulver mit Mango-Geschmack, 15 g</t>
  </si>
  <si>
    <t>https://shop.indomarkt.com/2278/35087.jpg</t>
  </si>
  <si>
    <t>NUTRIJELL, Jellypulver mit HÃ¶nigmelone-Geschmack, 15 g</t>
  </si>
  <si>
    <t>https://shop.indomarkt.com/2250/17118.jpg</t>
  </si>
  <si>
    <t>NESIA, Schwarze Fleichsuppe GewÃ¼rz (Rawon), 240 g</t>
  </si>
  <si>
    <t>https://shop.indomarkt.com/2239/14028.jpg</t>
  </si>
  <si>
    <t>KOBE, MehrzweckgewÃ¼rzmischung Special, 75 g</t>
  </si>
  <si>
    <t>https://shop.indomarkt.com/1914/megasardinetomsauce155g.jpg</t>
  </si>
  <si>
    <t>Pigeon Brand, eingelegter Senf, 300 g</t>
  </si>
  <si>
    <t>Fertige Gerichte</t>
  </si>
  <si>
    <t>https://shop.indomarkt.com/1884/dua-kelinci-shanghai-erdnÃ¼sse-original-1kg.jpg</t>
  </si>
  <si>
    <t>DUA KELINCI, Shanghai ErdnÃ¼sse Original, 1 kg</t>
  </si>
  <si>
    <t>https://shop.indomarkt.com/1857/merbabu-sagu-tani-mehl-500g.jpg</t>
  </si>
  <si>
    <t>MERBABU, Sagu Tani Mehl, 500 g</t>
  </si>
  <si>
    <t>Reis, Nudeln &amp; Mehl</t>
  </si>
  <si>
    <t>https://shop.indomarkt.com/2334/coco-mix-coconut-water-1000ml.jpg</t>
  </si>
  <si>
    <t>COCO XIM, Kokoswasser, 1000 ml</t>
  </si>
  <si>
    <t>Start</t>
  </si>
  <si>
    <t>https://shop.indomarkt.com/1778/cap-ibu-soto-betawi-250g.jpg</t>
  </si>
  <si>
    <t>NESIA, Chilipaste (Sambal) Padang, 220 g</t>
  </si>
  <si>
    <t>SoÃŸe, Saucen, Pasten &amp; Ã–le</t>
  </si>
  <si>
    <t>https://shop.indomarkt.com/1863/nongshim-shin-ramyun-instantnudeln--120-g.jpg</t>
  </si>
  <si>
    <t>NONGSHIM, Shin Ramyun Instantnudeln, 120 g</t>
  </si>
  <si>
    <t>https://shop.indomarkt.com/1728/duabelibischilisaucen340ml.jpg</t>
  </si>
  <si>
    <t>DUA BELIBIS, Chilli SoÃŸe, 535 ml</t>
  </si>
  <si>
    <t>https://shop.indomarkt.com/1864/mogu-moguedbeergeschmack-.jpg</t>
  </si>
  <si>
    <t>MOGU-MOGU, Melonegeschmack mit Nata de Coco, 320ml</t>
  </si>
  <si>
    <t>GetrÃ¤nke</t>
  </si>
  <si>
    <t>https://shop.indomarkt.com/1668/samyang-ramen-hot-chicken-2x-spicy-140gr.jpg</t>
  </si>
  <si>
    <t>SAMYANG, Instant-Nudeln Carbonara, 140 g</t>
  </si>
  <si>
    <t>https://shop.indomarkt.com/1557/capboengamungbohnenmehl120g.jpg</t>
  </si>
  <si>
    <t>CAP BOENGA, Mungbohnenmehl Hun Kwe, 120 g</t>
  </si>
  <si>
    <t>https://shop.indomarkt.com/1559/rapindokroepoekkampoengoelangtahoen250g.jpg</t>
  </si>
  <si>
    <t>NESIA, SÃ¼ÃŸ &amp; WÃ¼rzig Kartoffelnchip , 200 g</t>
  </si>
  <si>
    <t>Krupuk &amp; Emping</t>
  </si>
  <si>
    <t>https://shop.indomarkt.com/1888/nesia-rengginang-salzig-200g.jpg</t>
  </si>
  <si>
    <t>NESIA, Rengginang Salzig, 200 g</t>
  </si>
  <si>
    <t>https://shop.indomarkt.com/1562/abc-kecap-manis-275-ml.jpg</t>
  </si>
  <si>
    <t>ABC, sÃ¼ÃŸe scharfe Sojasauce, 275 ml</t>
  </si>
  <si>
    <t>https://shop.indomarkt.com/1656/bamboe-bumbu-mie-goreng-45-g.jpg</t>
  </si>
  <si>
    <t>BAMBOE, gebratene Nudeln WÃ¼rzpaste, 45 g</t>
  </si>
  <si>
    <t>https://shop.indomarkt.com/1590/tong-tji-grune-tee-25x2gr.jpg</t>
  </si>
  <si>
    <t>TONG TJI, GrÃ¼ne Tee, 25 x 2 g</t>
  </si>
  <si>
    <t>https://shop.indomarkt.com/1899/xo-cassava-chips-maniok-250-gr.jpg</t>
  </si>
  <si>
    <t>X.O, Cassava Chips / Maniok, 250g</t>
  </si>
  <si>
    <t>https://shop.indomarkt.com/1354/monika-kokoswurfel-rot-340g.jpg</t>
  </si>
  <si>
    <t>MONIKA, Kokoswuerfel Rot, 340 g</t>
  </si>
  <si>
    <t>Obst- &amp; ErfrischungsgetrÃ¤nke</t>
  </si>
  <si>
    <t>https://shop.indomarkt.com/1882/bamboe-gewurze-fur-gelbe-reis-50g.jpg</t>
  </si>
  <si>
    <t>BAMBOE, gelber Reis WÃ¼rzpaste, 50 g</t>
  </si>
  <si>
    <t>https://shop.indomarkt.com/2254/monika-kokosgelwurfel-grun-340g.jpg</t>
  </si>
  <si>
    <t>MONIKA, Kokosgelwuerfel Gruen, 340 g</t>
  </si>
  <si>
    <t>https://shop.indomarkt.com/1173/na-cetakan-kue-serabi.jpg</t>
  </si>
  <si>
    <t>N/A, Cendol Sieb, 26cm</t>
  </si>
  <si>
    <t>https://shop.indomarkt.com/1452/nivo-palmzucker-500g.jpg</t>
  </si>
  <si>
    <t>Nivo, Palm Zucker (Beutel), 500g</t>
  </si>
  <si>
    <t>https://shop.indomarkt.com/1122/wind-mill-tapiokamehl-400-g.jpg</t>
  </si>
  <si>
    <t>WIND MILL, Tapiokamehl, 400 g</t>
  </si>
  <si>
    <t>https://shop.indomarkt.com/1459/kobe-tepung-bumbu-special-80-g.jpg</t>
  </si>
  <si>
    <t>KOBE, GewÃ¼rzmischung Special, 75g</t>
  </si>
  <si>
    <t>https://shop.indomarkt.com/1043/sruutcendolsieb1set.jpg</t>
  </si>
  <si>
    <t>SRUUT, Cendol Sieb 1 Set</t>
  </si>
  <si>
    <t>https://shop.indomarkt.com/1013/sruuttepungdawetcendolrasapandan100g.jpg</t>
  </si>
  <si>
    <t>SRUUT, Dawet Mehl (Cendol) Pandan, 100 g</t>
  </si>
  <si>
    <t>Brot-, Kuchen-, Dessert-Zutaten</t>
  </si>
  <si>
    <t>https://shop.indomarkt.com/1092/duabelibischilisaucen340ml.jpg</t>
  </si>
  <si>
    <t>DUA BELIBIS, Chilli SoÃŸe, 340 ml</t>
  </si>
  <si>
    <t>https://shop.indomarkt.com/1564/abckecappedas275ml.jpg</t>
  </si>
  <si>
    <t>ABC, sÃ¼ÃŸe Sojasauce, 275 ml</t>
  </si>
  <si>
    <t>https://shop.indomarkt.com/884/abcsambalterasi200g.jpg</t>
  </si>
  <si>
    <t>ABC, Chilipaste mit Garnelen, 180 g</t>
  </si>
  <si>
    <t>https://shop.indomarkt.com/1904/rapindokloeweknoten100g.jpg</t>
  </si>
  <si>
    <t>NESIA, Kloewek Noten, 100 g</t>
  </si>
  <si>
    <t>https://shop.indomarkt.com/1872/karakokosmilch200ml.jpg</t>
  </si>
  <si>
    <t>KARA, Kokosmilch UHT, 200 ml</t>
  </si>
  <si>
    <t>Kokosmilch &amp; Kokosraspel</t>
  </si>
  <si>
    <t>https://shop.indomarkt.com/730/knorrmaismehl420g.jpg</t>
  </si>
  <si>
    <t>KNOR, MaisstÃ¤rke, 420g</t>
  </si>
  <si>
    <t>https://shop.indomarkt.com/723/chaokohkokosmilch250ml.jpg</t>
  </si>
  <si>
    <t>CHAOKOH, Kokosmilch, 250ml</t>
  </si>
  <si>
    <t>https://shop.indomarkt.com/2253/intra-serbat-wangi-20x225g.jpg</t>
  </si>
  <si>
    <t>INTRA, Serbat Wangi, 20x22, 5 g</t>
  </si>
  <si>
    <t>https://shop.indomarkt.com/1609/bamboewrzmischungfrsemurindonesischerindersuppe69g.jpg</t>
  </si>
  <si>
    <t>BAMBOE, Semur WÃ¼rzpaste, 69 g</t>
  </si>
  <si>
    <t>https://shop.indomarkt.com/1692/bamboeindonesischecurrysuppegulai35g.jpg</t>
  </si>
  <si>
    <t>BAMBOE, Indonesische Currysuppe (Gulai) WÃ¼rzpaste, 35 g</t>
  </si>
  <si>
    <t>https://shop.indomarkt.com/623/suncladbasmatireis1kg.jpg</t>
  </si>
  <si>
    <t>SUN CLAD, Basmati Reis, 1 kg</t>
  </si>
  <si>
    <t>https://shop.indomarkt.com/592/rapindosssehefefrmaniok100g.jpg</t>
  </si>
  <si>
    <t>NESIA, Ragi Tape Manis (Hefe), 100 g</t>
  </si>
  <si>
    <t>https://shop.indomarkt.com/496/karangsarisambelpeceltidakpedas200g.jpg</t>
  </si>
  <si>
    <t>KARANGSARI, ErdnusssoÃŸe nicht scharf, 200 g</t>
  </si>
  <si>
    <t>https://shop.indomarkt.com/1563/kecapmanisbango275ml.jpg</t>
  </si>
  <si>
    <t>BANGO, sÃ¼ÃŸe Sojasauce, 275 ml</t>
  </si>
  <si>
    <t>https://shop.indomarkt.com/464/bangokecapmanis620ml.jpg</t>
  </si>
  <si>
    <t>BANGO, sÃ¼ÃŸe Sojasauce, 620 ml</t>
  </si>
  <si>
    <t>https://shop.indomarkt.com/1869/swallowglobeagaragarpulverroterfarbe12g.jpg</t>
  </si>
  <si>
    <t>SWALLOW GLOBE, Agar-Agar Pulver Roterfarbe, 7 g</t>
  </si>
  <si>
    <t>https://shop.indomarkt.com/391/abccupnoodleonionchickenflavor60g.jpg</t>
  </si>
  <si>
    <t>ABC, Instant-Nudeln Zwiebel Huhn Geschmack, 60 g</t>
  </si>
  <si>
    <t>https://shop.indomarkt.com/290/tjingtjaubalsem36g.jpg</t>
  </si>
  <si>
    <t>TJIN TJAU, Balsam, 36 g</t>
  </si>
  <si>
    <t>https://shop.indomarkt.com/287/eaglebrandminyakangin24ml.jpg</t>
  </si>
  <si>
    <t>CAP LANG, Medizinisches Ã–l, 24 ml</t>
  </si>
  <si>
    <t>https://shop.indomarkt.com/1870/swallowglobeagaragarpulverbraun12g.jpg</t>
  </si>
  <si>
    <t>SWALLOW GLOBE, Agar-Agar Pulver braun, 7 g</t>
  </si>
  <si>
    <t>https://shop.indomarkt.com/1831/tictacpilusscharfes100g.jpg</t>
  </si>
  <si>
    <t>TICTAC, Pilus Scharfes, 100g</t>
  </si>
  <si>
    <t>0.925234</t>
  </si>
  <si>
    <t>0.99</t>
  </si>
  <si>
    <t>https://shop.indomarkt.com/1833/tictacpilushhnchenknoblauchgeschmack100g.jpg</t>
  </si>
  <si>
    <t>TICTAC, Pilus gegrilltes HÃ¤hnchen-Knoblauch, 100 g</t>
  </si>
  <si>
    <t>https://shop.indomarkt.com/1691/rapindokrupukkampoenggarnelen4cm250g.jpg</t>
  </si>
  <si>
    <t>NESIA, Garnelenchips 4 cm, 250 g</t>
  </si>
  <si>
    <t>https://shop.indomarkt.com/1887/rapindokerupukkampoengtaliemas250g.jpg</t>
  </si>
  <si>
    <t>NESIA, Kroepoek Talie Mas, 250 g</t>
  </si>
  <si>
    <t>https://shop.indomarkt.com/160/springhometyjspringrollspastryinhalt40stk215mmx215mm550gr.jpg</t>
  </si>
  <si>
    <t>SPRING HOME, Tyj Springrolls pastry, 40stk (215mm), 550 g</t>
  </si>
  <si>
    <t>https://shop.indomarkt.com/1690/bamboefertigwrzmischungfrlodehbuntgemseinkokosnusssoe54g.jpg</t>
  </si>
  <si>
    <t>BAMBOE, Lodeh (BuntgemÃ¼se in Kokossauce) WÃ¼rzpaste, 54 g</t>
  </si>
  <si>
    <t>https://shop.indomarkt.com/1699/bamboebalinesischesoe49g.jpg</t>
  </si>
  <si>
    <t>BAMBOE, Balinesische Gewuerze, 49 g</t>
  </si>
  <si>
    <t>https://shop.indomarkt.com/1488/bamboeindonesischesgebrateneshhnchen33g.jpg</t>
  </si>
  <si>
    <t>BAMBOE, gebratenes Huhn WÃ¼rzpaste, 33 g</t>
  </si>
  <si>
    <t>https://shop.indomarkt.com/1601/chaokokyounggreenjackfruit560gr.jpg</t>
  </si>
  <si>
    <t>CHAOKOH, Junge grÃ¼ne Jackfrucht, 560 g</t>
  </si>
  <si>
    <t>GemÃ¼se &amp; Obst In Dosen</t>
  </si>
  <si>
    <t>https://shop.indomarkt.com/1486/abckecapmanisbotolkaca620ml.jpg</t>
  </si>
  <si>
    <t>ABC, sÃ¼ÃŸe SojasoÃŸe, 620 ml</t>
  </si>
  <si>
    <t>Display</t>
  </si>
  <si>
    <t>Echte Menge</t>
  </si>
  <si>
    <t>Richtigkeit</t>
  </si>
  <si>
    <t>Nesia, Cendol Sieb 26 cm</t>
  </si>
  <si>
    <t xml:space="preserve">Karton </t>
  </si>
  <si>
    <t>Im Lager</t>
  </si>
  <si>
    <t>Differenz</t>
  </si>
  <si>
    <t>Presta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</si>
</sst>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Bahnschrift Condense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2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25" xfId="0" applyBorder="1"/>
    <xf numFmtId="0" fontId="0" fillId="0" borderId="26" xfId="0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2" fontId="18" fillId="0" borderId="19" xfId="0" applyNumberFormat="1" applyFont="1" applyBorder="1"/>
    <xf numFmtId="2" fontId="18" fillId="0" borderId="18" xfId="0" applyNumberFormat="1" applyFont="1" applyBorder="1"/>
    <xf numFmtId="0" fontId="18" fillId="0" borderId="18" xfId="0" applyFont="1" applyBorder="1"/>
    <xf numFmtId="0" fontId="18" fillId="0" borderId="27" xfId="0" applyFont="1" applyBorder="1"/>
    <xf numFmtId="0" fontId="18" fillId="0" borderId="24" xfId="0" applyFont="1" applyBorder="1"/>
    <xf numFmtId="0" fontId="18" fillId="0" borderId="28" xfId="0" applyFont="1" applyBorder="1"/>
    <xf numFmtId="0" fontId="18" fillId="0" borderId="23" xfId="0" applyFont="1" applyBorder="1"/>
    <xf numFmtId="0" fontId="0" fillId="33" borderId="25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C1" zoomScale="90" zoomScaleNormal="90" workbookViewId="0">
      <selection activeCell="P2" sqref="A1:P67"/>
    </sheetView>
  </sheetViews>
  <sheetFormatPr baseColWidth="10" defaultRowHeight="14.4" x14ac:dyDescent="0.3"/>
  <cols>
    <col min="1" max="2" width="0" hidden="1" customWidth="1"/>
    <col min="3" max="3" width="62.88671875" bestFit="1" customWidth="1"/>
    <col min="4" max="4" width="13.6640625" bestFit="1" customWidth="1"/>
    <col min="5" max="5" width="32.33203125" bestFit="1" customWidth="1"/>
    <col min="6" max="6" width="17" style="1" hidden="1" customWidth="1"/>
    <col min="7" max="7" width="17.6640625" style="1" hidden="1" customWidth="1"/>
    <col min="9" max="9" width="11.5546875" style="4"/>
    <col min="10" max="10" width="11.5546875" style="13"/>
    <col min="11" max="11" width="11.6640625" style="7" bestFit="1" customWidth="1"/>
    <col min="12" max="12" width="17.109375" style="13" bestFit="1" customWidth="1"/>
    <col min="13" max="13" width="12.21875" style="13" bestFit="1" customWidth="1"/>
    <col min="14" max="14" width="13.88671875" style="13" bestFit="1" customWidth="1"/>
    <col min="16" max="16" width="11.5546875" style="13"/>
  </cols>
  <sheetData>
    <row r="1" spans="1:16" ht="21.6" thickTop="1" thickBot="1" x14ac:dyDescent="0.4">
      <c r="A1" s="2" t="s">
        <v>0</v>
      </c>
      <c r="B1" s="3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160</v>
      </c>
      <c r="J1" s="22" t="s">
        <v>164</v>
      </c>
      <c r="K1" s="23" t="s">
        <v>165</v>
      </c>
      <c r="L1" s="22" t="s">
        <v>161</v>
      </c>
      <c r="M1" s="22" t="s">
        <v>166</v>
      </c>
      <c r="N1" s="22" t="s">
        <v>162</v>
      </c>
      <c r="O1" s="24" t="s">
        <v>8</v>
      </c>
      <c r="P1" s="22" t="s">
        <v>167</v>
      </c>
    </row>
    <row r="2" spans="1:16" ht="15" thickTop="1" x14ac:dyDescent="0.3">
      <c r="A2" s="4">
        <v>911</v>
      </c>
      <c r="B2" s="5" t="s">
        <v>93</v>
      </c>
      <c r="C2" s="4" t="s">
        <v>94</v>
      </c>
      <c r="D2" s="5">
        <v>35053</v>
      </c>
      <c r="E2" s="7" t="s">
        <v>95</v>
      </c>
      <c r="F2" s="6">
        <v>1766355</v>
      </c>
      <c r="G2" s="6">
        <v>32509</v>
      </c>
      <c r="H2" s="5">
        <v>40</v>
      </c>
      <c r="I2" s="4">
        <v>16</v>
      </c>
      <c r="J2" s="13">
        <v>24</v>
      </c>
      <c r="K2" s="7">
        <v>0</v>
      </c>
      <c r="L2" s="13">
        <f t="shared" ref="L2:L33" si="0">SUM($I2:$K2)</f>
        <v>40</v>
      </c>
      <c r="M2" s="13">
        <f t="shared" ref="M2:M33" si="1">$H2-$L2</f>
        <v>0</v>
      </c>
      <c r="N2" s="13">
        <f>IF($L2=$H2,1,2)</f>
        <v>1</v>
      </c>
      <c r="O2" s="5">
        <v>0</v>
      </c>
    </row>
    <row r="3" spans="1:16" x14ac:dyDescent="0.3">
      <c r="A3" s="4">
        <v>1643</v>
      </c>
      <c r="B3" s="5" t="s">
        <v>38</v>
      </c>
      <c r="C3" s="4" t="s">
        <v>39</v>
      </c>
      <c r="D3" s="5">
        <v>19037</v>
      </c>
      <c r="E3" s="7" t="s">
        <v>40</v>
      </c>
      <c r="F3" s="6">
        <v>1859813</v>
      </c>
      <c r="G3" s="6">
        <v>36161</v>
      </c>
      <c r="H3" s="5">
        <v>23</v>
      </c>
      <c r="I3" s="4">
        <v>0</v>
      </c>
      <c r="J3" s="13">
        <v>0</v>
      </c>
      <c r="K3" s="7">
        <v>0</v>
      </c>
      <c r="L3" s="13">
        <f t="shared" si="0"/>
        <v>0</v>
      </c>
      <c r="M3" s="13">
        <f t="shared" si="1"/>
        <v>23</v>
      </c>
      <c r="N3" s="13">
        <f t="shared" ref="N3:N34" si="2">IF($L3=$H3,1,0)</f>
        <v>0</v>
      </c>
      <c r="O3" s="5">
        <v>0</v>
      </c>
    </row>
    <row r="4" spans="1:16" x14ac:dyDescent="0.3">
      <c r="A4" s="4">
        <v>2034</v>
      </c>
      <c r="B4" s="5" t="s">
        <v>27</v>
      </c>
      <c r="C4" s="4" t="s">
        <v>28</v>
      </c>
      <c r="D4" s="5">
        <v>39050</v>
      </c>
      <c r="E4" s="7" t="s">
        <v>29</v>
      </c>
      <c r="F4" s="6">
        <v>2420561</v>
      </c>
      <c r="G4" s="6">
        <v>21582</v>
      </c>
      <c r="H4" s="5">
        <v>20</v>
      </c>
      <c r="I4" s="4">
        <v>8</v>
      </c>
      <c r="J4" s="13">
        <v>12</v>
      </c>
      <c r="K4" s="7">
        <v>0</v>
      </c>
      <c r="L4" s="13">
        <f t="shared" si="0"/>
        <v>20</v>
      </c>
      <c r="M4" s="13">
        <f t="shared" si="1"/>
        <v>0</v>
      </c>
      <c r="N4" s="13">
        <f t="shared" si="2"/>
        <v>1</v>
      </c>
      <c r="O4" s="5">
        <v>0</v>
      </c>
    </row>
    <row r="5" spans="1:16" x14ac:dyDescent="0.3">
      <c r="A5" s="4">
        <v>160</v>
      </c>
      <c r="B5" s="5" t="s">
        <v>147</v>
      </c>
      <c r="C5" s="4" t="s">
        <v>148</v>
      </c>
      <c r="D5" s="5">
        <v>39016</v>
      </c>
      <c r="E5" s="7" t="s">
        <v>29</v>
      </c>
      <c r="F5" s="6">
        <v>2616822</v>
      </c>
      <c r="G5" s="6">
        <v>44775</v>
      </c>
      <c r="H5" s="5">
        <v>20</v>
      </c>
      <c r="I5" s="4">
        <v>9</v>
      </c>
      <c r="J5" s="13">
        <v>11</v>
      </c>
      <c r="K5" s="7">
        <v>0</v>
      </c>
      <c r="L5" s="13">
        <f t="shared" si="0"/>
        <v>20</v>
      </c>
      <c r="M5" s="13">
        <f t="shared" si="1"/>
        <v>0</v>
      </c>
      <c r="N5" s="13">
        <f t="shared" si="2"/>
        <v>1</v>
      </c>
      <c r="O5" s="5">
        <v>0</v>
      </c>
    </row>
    <row r="6" spans="1:16" x14ac:dyDescent="0.3">
      <c r="A6" s="4">
        <v>58</v>
      </c>
      <c r="B6" s="5" t="s">
        <v>155</v>
      </c>
      <c r="C6" s="4" t="s">
        <v>156</v>
      </c>
      <c r="D6" s="5">
        <v>19004</v>
      </c>
      <c r="E6" s="7" t="s">
        <v>157</v>
      </c>
      <c r="F6" s="6">
        <v>2046729</v>
      </c>
      <c r="G6" s="6">
        <v>43497</v>
      </c>
      <c r="H6" s="5">
        <v>38</v>
      </c>
      <c r="I6" s="4">
        <v>13</v>
      </c>
      <c r="J6" s="13">
        <v>24</v>
      </c>
      <c r="K6" s="7">
        <v>0</v>
      </c>
      <c r="L6" s="13">
        <f t="shared" si="0"/>
        <v>37</v>
      </c>
      <c r="M6" s="13">
        <f t="shared" si="1"/>
        <v>1</v>
      </c>
      <c r="N6" s="13">
        <f t="shared" si="2"/>
        <v>0</v>
      </c>
      <c r="O6" s="5">
        <v>0</v>
      </c>
    </row>
    <row r="7" spans="1:16" x14ac:dyDescent="0.3">
      <c r="A7" s="4">
        <v>692</v>
      </c>
      <c r="B7" s="5" t="s">
        <v>111</v>
      </c>
      <c r="C7" s="4" t="s">
        <v>112</v>
      </c>
      <c r="D7" s="5">
        <v>54004</v>
      </c>
      <c r="E7" s="7" t="s">
        <v>58</v>
      </c>
      <c r="F7" s="6">
        <v>4663551</v>
      </c>
      <c r="G7" s="6">
        <v>36251</v>
      </c>
      <c r="H7" s="5">
        <v>30</v>
      </c>
      <c r="I7" s="4">
        <v>9</v>
      </c>
      <c r="J7" s="13">
        <v>24</v>
      </c>
      <c r="K7" s="7">
        <v>0</v>
      </c>
      <c r="L7" s="13">
        <f t="shared" si="0"/>
        <v>33</v>
      </c>
      <c r="M7" s="13">
        <f t="shared" si="1"/>
        <v>-3</v>
      </c>
      <c r="N7" s="13">
        <f t="shared" si="2"/>
        <v>0</v>
      </c>
      <c r="O7" s="5">
        <v>0</v>
      </c>
    </row>
    <row r="8" spans="1:16" x14ac:dyDescent="0.3">
      <c r="A8" s="4">
        <v>1542</v>
      </c>
      <c r="B8" s="5" t="s">
        <v>56</v>
      </c>
      <c r="C8" s="4" t="s">
        <v>57</v>
      </c>
      <c r="D8" s="5">
        <v>56038</v>
      </c>
      <c r="E8" s="7" t="s">
        <v>58</v>
      </c>
      <c r="F8" s="6">
        <v>1121495</v>
      </c>
      <c r="G8" s="6">
        <v>44593</v>
      </c>
      <c r="H8" s="5">
        <v>24</v>
      </c>
      <c r="I8" s="4">
        <v>12</v>
      </c>
      <c r="J8" s="13">
        <v>12</v>
      </c>
      <c r="K8" s="7">
        <v>0</v>
      </c>
      <c r="L8" s="13">
        <f t="shared" si="0"/>
        <v>24</v>
      </c>
      <c r="M8" s="13">
        <f t="shared" si="1"/>
        <v>0</v>
      </c>
      <c r="N8" s="13">
        <f t="shared" si="2"/>
        <v>1</v>
      </c>
      <c r="O8" s="5">
        <v>0</v>
      </c>
    </row>
    <row r="9" spans="1:16" x14ac:dyDescent="0.3">
      <c r="A9" s="4">
        <v>1289</v>
      </c>
      <c r="B9" s="5" t="s">
        <v>72</v>
      </c>
      <c r="C9" s="4" t="s">
        <v>73</v>
      </c>
      <c r="D9" s="5">
        <v>50026</v>
      </c>
      <c r="E9" s="7" t="s">
        <v>58</v>
      </c>
      <c r="F9" s="6">
        <v>2794393</v>
      </c>
      <c r="G9" s="6">
        <v>36192</v>
      </c>
      <c r="H9" s="5">
        <v>20</v>
      </c>
      <c r="I9" s="4">
        <v>25</v>
      </c>
      <c r="J9" s="13">
        <v>0</v>
      </c>
      <c r="K9" s="7">
        <v>0</v>
      </c>
      <c r="L9" s="13">
        <f t="shared" si="0"/>
        <v>25</v>
      </c>
      <c r="M9" s="13">
        <f t="shared" si="1"/>
        <v>-5</v>
      </c>
      <c r="N9" s="13">
        <f t="shared" si="2"/>
        <v>0</v>
      </c>
      <c r="O9" s="5">
        <v>0</v>
      </c>
    </row>
    <row r="10" spans="1:16" x14ac:dyDescent="0.3">
      <c r="A10" s="4">
        <v>91</v>
      </c>
      <c r="B10" s="5" t="s">
        <v>151</v>
      </c>
      <c r="C10" s="4" t="s">
        <v>152</v>
      </c>
      <c r="D10" s="5">
        <v>17008</v>
      </c>
      <c r="E10" s="7" t="s">
        <v>18</v>
      </c>
      <c r="F10" s="6">
        <v>1074766</v>
      </c>
      <c r="G10" s="6">
        <v>42005</v>
      </c>
      <c r="H10" s="5">
        <v>22</v>
      </c>
      <c r="I10" s="4">
        <v>11</v>
      </c>
      <c r="J10" s="13">
        <v>12</v>
      </c>
      <c r="K10" s="7">
        <v>0</v>
      </c>
      <c r="L10" s="13">
        <f t="shared" si="0"/>
        <v>23</v>
      </c>
      <c r="M10" s="13">
        <f t="shared" si="1"/>
        <v>-1</v>
      </c>
      <c r="N10" s="13">
        <f t="shared" si="2"/>
        <v>0</v>
      </c>
      <c r="O10" s="5">
        <v>0</v>
      </c>
    </row>
    <row r="11" spans="1:16" x14ac:dyDescent="0.3">
      <c r="A11" s="4">
        <v>1328</v>
      </c>
      <c r="B11" s="5" t="s">
        <v>70</v>
      </c>
      <c r="C11" s="4" t="s">
        <v>71</v>
      </c>
      <c r="D11" s="5">
        <v>17109</v>
      </c>
      <c r="E11" s="7" t="s">
        <v>18</v>
      </c>
      <c r="F11" s="6">
        <v>1074766</v>
      </c>
      <c r="G11" s="6">
        <v>42005</v>
      </c>
      <c r="H11" s="5">
        <v>37</v>
      </c>
      <c r="I11" s="4">
        <v>2</v>
      </c>
      <c r="J11" s="13">
        <f>24*3</f>
        <v>72</v>
      </c>
      <c r="K11" s="7">
        <v>0</v>
      </c>
      <c r="L11" s="13">
        <f t="shared" si="0"/>
        <v>74</v>
      </c>
      <c r="M11" s="13">
        <f t="shared" si="1"/>
        <v>-37</v>
      </c>
      <c r="N11" s="13">
        <f t="shared" si="2"/>
        <v>0</v>
      </c>
      <c r="O11" s="5">
        <v>0</v>
      </c>
    </row>
    <row r="12" spans="1:16" x14ac:dyDescent="0.3">
      <c r="A12" s="4">
        <v>90</v>
      </c>
      <c r="B12" s="5" t="s">
        <v>153</v>
      </c>
      <c r="C12" s="4" t="s">
        <v>154</v>
      </c>
      <c r="D12" s="5">
        <v>17007</v>
      </c>
      <c r="E12" s="7" t="s">
        <v>18</v>
      </c>
      <c r="F12" s="6">
        <v>1074766</v>
      </c>
      <c r="G12" s="6">
        <v>42005</v>
      </c>
      <c r="H12" s="5">
        <v>31</v>
      </c>
      <c r="I12" s="4">
        <v>6</v>
      </c>
      <c r="J12" s="13">
        <v>0</v>
      </c>
      <c r="K12" s="7">
        <v>0</v>
      </c>
      <c r="L12" s="13">
        <f t="shared" si="0"/>
        <v>6</v>
      </c>
      <c r="M12" s="13">
        <f t="shared" si="1"/>
        <v>25</v>
      </c>
      <c r="N12" s="13">
        <f t="shared" si="2"/>
        <v>0</v>
      </c>
      <c r="O12" s="5">
        <v>0</v>
      </c>
    </row>
    <row r="13" spans="1:16" x14ac:dyDescent="0.3">
      <c r="A13" s="4">
        <v>1216</v>
      </c>
      <c r="B13" s="5" t="s">
        <v>79</v>
      </c>
      <c r="C13" s="4" t="s">
        <v>80</v>
      </c>
      <c r="D13" s="5">
        <v>17107</v>
      </c>
      <c r="E13" s="7" t="s">
        <v>18</v>
      </c>
      <c r="F13" s="6">
        <v>1074766</v>
      </c>
      <c r="G13" s="6">
        <v>42005</v>
      </c>
      <c r="H13" s="5">
        <v>32</v>
      </c>
      <c r="I13" s="4">
        <v>8</v>
      </c>
      <c r="J13" s="13">
        <v>24</v>
      </c>
      <c r="K13" s="7">
        <v>0</v>
      </c>
      <c r="L13" s="13">
        <f t="shared" si="0"/>
        <v>32</v>
      </c>
      <c r="M13" s="13">
        <f t="shared" si="1"/>
        <v>0</v>
      </c>
      <c r="N13" s="13">
        <f t="shared" si="2"/>
        <v>1</v>
      </c>
      <c r="O13" s="5">
        <v>0</v>
      </c>
    </row>
    <row r="14" spans="1:16" x14ac:dyDescent="0.3">
      <c r="A14" s="4">
        <v>679</v>
      </c>
      <c r="B14" s="5" t="s">
        <v>115</v>
      </c>
      <c r="C14" s="4" t="s">
        <v>116</v>
      </c>
      <c r="D14" s="5">
        <v>17010</v>
      </c>
      <c r="E14" s="7" t="s">
        <v>18</v>
      </c>
      <c r="F14" s="6">
        <v>1074766</v>
      </c>
      <c r="G14" s="6">
        <v>42005</v>
      </c>
      <c r="H14" s="5">
        <v>38</v>
      </c>
      <c r="I14" s="4">
        <v>10</v>
      </c>
      <c r="J14" s="13">
        <v>48</v>
      </c>
      <c r="K14" s="7">
        <v>0</v>
      </c>
      <c r="L14" s="13">
        <f t="shared" si="0"/>
        <v>58</v>
      </c>
      <c r="M14" s="13">
        <f t="shared" si="1"/>
        <v>-20</v>
      </c>
      <c r="N14" s="13">
        <f t="shared" si="2"/>
        <v>0</v>
      </c>
      <c r="O14" s="5">
        <v>0</v>
      </c>
    </row>
    <row r="15" spans="1:16" x14ac:dyDescent="0.3">
      <c r="A15" s="4">
        <v>94</v>
      </c>
      <c r="B15" s="5" t="s">
        <v>149</v>
      </c>
      <c r="C15" s="4" t="s">
        <v>150</v>
      </c>
      <c r="D15" s="5">
        <v>17012</v>
      </c>
      <c r="E15" s="7" t="s">
        <v>18</v>
      </c>
      <c r="F15" s="6">
        <v>1074766</v>
      </c>
      <c r="G15" s="6">
        <v>42005</v>
      </c>
      <c r="H15" s="5">
        <v>20</v>
      </c>
      <c r="I15" s="4">
        <v>8</v>
      </c>
      <c r="J15" s="13">
        <v>12</v>
      </c>
      <c r="K15" s="7">
        <v>0</v>
      </c>
      <c r="L15" s="13">
        <f t="shared" si="0"/>
        <v>20</v>
      </c>
      <c r="M15" s="13">
        <f t="shared" si="1"/>
        <v>0</v>
      </c>
      <c r="N15" s="13">
        <f t="shared" si="2"/>
        <v>1</v>
      </c>
      <c r="O15" s="5">
        <v>0</v>
      </c>
    </row>
    <row r="16" spans="1:16" x14ac:dyDescent="0.3">
      <c r="A16" s="4">
        <v>681</v>
      </c>
      <c r="B16" s="5" t="s">
        <v>113</v>
      </c>
      <c r="C16" s="4" t="s">
        <v>114</v>
      </c>
      <c r="D16" s="5">
        <v>17019</v>
      </c>
      <c r="E16" s="7" t="s">
        <v>18</v>
      </c>
      <c r="F16" s="6">
        <v>1074766</v>
      </c>
      <c r="G16" s="6">
        <v>42005</v>
      </c>
      <c r="H16" s="5">
        <v>28</v>
      </c>
      <c r="I16" s="4">
        <v>4</v>
      </c>
      <c r="J16" s="13">
        <v>12</v>
      </c>
      <c r="K16" s="7">
        <v>12</v>
      </c>
      <c r="L16" s="13">
        <f t="shared" si="0"/>
        <v>28</v>
      </c>
      <c r="M16" s="13">
        <f t="shared" si="1"/>
        <v>0</v>
      </c>
      <c r="N16" s="13">
        <f t="shared" si="2"/>
        <v>1</v>
      </c>
      <c r="O16" s="5">
        <v>0</v>
      </c>
    </row>
    <row r="17" spans="1:15" x14ac:dyDescent="0.3">
      <c r="A17" s="4">
        <v>2187</v>
      </c>
      <c r="B17" s="5" t="s">
        <v>16</v>
      </c>
      <c r="C17" s="4" t="s">
        <v>17</v>
      </c>
      <c r="D17" s="5">
        <v>14032</v>
      </c>
      <c r="E17" s="7" t="s">
        <v>18</v>
      </c>
      <c r="F17" s="6">
        <v>1401869</v>
      </c>
      <c r="G17" s="6">
        <v>44682</v>
      </c>
      <c r="H17" s="5">
        <v>20</v>
      </c>
      <c r="I17" s="4">
        <v>6</v>
      </c>
      <c r="J17" s="13">
        <v>14</v>
      </c>
      <c r="K17" s="7">
        <v>0</v>
      </c>
      <c r="L17" s="13">
        <f t="shared" si="0"/>
        <v>20</v>
      </c>
      <c r="M17" s="13">
        <f t="shared" si="1"/>
        <v>0</v>
      </c>
      <c r="N17" s="13">
        <f t="shared" si="2"/>
        <v>1</v>
      </c>
      <c r="O17" s="5">
        <v>0</v>
      </c>
    </row>
    <row r="18" spans="1:15" x14ac:dyDescent="0.3">
      <c r="A18" s="4">
        <v>984</v>
      </c>
      <c r="B18" s="5" t="s">
        <v>89</v>
      </c>
      <c r="C18" s="4" t="s">
        <v>90</v>
      </c>
      <c r="D18" s="5">
        <v>14020</v>
      </c>
      <c r="E18" s="7" t="s">
        <v>18</v>
      </c>
      <c r="F18" s="6">
        <v>1401869</v>
      </c>
      <c r="G18" s="6">
        <v>44682</v>
      </c>
      <c r="H18" s="5">
        <v>38</v>
      </c>
      <c r="I18" s="4">
        <v>0</v>
      </c>
      <c r="J18" s="13">
        <v>0</v>
      </c>
      <c r="K18" s="7">
        <v>0</v>
      </c>
      <c r="L18" s="13">
        <f t="shared" si="0"/>
        <v>0</v>
      </c>
      <c r="M18" s="13">
        <f t="shared" si="1"/>
        <v>38</v>
      </c>
      <c r="N18" s="13">
        <f t="shared" si="2"/>
        <v>0</v>
      </c>
      <c r="O18" s="5">
        <v>0</v>
      </c>
    </row>
    <row r="19" spans="1:15" x14ac:dyDescent="0.3">
      <c r="A19" s="4">
        <v>1924</v>
      </c>
      <c r="B19" s="5" t="s">
        <v>36</v>
      </c>
      <c r="C19" s="4" t="s">
        <v>37</v>
      </c>
      <c r="D19" s="5">
        <v>14028</v>
      </c>
      <c r="E19" s="7" t="s">
        <v>18</v>
      </c>
      <c r="F19" s="6">
        <v>1401869</v>
      </c>
      <c r="G19" s="6">
        <v>44682</v>
      </c>
      <c r="H19" s="5">
        <v>27</v>
      </c>
      <c r="I19" s="4">
        <v>12</v>
      </c>
      <c r="J19" s="13">
        <v>15</v>
      </c>
      <c r="K19" s="7">
        <v>0</v>
      </c>
      <c r="L19" s="13">
        <f t="shared" si="0"/>
        <v>27</v>
      </c>
      <c r="M19" s="13">
        <f t="shared" si="1"/>
        <v>0</v>
      </c>
      <c r="N19" s="13">
        <f t="shared" si="2"/>
        <v>1</v>
      </c>
      <c r="O19" s="5">
        <v>0</v>
      </c>
    </row>
    <row r="20" spans="1:15" x14ac:dyDescent="0.3">
      <c r="A20" s="4">
        <v>837</v>
      </c>
      <c r="B20" s="5" t="s">
        <v>102</v>
      </c>
      <c r="C20" s="4" t="s">
        <v>103</v>
      </c>
      <c r="D20" s="5">
        <v>35069</v>
      </c>
      <c r="E20" s="7" t="s">
        <v>18</v>
      </c>
      <c r="F20" s="6">
        <v>3271028</v>
      </c>
      <c r="G20" s="6">
        <v>44684</v>
      </c>
      <c r="H20" s="5">
        <v>21</v>
      </c>
      <c r="I20" s="4">
        <v>5</v>
      </c>
      <c r="J20" s="13">
        <v>20</v>
      </c>
      <c r="K20" s="7">
        <v>0</v>
      </c>
      <c r="L20" s="13">
        <f t="shared" si="0"/>
        <v>25</v>
      </c>
      <c r="M20" s="13">
        <f t="shared" si="1"/>
        <v>-4</v>
      </c>
      <c r="N20" s="13">
        <f t="shared" si="2"/>
        <v>0</v>
      </c>
      <c r="O20" s="5">
        <v>0</v>
      </c>
    </row>
    <row r="21" spans="1:15" x14ac:dyDescent="0.3">
      <c r="A21" s="4">
        <v>1932</v>
      </c>
      <c r="B21" s="5" t="s">
        <v>34</v>
      </c>
      <c r="C21" s="4" t="s">
        <v>35</v>
      </c>
      <c r="D21" s="5">
        <v>17118</v>
      </c>
      <c r="E21" s="7" t="s">
        <v>18</v>
      </c>
      <c r="F21" s="6">
        <v>3271028</v>
      </c>
      <c r="G21" s="6">
        <v>44684</v>
      </c>
      <c r="H21" s="5">
        <v>21</v>
      </c>
      <c r="I21" s="4">
        <v>13</v>
      </c>
      <c r="J21" s="13">
        <v>9</v>
      </c>
      <c r="K21" s="7">
        <v>0</v>
      </c>
      <c r="L21" s="13">
        <f t="shared" si="0"/>
        <v>22</v>
      </c>
      <c r="M21" s="13">
        <f t="shared" si="1"/>
        <v>-1</v>
      </c>
      <c r="N21" s="13">
        <f t="shared" si="2"/>
        <v>0</v>
      </c>
      <c r="O21" s="5">
        <v>0</v>
      </c>
    </row>
    <row r="22" spans="1:15" x14ac:dyDescent="0.3">
      <c r="A22" s="4">
        <v>1039</v>
      </c>
      <c r="B22" s="5" t="s">
        <v>85</v>
      </c>
      <c r="C22" s="4" t="s">
        <v>86</v>
      </c>
      <c r="D22" s="5">
        <v>31017</v>
      </c>
      <c r="E22" s="7" t="s">
        <v>18</v>
      </c>
      <c r="F22" s="6">
        <v>2794393</v>
      </c>
      <c r="G22" s="6">
        <v>36192</v>
      </c>
      <c r="H22" s="5">
        <v>21</v>
      </c>
      <c r="I22" s="4">
        <v>21</v>
      </c>
      <c r="J22" s="13">
        <v>0</v>
      </c>
      <c r="K22" s="7">
        <v>0</v>
      </c>
      <c r="L22" s="13">
        <f t="shared" si="0"/>
        <v>21</v>
      </c>
      <c r="M22" s="13">
        <f t="shared" si="1"/>
        <v>0</v>
      </c>
      <c r="N22" s="13">
        <f t="shared" si="2"/>
        <v>1</v>
      </c>
      <c r="O22" s="5">
        <v>0</v>
      </c>
    </row>
    <row r="23" spans="1:15" x14ac:dyDescent="0.3">
      <c r="A23" s="4">
        <v>2101</v>
      </c>
      <c r="B23" s="5" t="s">
        <v>22</v>
      </c>
      <c r="C23" s="4" t="s">
        <v>23</v>
      </c>
      <c r="D23" s="5">
        <v>70049</v>
      </c>
      <c r="E23" s="7" t="s">
        <v>24</v>
      </c>
      <c r="F23" s="6">
        <v>7943925</v>
      </c>
      <c r="G23" s="6">
        <v>44689</v>
      </c>
      <c r="H23" s="5">
        <v>22</v>
      </c>
      <c r="I23" s="4">
        <v>0</v>
      </c>
      <c r="J23" s="13">
        <v>17</v>
      </c>
      <c r="K23" s="7">
        <v>0</v>
      </c>
      <c r="L23" s="13">
        <f t="shared" si="0"/>
        <v>17</v>
      </c>
      <c r="M23" s="13">
        <f t="shared" si="1"/>
        <v>5</v>
      </c>
      <c r="N23" s="13">
        <f t="shared" si="2"/>
        <v>0</v>
      </c>
      <c r="O23" s="5">
        <v>0</v>
      </c>
    </row>
    <row r="24" spans="1:15" x14ac:dyDescent="0.3">
      <c r="A24" s="4">
        <v>287</v>
      </c>
      <c r="B24" s="5" t="s">
        <v>133</v>
      </c>
      <c r="C24" s="4" t="s">
        <v>134</v>
      </c>
      <c r="D24" s="5">
        <v>81000</v>
      </c>
      <c r="E24" s="7" t="s">
        <v>26</v>
      </c>
      <c r="F24" s="6">
        <v>2941176</v>
      </c>
      <c r="G24" s="6">
        <v>44684</v>
      </c>
      <c r="H24" s="5">
        <v>29</v>
      </c>
      <c r="I24" s="4">
        <v>17</v>
      </c>
      <c r="J24" s="13">
        <v>0</v>
      </c>
      <c r="K24" s="7">
        <v>0</v>
      </c>
      <c r="L24" s="13">
        <f t="shared" si="0"/>
        <v>17</v>
      </c>
      <c r="M24" s="13">
        <f t="shared" si="1"/>
        <v>12</v>
      </c>
      <c r="N24" s="13">
        <f t="shared" si="2"/>
        <v>0</v>
      </c>
      <c r="O24" s="5">
        <v>0</v>
      </c>
    </row>
    <row r="25" spans="1:15" x14ac:dyDescent="0.3">
      <c r="A25" s="4">
        <v>2098</v>
      </c>
      <c r="B25" s="5" t="s">
        <v>25</v>
      </c>
      <c r="C25" s="4" t="s">
        <v>163</v>
      </c>
      <c r="D25" s="5">
        <v>70046</v>
      </c>
      <c r="E25" s="7" t="s">
        <v>26</v>
      </c>
      <c r="F25" s="6">
        <v>2803738</v>
      </c>
      <c r="G25" s="6">
        <v>3</v>
      </c>
      <c r="H25" s="5">
        <v>21</v>
      </c>
      <c r="I25" s="4">
        <v>21</v>
      </c>
      <c r="J25" s="13">
        <v>0</v>
      </c>
      <c r="K25" s="7">
        <v>0</v>
      </c>
      <c r="L25" s="13">
        <f t="shared" si="0"/>
        <v>21</v>
      </c>
      <c r="M25" s="13">
        <f t="shared" si="1"/>
        <v>0</v>
      </c>
      <c r="N25" s="13">
        <f t="shared" si="2"/>
        <v>1</v>
      </c>
      <c r="O25" s="5">
        <v>0</v>
      </c>
    </row>
    <row r="26" spans="1:15" x14ac:dyDescent="0.3">
      <c r="A26" s="4">
        <v>1156</v>
      </c>
      <c r="B26" s="5" t="s">
        <v>83</v>
      </c>
      <c r="C26" s="4" t="s">
        <v>84</v>
      </c>
      <c r="D26" s="5">
        <v>70011</v>
      </c>
      <c r="E26" s="7" t="s">
        <v>26</v>
      </c>
      <c r="F26" s="6">
        <v>2521008</v>
      </c>
      <c r="G26" s="6">
        <v>3</v>
      </c>
      <c r="H26" s="5">
        <v>23</v>
      </c>
      <c r="I26" s="4">
        <v>0</v>
      </c>
      <c r="J26" s="13">
        <v>0</v>
      </c>
      <c r="K26" s="7">
        <v>0</v>
      </c>
      <c r="L26" s="13">
        <f t="shared" si="0"/>
        <v>0</v>
      </c>
      <c r="M26" s="13">
        <f t="shared" si="1"/>
        <v>23</v>
      </c>
      <c r="N26" s="13">
        <f t="shared" si="2"/>
        <v>0</v>
      </c>
      <c r="O26" s="5">
        <v>0</v>
      </c>
    </row>
    <row r="27" spans="1:15" x14ac:dyDescent="0.3">
      <c r="A27" s="4">
        <v>941</v>
      </c>
      <c r="B27" s="5" t="s">
        <v>91</v>
      </c>
      <c r="C27" s="4" t="s">
        <v>92</v>
      </c>
      <c r="D27" s="5">
        <v>70008</v>
      </c>
      <c r="E27" s="7" t="s">
        <v>26</v>
      </c>
      <c r="F27" s="6">
        <v>4621849</v>
      </c>
      <c r="G27" s="6">
        <v>44686</v>
      </c>
      <c r="H27" s="5">
        <v>32</v>
      </c>
      <c r="I27" s="4">
        <v>2</v>
      </c>
      <c r="J27" s="13">
        <v>30</v>
      </c>
      <c r="K27" s="7">
        <v>0</v>
      </c>
      <c r="L27" s="13">
        <f t="shared" si="0"/>
        <v>32</v>
      </c>
      <c r="M27" s="13">
        <f t="shared" si="1"/>
        <v>0</v>
      </c>
      <c r="N27" s="13">
        <f t="shared" si="2"/>
        <v>1</v>
      </c>
      <c r="O27" s="5">
        <v>0</v>
      </c>
    </row>
    <row r="28" spans="1:15" x14ac:dyDescent="0.3">
      <c r="A28" s="4">
        <v>290</v>
      </c>
      <c r="B28" s="5" t="s">
        <v>131</v>
      </c>
      <c r="C28" s="4" t="s">
        <v>132</v>
      </c>
      <c r="D28" s="5">
        <v>81006</v>
      </c>
      <c r="E28" s="7" t="s">
        <v>26</v>
      </c>
      <c r="F28" s="6">
        <v>3352941</v>
      </c>
      <c r="G28" s="6">
        <v>36220</v>
      </c>
      <c r="H28" s="5">
        <v>23</v>
      </c>
      <c r="I28" s="4">
        <v>13</v>
      </c>
      <c r="J28" s="13">
        <v>12</v>
      </c>
      <c r="K28" s="7">
        <v>0</v>
      </c>
      <c r="L28" s="13">
        <f t="shared" si="0"/>
        <v>25</v>
      </c>
      <c r="M28" s="13">
        <f t="shared" si="1"/>
        <v>-2</v>
      </c>
      <c r="N28" s="13">
        <f t="shared" si="2"/>
        <v>0</v>
      </c>
      <c r="O28" s="5">
        <v>0</v>
      </c>
    </row>
    <row r="29" spans="1:15" x14ac:dyDescent="0.3">
      <c r="A29" s="4">
        <v>719</v>
      </c>
      <c r="B29" s="5" t="s">
        <v>109</v>
      </c>
      <c r="C29" s="4" t="s">
        <v>110</v>
      </c>
      <c r="D29" s="5">
        <v>20005</v>
      </c>
      <c r="E29" s="7" t="s">
        <v>106</v>
      </c>
      <c r="F29" s="6">
        <v>1579439</v>
      </c>
      <c r="G29" s="6">
        <v>25204</v>
      </c>
      <c r="H29" s="5">
        <v>22</v>
      </c>
      <c r="I29" s="4">
        <v>23</v>
      </c>
      <c r="J29" s="13">
        <v>0</v>
      </c>
      <c r="K29" s="7">
        <v>0</v>
      </c>
      <c r="L29" s="13">
        <f t="shared" si="0"/>
        <v>23</v>
      </c>
      <c r="M29" s="13">
        <f t="shared" si="1"/>
        <v>-1</v>
      </c>
      <c r="N29" s="13">
        <f t="shared" si="2"/>
        <v>0</v>
      </c>
      <c r="O29" s="5">
        <v>0</v>
      </c>
    </row>
    <row r="30" spans="1:15" x14ac:dyDescent="0.3">
      <c r="A30" s="4">
        <v>748</v>
      </c>
      <c r="B30" s="5" t="s">
        <v>104</v>
      </c>
      <c r="C30" s="4" t="s">
        <v>105</v>
      </c>
      <c r="D30" s="5">
        <v>20007</v>
      </c>
      <c r="E30" s="7" t="s">
        <v>106</v>
      </c>
      <c r="F30" s="6">
        <v>1859813</v>
      </c>
      <c r="G30" s="6">
        <v>36161</v>
      </c>
      <c r="H30" s="5">
        <v>39</v>
      </c>
      <c r="I30" s="4">
        <v>13</v>
      </c>
      <c r="J30" s="13">
        <v>0</v>
      </c>
      <c r="K30" s="7">
        <v>0</v>
      </c>
      <c r="L30" s="13">
        <f t="shared" si="0"/>
        <v>13</v>
      </c>
      <c r="M30" s="13">
        <f t="shared" si="1"/>
        <v>26</v>
      </c>
      <c r="N30" s="13">
        <f t="shared" si="2"/>
        <v>0</v>
      </c>
      <c r="O30" s="5">
        <v>0</v>
      </c>
    </row>
    <row r="31" spans="1:15" x14ac:dyDescent="0.3">
      <c r="A31" s="4">
        <v>216</v>
      </c>
      <c r="B31" s="5" t="s">
        <v>143</v>
      </c>
      <c r="C31" s="4" t="s">
        <v>144</v>
      </c>
      <c r="D31" s="5">
        <v>28049</v>
      </c>
      <c r="E31" s="7" t="s">
        <v>65</v>
      </c>
      <c r="F31" s="6">
        <v>3271028</v>
      </c>
      <c r="G31" s="6">
        <v>44684</v>
      </c>
      <c r="H31" s="5">
        <v>28</v>
      </c>
      <c r="I31" s="4">
        <v>14</v>
      </c>
      <c r="J31" s="13">
        <v>0</v>
      </c>
      <c r="K31" s="7">
        <v>14</v>
      </c>
      <c r="L31" s="13">
        <f t="shared" si="0"/>
        <v>28</v>
      </c>
      <c r="M31" s="13">
        <f t="shared" si="1"/>
        <v>0</v>
      </c>
      <c r="N31" s="13">
        <f t="shared" si="2"/>
        <v>1</v>
      </c>
      <c r="O31" s="5">
        <v>0</v>
      </c>
    </row>
    <row r="32" spans="1:15" x14ac:dyDescent="0.3">
      <c r="A32" s="4">
        <v>180</v>
      </c>
      <c r="B32" s="5" t="s">
        <v>145</v>
      </c>
      <c r="C32" s="4" t="s">
        <v>146</v>
      </c>
      <c r="D32" s="5">
        <v>28043</v>
      </c>
      <c r="E32" s="7" t="s">
        <v>65</v>
      </c>
      <c r="F32" s="6">
        <v>3271028</v>
      </c>
      <c r="G32" s="6">
        <v>44684</v>
      </c>
      <c r="H32" s="5">
        <v>33</v>
      </c>
      <c r="I32" s="4">
        <v>32</v>
      </c>
      <c r="J32" s="13">
        <v>0</v>
      </c>
      <c r="K32" s="7">
        <v>0</v>
      </c>
      <c r="L32" s="13">
        <f t="shared" si="0"/>
        <v>32</v>
      </c>
      <c r="M32" s="13">
        <f t="shared" si="1"/>
        <v>1</v>
      </c>
      <c r="N32" s="13">
        <f t="shared" si="2"/>
        <v>0</v>
      </c>
      <c r="O32" s="5">
        <v>0</v>
      </c>
    </row>
    <row r="33" spans="1:15" x14ac:dyDescent="0.3">
      <c r="A33" s="4">
        <v>1345</v>
      </c>
      <c r="B33" s="5" t="s">
        <v>66</v>
      </c>
      <c r="C33" s="4" t="s">
        <v>67</v>
      </c>
      <c r="D33" s="5">
        <v>28091</v>
      </c>
      <c r="E33" s="7" t="s">
        <v>65</v>
      </c>
      <c r="F33" s="6">
        <v>3271028</v>
      </c>
      <c r="G33" s="6">
        <v>44684</v>
      </c>
      <c r="H33" s="5">
        <v>31</v>
      </c>
      <c r="I33" s="4">
        <v>31</v>
      </c>
      <c r="J33" s="13">
        <v>0</v>
      </c>
      <c r="K33" s="7">
        <v>0</v>
      </c>
      <c r="L33" s="13">
        <f t="shared" si="0"/>
        <v>31</v>
      </c>
      <c r="M33" s="13">
        <f t="shared" si="1"/>
        <v>0</v>
      </c>
      <c r="N33" s="13">
        <f t="shared" si="2"/>
        <v>1</v>
      </c>
      <c r="O33" s="5">
        <v>0</v>
      </c>
    </row>
    <row r="34" spans="1:15" x14ac:dyDescent="0.3">
      <c r="A34" s="4">
        <v>1485</v>
      </c>
      <c r="B34" s="5" t="s">
        <v>63</v>
      </c>
      <c r="C34" s="4" t="s">
        <v>64</v>
      </c>
      <c r="D34" s="5">
        <v>32094</v>
      </c>
      <c r="E34" s="7" t="s">
        <v>65</v>
      </c>
      <c r="F34" s="6">
        <v>3271028</v>
      </c>
      <c r="G34" s="6">
        <v>44684</v>
      </c>
      <c r="H34" s="5">
        <v>25</v>
      </c>
      <c r="I34" s="4">
        <v>12</v>
      </c>
      <c r="J34" s="13">
        <v>0</v>
      </c>
      <c r="K34" s="7">
        <v>12</v>
      </c>
      <c r="L34" s="13">
        <f t="shared" ref="L34:L67" si="3">SUM($I34:$K34)</f>
        <v>24</v>
      </c>
      <c r="M34" s="13">
        <f t="shared" ref="M34:M67" si="4">$H34-$L34</f>
        <v>1</v>
      </c>
      <c r="N34" s="13">
        <f t="shared" si="2"/>
        <v>0</v>
      </c>
      <c r="O34" s="5">
        <v>0</v>
      </c>
    </row>
    <row r="35" spans="1:15" x14ac:dyDescent="0.3">
      <c r="A35" s="4">
        <v>2428</v>
      </c>
      <c r="B35" s="5" t="s">
        <v>9</v>
      </c>
      <c r="C35" s="4" t="s">
        <v>10</v>
      </c>
      <c r="D35" s="5">
        <v>35091</v>
      </c>
      <c r="E35" s="7" t="s">
        <v>11</v>
      </c>
      <c r="F35" s="6" t="s">
        <v>12</v>
      </c>
      <c r="G35" s="6">
        <v>1</v>
      </c>
      <c r="H35" s="5">
        <v>23</v>
      </c>
      <c r="I35" s="4">
        <v>6</v>
      </c>
      <c r="J35" s="13">
        <v>0</v>
      </c>
      <c r="K35" s="7">
        <v>17</v>
      </c>
      <c r="L35" s="13">
        <f t="shared" si="3"/>
        <v>23</v>
      </c>
      <c r="M35" s="13">
        <f t="shared" si="4"/>
        <v>0</v>
      </c>
      <c r="N35" s="13">
        <f t="shared" ref="N35:N67" si="5">IF($L35=$H35,1,0)</f>
        <v>1</v>
      </c>
      <c r="O35" s="5">
        <v>0</v>
      </c>
    </row>
    <row r="36" spans="1:15" x14ac:dyDescent="0.3">
      <c r="A36" s="4">
        <v>588</v>
      </c>
      <c r="B36" s="5" t="s">
        <v>119</v>
      </c>
      <c r="C36" s="4" t="s">
        <v>120</v>
      </c>
      <c r="D36" s="5">
        <v>35041</v>
      </c>
      <c r="E36" s="7" t="s">
        <v>11</v>
      </c>
      <c r="F36" s="6">
        <v>1859813</v>
      </c>
      <c r="G36" s="6">
        <v>36161</v>
      </c>
      <c r="H36" s="5">
        <v>39</v>
      </c>
      <c r="I36" s="4">
        <v>9</v>
      </c>
      <c r="J36" s="13">
        <v>30</v>
      </c>
      <c r="K36" s="7">
        <v>0</v>
      </c>
      <c r="L36" s="13">
        <f t="shared" si="3"/>
        <v>39</v>
      </c>
      <c r="M36" s="13">
        <f t="shared" si="4"/>
        <v>0</v>
      </c>
      <c r="N36" s="13">
        <f t="shared" si="5"/>
        <v>1</v>
      </c>
      <c r="O36" s="5">
        <v>0</v>
      </c>
    </row>
    <row r="37" spans="1:15" x14ac:dyDescent="0.3">
      <c r="A37" s="4">
        <v>2010</v>
      </c>
      <c r="B37" s="5" t="s">
        <v>32</v>
      </c>
      <c r="C37" s="4" t="s">
        <v>33</v>
      </c>
      <c r="D37" s="5">
        <v>35087</v>
      </c>
      <c r="E37" s="7" t="s">
        <v>11</v>
      </c>
      <c r="F37" s="6" t="s">
        <v>12</v>
      </c>
      <c r="G37" s="6">
        <v>1</v>
      </c>
      <c r="H37" s="5">
        <v>32</v>
      </c>
      <c r="I37" s="4">
        <v>8</v>
      </c>
      <c r="J37" s="13">
        <v>24</v>
      </c>
      <c r="K37" s="7">
        <v>0</v>
      </c>
      <c r="L37" s="13">
        <f t="shared" si="3"/>
        <v>32</v>
      </c>
      <c r="M37" s="13">
        <f t="shared" si="4"/>
        <v>0</v>
      </c>
      <c r="N37" s="13">
        <f t="shared" si="5"/>
        <v>1</v>
      </c>
      <c r="O37" s="5">
        <v>0</v>
      </c>
    </row>
    <row r="38" spans="1:15" x14ac:dyDescent="0.3">
      <c r="A38" s="4">
        <v>2013</v>
      </c>
      <c r="B38" s="5" t="s">
        <v>30</v>
      </c>
      <c r="C38" s="4" t="s">
        <v>31</v>
      </c>
      <c r="D38" s="5">
        <v>35090</v>
      </c>
      <c r="E38" s="7" t="s">
        <v>11</v>
      </c>
      <c r="F38" s="6" t="s">
        <v>12</v>
      </c>
      <c r="G38" s="6">
        <v>1</v>
      </c>
      <c r="H38" s="5">
        <v>24</v>
      </c>
      <c r="I38" s="4">
        <v>12</v>
      </c>
      <c r="J38" s="13">
        <v>12</v>
      </c>
      <c r="K38" s="7">
        <v>0</v>
      </c>
      <c r="L38" s="13">
        <f t="shared" si="3"/>
        <v>24</v>
      </c>
      <c r="M38" s="13">
        <f t="shared" si="4"/>
        <v>0</v>
      </c>
      <c r="N38" s="13">
        <f t="shared" si="5"/>
        <v>1</v>
      </c>
      <c r="O38" s="5">
        <v>0</v>
      </c>
    </row>
    <row r="39" spans="1:15" x14ac:dyDescent="0.3">
      <c r="A39" s="4">
        <v>262</v>
      </c>
      <c r="B39" s="5" t="s">
        <v>135</v>
      </c>
      <c r="C39" s="4" t="s">
        <v>136</v>
      </c>
      <c r="D39" s="5">
        <v>35045</v>
      </c>
      <c r="E39" s="7" t="s">
        <v>11</v>
      </c>
      <c r="F39" s="6">
        <v>1401869</v>
      </c>
      <c r="G39" s="6">
        <v>44682</v>
      </c>
      <c r="H39" s="5">
        <v>24</v>
      </c>
      <c r="I39" s="4">
        <v>1</v>
      </c>
      <c r="J39" s="13">
        <v>0</v>
      </c>
      <c r="K39" s="7">
        <v>24</v>
      </c>
      <c r="L39" s="13">
        <f t="shared" si="3"/>
        <v>25</v>
      </c>
      <c r="M39" s="13">
        <f t="shared" si="4"/>
        <v>-1</v>
      </c>
      <c r="N39" s="13">
        <f t="shared" si="5"/>
        <v>0</v>
      </c>
      <c r="O39" s="5">
        <v>0</v>
      </c>
    </row>
    <row r="40" spans="1:15" x14ac:dyDescent="0.3">
      <c r="A40" s="4">
        <v>449</v>
      </c>
      <c r="B40" s="5" t="s">
        <v>127</v>
      </c>
      <c r="C40" s="4" t="s">
        <v>128</v>
      </c>
      <c r="D40" s="5">
        <v>35048</v>
      </c>
      <c r="E40" s="7" t="s">
        <v>11</v>
      </c>
      <c r="F40" s="6">
        <v>1401869</v>
      </c>
      <c r="G40" s="6">
        <v>44682</v>
      </c>
      <c r="H40" s="5">
        <v>31</v>
      </c>
      <c r="I40" s="4">
        <v>7</v>
      </c>
      <c r="J40" s="13">
        <v>12</v>
      </c>
      <c r="K40" s="7">
        <v>12</v>
      </c>
      <c r="L40" s="13">
        <f t="shared" si="3"/>
        <v>31</v>
      </c>
      <c r="M40" s="13">
        <f t="shared" si="4"/>
        <v>0</v>
      </c>
      <c r="N40" s="13">
        <f t="shared" si="5"/>
        <v>1</v>
      </c>
      <c r="O40" s="5">
        <v>0</v>
      </c>
    </row>
    <row r="41" spans="1:15" x14ac:dyDescent="0.3">
      <c r="A41" s="4">
        <v>2146</v>
      </c>
      <c r="B41" s="5" t="s">
        <v>19</v>
      </c>
      <c r="C41" s="4" t="s">
        <v>20</v>
      </c>
      <c r="D41" s="5">
        <v>11027</v>
      </c>
      <c r="E41" s="7" t="s">
        <v>21</v>
      </c>
      <c r="F41" s="6">
        <v>1766355</v>
      </c>
      <c r="G41" s="6">
        <v>32509</v>
      </c>
      <c r="H41" s="5">
        <v>32</v>
      </c>
      <c r="I41" s="4">
        <v>0</v>
      </c>
      <c r="J41" s="13">
        <v>30</v>
      </c>
      <c r="K41" s="7">
        <v>2</v>
      </c>
      <c r="L41" s="13">
        <f t="shared" si="3"/>
        <v>32</v>
      </c>
      <c r="M41" s="13">
        <f t="shared" si="4"/>
        <v>0</v>
      </c>
      <c r="N41" s="13">
        <f t="shared" si="5"/>
        <v>1</v>
      </c>
      <c r="O41" s="5">
        <v>0</v>
      </c>
    </row>
    <row r="42" spans="1:15" x14ac:dyDescent="0.3">
      <c r="A42" s="4">
        <v>1203</v>
      </c>
      <c r="B42" s="5" t="s">
        <v>81</v>
      </c>
      <c r="C42" s="4" t="s">
        <v>82</v>
      </c>
      <c r="D42" s="5">
        <v>33021</v>
      </c>
      <c r="E42" s="7" t="s">
        <v>78</v>
      </c>
      <c r="F42" s="6">
        <v>2514019</v>
      </c>
      <c r="G42" s="6">
        <v>25235</v>
      </c>
      <c r="H42" s="5">
        <v>21</v>
      </c>
      <c r="I42" s="4">
        <v>14</v>
      </c>
      <c r="J42" s="13">
        <v>12</v>
      </c>
      <c r="K42" s="7">
        <v>0</v>
      </c>
      <c r="L42" s="13">
        <f t="shared" si="3"/>
        <v>26</v>
      </c>
      <c r="M42" s="13">
        <f t="shared" si="4"/>
        <v>-5</v>
      </c>
      <c r="N42" s="13">
        <f t="shared" si="5"/>
        <v>0</v>
      </c>
      <c r="O42" s="5">
        <v>0</v>
      </c>
    </row>
    <row r="43" spans="1:15" x14ac:dyDescent="0.3">
      <c r="A43" s="4">
        <v>1251</v>
      </c>
      <c r="B43" s="5" t="s">
        <v>76</v>
      </c>
      <c r="C43" s="4" t="s">
        <v>77</v>
      </c>
      <c r="D43" s="5">
        <v>33020</v>
      </c>
      <c r="E43" s="7" t="s">
        <v>78</v>
      </c>
      <c r="F43" s="6">
        <v>2514019</v>
      </c>
      <c r="G43" s="6">
        <v>25235</v>
      </c>
      <c r="H43" s="5">
        <v>21</v>
      </c>
      <c r="I43" s="4">
        <v>18</v>
      </c>
      <c r="J43" s="13">
        <v>12</v>
      </c>
      <c r="K43" s="7">
        <v>0</v>
      </c>
      <c r="L43" s="13">
        <f t="shared" si="3"/>
        <v>30</v>
      </c>
      <c r="M43" s="13">
        <f t="shared" si="4"/>
        <v>-9</v>
      </c>
      <c r="N43" s="13">
        <f t="shared" si="5"/>
        <v>0</v>
      </c>
      <c r="O43" s="5">
        <v>0</v>
      </c>
    </row>
    <row r="44" spans="1:15" x14ac:dyDescent="0.3">
      <c r="A44" s="4">
        <v>387</v>
      </c>
      <c r="B44" s="5" t="s">
        <v>129</v>
      </c>
      <c r="C44" s="4" t="s">
        <v>130</v>
      </c>
      <c r="D44" s="5">
        <v>12000</v>
      </c>
      <c r="E44" s="7" t="s">
        <v>45</v>
      </c>
      <c r="F44" s="6">
        <v>1121495</v>
      </c>
      <c r="G44" s="6">
        <v>44593</v>
      </c>
      <c r="H44" s="5">
        <v>29</v>
      </c>
      <c r="I44" s="4">
        <v>9</v>
      </c>
      <c r="J44" s="13">
        <v>24</v>
      </c>
      <c r="K44" s="7">
        <v>0</v>
      </c>
      <c r="L44" s="13">
        <f t="shared" si="3"/>
        <v>33</v>
      </c>
      <c r="M44" s="13">
        <f t="shared" si="4"/>
        <v>-4</v>
      </c>
      <c r="N44" s="13">
        <f t="shared" si="5"/>
        <v>0</v>
      </c>
      <c r="O44" s="5">
        <v>0</v>
      </c>
    </row>
    <row r="45" spans="1:15" x14ac:dyDescent="0.3">
      <c r="A45" s="4">
        <v>1512</v>
      </c>
      <c r="B45" s="5" t="s">
        <v>61</v>
      </c>
      <c r="C45" s="4" t="s">
        <v>62</v>
      </c>
      <c r="D45" s="5">
        <v>13000</v>
      </c>
      <c r="E45" s="7" t="s">
        <v>45</v>
      </c>
      <c r="F45" s="6">
        <v>2663551</v>
      </c>
      <c r="G45" s="6">
        <v>31079</v>
      </c>
      <c r="H45" s="5">
        <v>23</v>
      </c>
      <c r="I45" s="4">
        <v>13</v>
      </c>
      <c r="J45" s="13">
        <v>10</v>
      </c>
      <c r="K45" s="7">
        <v>0</v>
      </c>
      <c r="L45" s="13">
        <f t="shared" si="3"/>
        <v>23</v>
      </c>
      <c r="M45" s="13">
        <f t="shared" si="4"/>
        <v>0</v>
      </c>
      <c r="N45" s="13">
        <f t="shared" si="5"/>
        <v>1</v>
      </c>
      <c r="O45" s="5">
        <v>0</v>
      </c>
    </row>
    <row r="46" spans="1:15" x14ac:dyDescent="0.3">
      <c r="A46" s="4">
        <v>726</v>
      </c>
      <c r="B46" s="5" t="s">
        <v>107</v>
      </c>
      <c r="C46" s="4" t="s">
        <v>108</v>
      </c>
      <c r="D46" s="5">
        <v>13013</v>
      </c>
      <c r="E46" s="7" t="s">
        <v>45</v>
      </c>
      <c r="F46" s="6">
        <v>2371429</v>
      </c>
      <c r="G46" s="6">
        <v>19756</v>
      </c>
      <c r="H46" s="5">
        <v>24</v>
      </c>
      <c r="I46" s="4">
        <v>12</v>
      </c>
      <c r="J46" s="13">
        <v>12</v>
      </c>
      <c r="K46" s="7">
        <v>0</v>
      </c>
      <c r="L46" s="13">
        <f t="shared" si="3"/>
        <v>24</v>
      </c>
      <c r="M46" s="13">
        <f t="shared" si="4"/>
        <v>0</v>
      </c>
      <c r="N46" s="13">
        <f t="shared" si="5"/>
        <v>1</v>
      </c>
      <c r="O46" s="5">
        <v>0</v>
      </c>
    </row>
    <row r="47" spans="1:15" x14ac:dyDescent="0.3">
      <c r="A47" s="4">
        <v>1616</v>
      </c>
      <c r="B47" s="5" t="s">
        <v>43</v>
      </c>
      <c r="C47" s="4" t="s">
        <v>44</v>
      </c>
      <c r="D47" s="5">
        <v>13024</v>
      </c>
      <c r="E47" s="7" t="s">
        <v>45</v>
      </c>
      <c r="F47" s="6">
        <v>3355140</v>
      </c>
      <c r="G47" s="6">
        <v>21610</v>
      </c>
      <c r="H47" s="5">
        <v>21</v>
      </c>
      <c r="I47" s="4">
        <v>12</v>
      </c>
      <c r="J47" s="13">
        <v>9</v>
      </c>
      <c r="K47" s="7">
        <v>0</v>
      </c>
      <c r="L47" s="13">
        <f t="shared" si="3"/>
        <v>21</v>
      </c>
      <c r="M47" s="13">
        <f t="shared" si="4"/>
        <v>0</v>
      </c>
      <c r="N47" s="13">
        <f t="shared" si="5"/>
        <v>1</v>
      </c>
      <c r="O47" s="5">
        <v>0</v>
      </c>
    </row>
    <row r="48" spans="1:15" x14ac:dyDescent="0.3">
      <c r="A48" s="4">
        <v>1551</v>
      </c>
      <c r="B48" s="5" t="s">
        <v>52</v>
      </c>
      <c r="C48" s="4" t="s">
        <v>53</v>
      </c>
      <c r="D48" s="5">
        <v>12099</v>
      </c>
      <c r="E48" s="7" t="s">
        <v>45</v>
      </c>
      <c r="F48" s="6">
        <v>1170000</v>
      </c>
      <c r="G48" s="6">
        <v>45658</v>
      </c>
      <c r="H48" s="5">
        <v>24</v>
      </c>
      <c r="I48" s="4">
        <v>18</v>
      </c>
      <c r="J48" s="13">
        <v>5</v>
      </c>
      <c r="K48" s="7">
        <v>0</v>
      </c>
      <c r="L48" s="13">
        <f t="shared" si="3"/>
        <v>23</v>
      </c>
      <c r="M48" s="13">
        <f t="shared" si="4"/>
        <v>1</v>
      </c>
      <c r="N48" s="13">
        <f t="shared" si="5"/>
        <v>0</v>
      </c>
      <c r="O48" s="5">
        <v>0</v>
      </c>
    </row>
    <row r="49" spans="1:15" x14ac:dyDescent="0.3">
      <c r="A49" s="4">
        <v>1519</v>
      </c>
      <c r="B49" s="5" t="s">
        <v>59</v>
      </c>
      <c r="C49" s="4" t="s">
        <v>60</v>
      </c>
      <c r="D49" s="5">
        <v>12136</v>
      </c>
      <c r="E49" s="7" t="s">
        <v>45</v>
      </c>
      <c r="F49" s="6">
        <v>1355140</v>
      </c>
      <c r="G49" s="6">
        <v>16438</v>
      </c>
      <c r="H49" s="5">
        <v>31</v>
      </c>
      <c r="I49" s="4">
        <v>28</v>
      </c>
      <c r="J49" s="13">
        <v>0</v>
      </c>
      <c r="K49" s="7">
        <v>0</v>
      </c>
      <c r="L49" s="13">
        <f t="shared" si="3"/>
        <v>28</v>
      </c>
      <c r="M49" s="13">
        <f t="shared" si="4"/>
        <v>3</v>
      </c>
      <c r="N49" s="13">
        <f t="shared" si="5"/>
        <v>0</v>
      </c>
      <c r="O49" s="5">
        <v>0</v>
      </c>
    </row>
    <row r="50" spans="1:15" x14ac:dyDescent="0.3">
      <c r="A50" s="4">
        <v>619</v>
      </c>
      <c r="B50" s="5" t="s">
        <v>117</v>
      </c>
      <c r="C50" s="4" t="s">
        <v>118</v>
      </c>
      <c r="D50" s="5">
        <v>10020</v>
      </c>
      <c r="E50" s="7" t="s">
        <v>45</v>
      </c>
      <c r="F50" s="6">
        <v>2794393</v>
      </c>
      <c r="G50" s="6">
        <v>36192</v>
      </c>
      <c r="H50" s="5">
        <v>21</v>
      </c>
      <c r="I50" s="4">
        <v>12</v>
      </c>
      <c r="J50" s="13">
        <v>0</v>
      </c>
      <c r="K50" s="7">
        <v>0</v>
      </c>
      <c r="L50" s="13">
        <f t="shared" si="3"/>
        <v>12</v>
      </c>
      <c r="M50" s="13">
        <f t="shared" si="4"/>
        <v>9</v>
      </c>
      <c r="N50" s="13">
        <f t="shared" si="5"/>
        <v>0</v>
      </c>
      <c r="O50" s="5">
        <v>0</v>
      </c>
    </row>
    <row r="51" spans="1:15" x14ac:dyDescent="0.3">
      <c r="A51" s="4">
        <v>999</v>
      </c>
      <c r="B51" s="5" t="s">
        <v>87</v>
      </c>
      <c r="C51" s="4" t="s">
        <v>88</v>
      </c>
      <c r="D51" s="5">
        <v>13012</v>
      </c>
      <c r="E51" s="7" t="s">
        <v>45</v>
      </c>
      <c r="F51" s="6">
        <v>1401869</v>
      </c>
      <c r="G51" s="6">
        <v>44682</v>
      </c>
      <c r="H51" s="5">
        <v>31</v>
      </c>
      <c r="I51" s="4">
        <v>30</v>
      </c>
      <c r="J51" s="13">
        <v>0</v>
      </c>
      <c r="K51" s="7">
        <v>0</v>
      </c>
      <c r="L51" s="13">
        <f t="shared" si="3"/>
        <v>30</v>
      </c>
      <c r="M51" s="13">
        <f t="shared" si="4"/>
        <v>1</v>
      </c>
      <c r="N51" s="13">
        <f t="shared" si="5"/>
        <v>0</v>
      </c>
      <c r="O51" s="5">
        <v>0</v>
      </c>
    </row>
    <row r="52" spans="1:15" x14ac:dyDescent="0.3">
      <c r="A52" s="4">
        <v>1626</v>
      </c>
      <c r="B52" s="5" t="s">
        <v>41</v>
      </c>
      <c r="C52" s="4" t="s">
        <v>42</v>
      </c>
      <c r="D52" s="5">
        <v>32157</v>
      </c>
      <c r="E52" s="7" t="s">
        <v>15</v>
      </c>
      <c r="F52" s="6">
        <v>7476636</v>
      </c>
      <c r="G52" s="6">
        <v>8</v>
      </c>
      <c r="H52" s="5">
        <v>35</v>
      </c>
      <c r="I52" s="4">
        <v>5</v>
      </c>
      <c r="J52" s="13">
        <v>0</v>
      </c>
      <c r="K52" s="7">
        <v>30</v>
      </c>
      <c r="L52" s="13">
        <f t="shared" si="3"/>
        <v>35</v>
      </c>
      <c r="M52" s="13">
        <f t="shared" si="4"/>
        <v>0</v>
      </c>
      <c r="N52" s="13">
        <f t="shared" si="5"/>
        <v>1</v>
      </c>
      <c r="O52" s="5">
        <v>0</v>
      </c>
    </row>
    <row r="53" spans="1:15" x14ac:dyDescent="0.3">
      <c r="A53" s="4">
        <v>2390</v>
      </c>
      <c r="B53" s="5" t="s">
        <v>13</v>
      </c>
      <c r="C53" s="4" t="s">
        <v>14</v>
      </c>
      <c r="D53" s="5">
        <v>32167</v>
      </c>
      <c r="E53" s="7" t="s">
        <v>15</v>
      </c>
      <c r="F53" s="6">
        <v>4205607</v>
      </c>
      <c r="G53" s="6">
        <v>44685</v>
      </c>
      <c r="H53" s="5">
        <v>24</v>
      </c>
      <c r="I53" s="4">
        <v>5</v>
      </c>
      <c r="J53" s="13">
        <v>0</v>
      </c>
      <c r="K53" s="7">
        <v>21</v>
      </c>
      <c r="L53" s="13">
        <f t="shared" si="3"/>
        <v>26</v>
      </c>
      <c r="M53" s="13">
        <f t="shared" si="4"/>
        <v>-2</v>
      </c>
      <c r="N53" s="13">
        <f t="shared" si="5"/>
        <v>0</v>
      </c>
      <c r="O53" s="5">
        <v>0</v>
      </c>
    </row>
    <row r="54" spans="1:15" x14ac:dyDescent="0.3">
      <c r="A54" s="4">
        <v>242</v>
      </c>
      <c r="B54" s="5" t="s">
        <v>141</v>
      </c>
      <c r="C54" s="4" t="s">
        <v>142</v>
      </c>
      <c r="D54" s="5">
        <v>32083</v>
      </c>
      <c r="E54" s="7" t="s">
        <v>15</v>
      </c>
      <c r="F54" s="6" t="s">
        <v>139</v>
      </c>
      <c r="G54" s="6" t="s">
        <v>140</v>
      </c>
      <c r="H54" s="5">
        <v>34</v>
      </c>
      <c r="I54" s="4">
        <v>12</v>
      </c>
      <c r="J54" s="13">
        <v>30</v>
      </c>
      <c r="K54" s="7">
        <v>0</v>
      </c>
      <c r="L54" s="13">
        <f t="shared" si="3"/>
        <v>42</v>
      </c>
      <c r="M54" s="13">
        <f t="shared" si="4"/>
        <v>-8</v>
      </c>
      <c r="N54" s="13">
        <f t="shared" si="5"/>
        <v>0</v>
      </c>
      <c r="O54" s="5">
        <v>0</v>
      </c>
    </row>
    <row r="55" spans="1:15" x14ac:dyDescent="0.3">
      <c r="A55" s="4">
        <v>243</v>
      </c>
      <c r="B55" s="5" t="s">
        <v>137</v>
      </c>
      <c r="C55" s="4" t="s">
        <v>138</v>
      </c>
      <c r="D55" s="5">
        <v>32116</v>
      </c>
      <c r="E55" s="7" t="s">
        <v>15</v>
      </c>
      <c r="F55" s="6" t="s">
        <v>139</v>
      </c>
      <c r="G55" s="6" t="s">
        <v>140</v>
      </c>
      <c r="H55" s="5">
        <v>39</v>
      </c>
      <c r="I55" s="4">
        <v>23</v>
      </c>
      <c r="J55" s="13">
        <v>15</v>
      </c>
      <c r="K55" s="7">
        <v>0</v>
      </c>
      <c r="L55" s="13">
        <f t="shared" si="3"/>
        <v>38</v>
      </c>
      <c r="M55" s="13">
        <f t="shared" si="4"/>
        <v>1</v>
      </c>
      <c r="N55" s="13">
        <f t="shared" si="5"/>
        <v>0</v>
      </c>
      <c r="O55" s="5">
        <v>0</v>
      </c>
    </row>
    <row r="56" spans="1:15" x14ac:dyDescent="0.3">
      <c r="A56" s="4">
        <v>1267</v>
      </c>
      <c r="B56" s="5" t="s">
        <v>74</v>
      </c>
      <c r="C56" s="4" t="s">
        <v>75</v>
      </c>
      <c r="D56" s="5">
        <v>32137</v>
      </c>
      <c r="E56" s="7" t="s">
        <v>15</v>
      </c>
      <c r="F56" s="6">
        <v>2757009</v>
      </c>
      <c r="G56" s="6">
        <v>34731</v>
      </c>
      <c r="H56" s="5">
        <v>28</v>
      </c>
      <c r="I56" s="4">
        <v>8</v>
      </c>
      <c r="J56" s="13">
        <v>0</v>
      </c>
      <c r="K56" s="7">
        <v>20</v>
      </c>
      <c r="L56" s="13">
        <f t="shared" si="3"/>
        <v>28</v>
      </c>
      <c r="M56" s="13">
        <f t="shared" si="4"/>
        <v>0</v>
      </c>
      <c r="N56" s="13">
        <f t="shared" si="5"/>
        <v>1</v>
      </c>
      <c r="O56" s="5">
        <v>0</v>
      </c>
    </row>
    <row r="57" spans="1:15" x14ac:dyDescent="0.3">
      <c r="A57" s="4">
        <v>877</v>
      </c>
      <c r="B57" s="5" t="s">
        <v>100</v>
      </c>
      <c r="C57" s="4" t="s">
        <v>101</v>
      </c>
      <c r="D57" s="5">
        <v>21073</v>
      </c>
      <c r="E57" s="7" t="s">
        <v>51</v>
      </c>
      <c r="F57" s="6">
        <v>3635514</v>
      </c>
      <c r="G57" s="6">
        <v>32568</v>
      </c>
      <c r="H57" s="5">
        <v>35</v>
      </c>
      <c r="I57" s="4">
        <v>23</v>
      </c>
      <c r="J57" s="13">
        <v>0</v>
      </c>
      <c r="K57" s="7">
        <v>0</v>
      </c>
      <c r="L57" s="13">
        <f t="shared" si="3"/>
        <v>23</v>
      </c>
      <c r="M57" s="13">
        <f t="shared" si="4"/>
        <v>12</v>
      </c>
      <c r="N57" s="13">
        <f t="shared" si="5"/>
        <v>0</v>
      </c>
      <c r="O57" s="5">
        <v>0</v>
      </c>
    </row>
    <row r="58" spans="1:15" x14ac:dyDescent="0.3">
      <c r="A58" s="4">
        <v>1340</v>
      </c>
      <c r="B58" s="5" t="s">
        <v>68</v>
      </c>
      <c r="C58" s="4" t="s">
        <v>69</v>
      </c>
      <c r="D58" s="12">
        <v>23034</v>
      </c>
      <c r="E58" s="7" t="s">
        <v>51</v>
      </c>
      <c r="F58" s="6">
        <v>2420561</v>
      </c>
      <c r="G58" s="6">
        <v>21582</v>
      </c>
      <c r="H58" s="5">
        <v>35</v>
      </c>
      <c r="I58" s="4">
        <v>15</v>
      </c>
      <c r="J58" s="13">
        <v>20</v>
      </c>
      <c r="K58" s="7">
        <v>0</v>
      </c>
      <c r="L58" s="13">
        <f t="shared" si="3"/>
        <v>35</v>
      </c>
      <c r="M58" s="13">
        <f t="shared" si="4"/>
        <v>0</v>
      </c>
      <c r="N58" s="13">
        <f t="shared" si="5"/>
        <v>1</v>
      </c>
      <c r="O58" s="5">
        <v>0</v>
      </c>
    </row>
    <row r="59" spans="1:15" x14ac:dyDescent="0.3">
      <c r="A59" s="4">
        <v>889</v>
      </c>
      <c r="B59" s="5" t="s">
        <v>98</v>
      </c>
      <c r="C59" s="4" t="s">
        <v>99</v>
      </c>
      <c r="D59" s="5">
        <v>23023</v>
      </c>
      <c r="E59" s="7" t="s">
        <v>51</v>
      </c>
      <c r="F59" s="6">
        <v>2336449</v>
      </c>
      <c r="G59" s="6">
        <v>44683</v>
      </c>
      <c r="H59" s="5">
        <v>31</v>
      </c>
      <c r="I59" s="4">
        <v>30</v>
      </c>
      <c r="J59" s="13">
        <v>0</v>
      </c>
      <c r="K59" s="7">
        <v>0</v>
      </c>
      <c r="L59" s="13">
        <f t="shared" si="3"/>
        <v>30</v>
      </c>
      <c r="M59" s="13">
        <f t="shared" si="4"/>
        <v>1</v>
      </c>
      <c r="N59" s="13">
        <f t="shared" si="5"/>
        <v>0</v>
      </c>
      <c r="O59" s="5">
        <v>0</v>
      </c>
    </row>
    <row r="60" spans="1:15" x14ac:dyDescent="0.3">
      <c r="A60" s="4">
        <v>17</v>
      </c>
      <c r="B60" s="5" t="s">
        <v>158</v>
      </c>
      <c r="C60" s="4" t="s">
        <v>159</v>
      </c>
      <c r="D60" s="5">
        <v>23035</v>
      </c>
      <c r="E60" s="7" t="s">
        <v>51</v>
      </c>
      <c r="F60" s="6">
        <v>3728972</v>
      </c>
      <c r="G60" s="6">
        <v>36220</v>
      </c>
      <c r="H60" s="5">
        <v>33</v>
      </c>
      <c r="I60" s="4">
        <v>10</v>
      </c>
      <c r="J60" s="13">
        <v>24</v>
      </c>
      <c r="K60" s="7">
        <v>0</v>
      </c>
      <c r="L60" s="13">
        <f t="shared" si="3"/>
        <v>34</v>
      </c>
      <c r="M60" s="13">
        <f t="shared" si="4"/>
        <v>-1</v>
      </c>
      <c r="N60" s="13">
        <f t="shared" si="5"/>
        <v>0</v>
      </c>
      <c r="O60" s="5">
        <v>0</v>
      </c>
    </row>
    <row r="61" spans="1:15" x14ac:dyDescent="0.3">
      <c r="A61" s="4">
        <v>464</v>
      </c>
      <c r="B61" s="5" t="s">
        <v>123</v>
      </c>
      <c r="C61" s="4" t="s">
        <v>124</v>
      </c>
      <c r="D61" s="5">
        <v>23009</v>
      </c>
      <c r="E61" s="7" t="s">
        <v>51</v>
      </c>
      <c r="F61" s="6">
        <v>2700000</v>
      </c>
      <c r="G61" s="6">
        <v>32540</v>
      </c>
      <c r="H61" s="5">
        <v>23</v>
      </c>
      <c r="I61" s="4">
        <v>15</v>
      </c>
      <c r="J61" s="13">
        <v>7</v>
      </c>
      <c r="K61" s="7">
        <v>0</v>
      </c>
      <c r="L61" s="13">
        <f t="shared" si="3"/>
        <v>22</v>
      </c>
      <c r="M61" s="13">
        <f t="shared" si="4"/>
        <v>1</v>
      </c>
      <c r="N61" s="13">
        <f t="shared" si="5"/>
        <v>0</v>
      </c>
      <c r="O61" s="5">
        <v>0</v>
      </c>
    </row>
    <row r="62" spans="1:15" x14ac:dyDescent="0.3">
      <c r="A62" s="4">
        <v>460</v>
      </c>
      <c r="B62" s="5" t="s">
        <v>125</v>
      </c>
      <c r="C62" s="4" t="s">
        <v>126</v>
      </c>
      <c r="D62" s="5">
        <v>23010</v>
      </c>
      <c r="E62" s="7" t="s">
        <v>51</v>
      </c>
      <c r="F62" s="6">
        <v>4663551</v>
      </c>
      <c r="G62" s="6">
        <v>36251</v>
      </c>
      <c r="H62" s="5">
        <v>38</v>
      </c>
      <c r="I62" s="4">
        <v>11</v>
      </c>
      <c r="J62" s="13">
        <v>5</v>
      </c>
      <c r="K62" s="7">
        <v>24</v>
      </c>
      <c r="L62" s="13">
        <f t="shared" si="3"/>
        <v>40</v>
      </c>
      <c r="M62" s="13">
        <f t="shared" si="4"/>
        <v>-2</v>
      </c>
      <c r="N62" s="13">
        <f t="shared" si="5"/>
        <v>0</v>
      </c>
      <c r="O62" s="5">
        <v>0</v>
      </c>
    </row>
    <row r="63" spans="1:15" x14ac:dyDescent="0.3">
      <c r="A63" s="4">
        <v>892</v>
      </c>
      <c r="B63" s="5" t="s">
        <v>96</v>
      </c>
      <c r="C63" s="4" t="s">
        <v>97</v>
      </c>
      <c r="D63" s="5">
        <v>21062</v>
      </c>
      <c r="E63" s="7" t="s">
        <v>51</v>
      </c>
      <c r="F63" s="6">
        <v>2700935</v>
      </c>
      <c r="G63" s="6">
        <v>32540</v>
      </c>
      <c r="H63" s="5">
        <v>31</v>
      </c>
      <c r="I63" s="4">
        <v>14</v>
      </c>
      <c r="J63" s="13">
        <v>6</v>
      </c>
      <c r="K63" s="7">
        <v>12</v>
      </c>
      <c r="L63" s="13">
        <f t="shared" si="3"/>
        <v>32</v>
      </c>
      <c r="M63" s="13">
        <f t="shared" si="4"/>
        <v>-1</v>
      </c>
      <c r="N63" s="13">
        <f t="shared" si="5"/>
        <v>0</v>
      </c>
      <c r="O63" s="5">
        <v>0</v>
      </c>
    </row>
    <row r="64" spans="1:15" x14ac:dyDescent="0.3">
      <c r="A64" s="4">
        <v>1548</v>
      </c>
      <c r="B64" s="5" t="s">
        <v>54</v>
      </c>
      <c r="C64" s="4" t="s">
        <v>55</v>
      </c>
      <c r="D64" s="5">
        <v>21082</v>
      </c>
      <c r="E64" s="7" t="s">
        <v>51</v>
      </c>
      <c r="F64" s="6">
        <v>3448598</v>
      </c>
      <c r="G64" s="6">
        <v>25263</v>
      </c>
      <c r="H64" s="5">
        <v>24</v>
      </c>
      <c r="I64" s="4">
        <v>12</v>
      </c>
      <c r="J64" s="13">
        <v>12</v>
      </c>
      <c r="K64" s="7">
        <v>0</v>
      </c>
      <c r="L64" s="13">
        <f t="shared" si="3"/>
        <v>24</v>
      </c>
      <c r="M64" s="13">
        <f t="shared" si="4"/>
        <v>0</v>
      </c>
      <c r="N64" s="13">
        <f t="shared" si="5"/>
        <v>1</v>
      </c>
      <c r="O64" s="5">
        <v>0</v>
      </c>
    </row>
    <row r="65" spans="1:16" x14ac:dyDescent="0.3">
      <c r="A65" s="4">
        <v>492</v>
      </c>
      <c r="B65" s="5" t="s">
        <v>121</v>
      </c>
      <c r="C65" s="4" t="s">
        <v>122</v>
      </c>
      <c r="D65" s="5">
        <v>22007</v>
      </c>
      <c r="E65" s="7" t="s">
        <v>51</v>
      </c>
      <c r="F65" s="6">
        <v>1859813</v>
      </c>
      <c r="G65" s="6">
        <v>36161</v>
      </c>
      <c r="H65" s="5">
        <v>32</v>
      </c>
      <c r="I65" s="4">
        <v>24</v>
      </c>
      <c r="J65" s="13">
        <v>0</v>
      </c>
      <c r="K65" s="7">
        <v>0</v>
      </c>
      <c r="L65" s="13">
        <f t="shared" si="3"/>
        <v>24</v>
      </c>
      <c r="M65" s="13">
        <f t="shared" si="4"/>
        <v>8</v>
      </c>
      <c r="N65" s="13">
        <f t="shared" si="5"/>
        <v>0</v>
      </c>
      <c r="O65" s="5">
        <v>0</v>
      </c>
    </row>
    <row r="66" spans="1:16" x14ac:dyDescent="0.3">
      <c r="A66" s="4">
        <v>1556</v>
      </c>
      <c r="B66" s="5" t="s">
        <v>49</v>
      </c>
      <c r="C66" s="4" t="s">
        <v>50</v>
      </c>
      <c r="D66" s="5">
        <v>21061</v>
      </c>
      <c r="E66" s="7" t="s">
        <v>51</v>
      </c>
      <c r="F66" s="6">
        <v>3271028</v>
      </c>
      <c r="G66" s="6">
        <v>44684</v>
      </c>
      <c r="H66" s="5">
        <v>25</v>
      </c>
      <c r="I66" s="4">
        <v>13</v>
      </c>
      <c r="J66" s="13">
        <v>12</v>
      </c>
      <c r="K66" s="7">
        <v>0</v>
      </c>
      <c r="L66" s="13">
        <f t="shared" si="3"/>
        <v>25</v>
      </c>
      <c r="M66" s="13">
        <f t="shared" si="4"/>
        <v>0</v>
      </c>
      <c r="N66" s="13">
        <f t="shared" si="5"/>
        <v>1</v>
      </c>
      <c r="O66" s="5">
        <v>0</v>
      </c>
    </row>
    <row r="67" spans="1:16" ht="15" thickBot="1" x14ac:dyDescent="0.35">
      <c r="A67" s="8">
        <v>1569</v>
      </c>
      <c r="B67" s="9" t="s">
        <v>46</v>
      </c>
      <c r="C67" s="8" t="s">
        <v>47</v>
      </c>
      <c r="D67" s="9">
        <v>56042</v>
      </c>
      <c r="E67" s="11" t="s">
        <v>48</v>
      </c>
      <c r="F67" s="10">
        <v>2700935</v>
      </c>
      <c r="G67" s="10">
        <v>32540</v>
      </c>
      <c r="H67" s="9">
        <v>31</v>
      </c>
      <c r="I67" s="8">
        <v>7</v>
      </c>
      <c r="J67" s="14">
        <v>24</v>
      </c>
      <c r="K67" s="11">
        <v>0</v>
      </c>
      <c r="L67" s="14">
        <f t="shared" si="3"/>
        <v>31</v>
      </c>
      <c r="M67" s="14">
        <f t="shared" si="4"/>
        <v>0</v>
      </c>
      <c r="N67" s="14">
        <f t="shared" si="5"/>
        <v>1</v>
      </c>
      <c r="O67" s="9">
        <v>0</v>
      </c>
      <c r="P67" s="14"/>
    </row>
  </sheetData>
  <sortState xmlns:xlrd2="http://schemas.microsoft.com/office/spreadsheetml/2017/richdata2" ref="A2:O67">
    <sortCondition ref="E2:E67"/>
    <sortCondition ref="C2:C67"/>
    <sortCondition ref="H2:H67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80C5-8F9F-4A2F-A9C8-CE3BEB8F73A5}">
  <dimension ref="A1:P67"/>
  <sheetViews>
    <sheetView tabSelected="1" topLeftCell="D1" workbookViewId="0">
      <selection activeCell="I1" sqref="I1:P1"/>
    </sheetView>
  </sheetViews>
  <sheetFormatPr baseColWidth="10" defaultRowHeight="14.4" x14ac:dyDescent="0.3"/>
  <cols>
    <col min="1" max="2" width="0" hidden="1" customWidth="1"/>
    <col min="3" max="3" width="62.88671875" bestFit="1" customWidth="1"/>
    <col min="5" max="5" width="30" customWidth="1"/>
    <col min="6" max="7" width="11.5546875" customWidth="1"/>
    <col min="8" max="8" width="7.5546875" bestFit="1" customWidth="1"/>
    <col min="9" max="11" width="11.5546875" customWidth="1"/>
    <col min="12" max="12" width="13.5546875" bestFit="1" customWidth="1"/>
  </cols>
  <sheetData>
    <row r="1" spans="1:16" ht="21.6" thickTop="1" thickBot="1" x14ac:dyDescent="0.4">
      <c r="A1" s="2" t="s">
        <v>0</v>
      </c>
      <c r="B1" s="3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160</v>
      </c>
      <c r="J1" s="22" t="s">
        <v>164</v>
      </c>
      <c r="K1" s="23" t="s">
        <v>165</v>
      </c>
      <c r="L1" s="22" t="s">
        <v>161</v>
      </c>
      <c r="M1" s="22" t="s">
        <v>166</v>
      </c>
      <c r="N1" s="22" t="s">
        <v>162</v>
      </c>
      <c r="O1" s="24" t="s">
        <v>8</v>
      </c>
      <c r="P1" s="22" t="s">
        <v>167</v>
      </c>
    </row>
    <row r="2" spans="1:16" ht="15" thickTop="1" x14ac:dyDescent="0.3">
      <c r="A2" s="4">
        <v>1643</v>
      </c>
      <c r="B2" s="5" t="s">
        <v>38</v>
      </c>
      <c r="C2" s="4" t="s">
        <v>101</v>
      </c>
      <c r="D2" s="5">
        <v>21073</v>
      </c>
      <c r="E2" s="7" t="s">
        <v>51</v>
      </c>
      <c r="F2" s="6">
        <v>3635514</v>
      </c>
      <c r="G2" s="6">
        <v>32568</v>
      </c>
      <c r="H2" s="5">
        <v>35</v>
      </c>
      <c r="I2" s="4">
        <v>23</v>
      </c>
      <c r="J2" s="13">
        <v>9</v>
      </c>
      <c r="K2" s="7">
        <v>0</v>
      </c>
      <c r="L2" s="13">
        <f>SUM($I2:$K2)</f>
        <v>32</v>
      </c>
      <c r="M2" s="13">
        <f>$L2-$H2</f>
        <v>-3</v>
      </c>
      <c r="N2" s="25">
        <f t="shared" ref="N2:N38" si="0">IF($L2=$H2,1,0)</f>
        <v>0</v>
      </c>
      <c r="O2" s="5">
        <v>0</v>
      </c>
      <c r="P2" s="13"/>
    </row>
    <row r="3" spans="1:16" x14ac:dyDescent="0.3">
      <c r="A3" s="4">
        <v>58</v>
      </c>
      <c r="B3" s="5" t="s">
        <v>155</v>
      </c>
      <c r="C3" s="4" t="s">
        <v>130</v>
      </c>
      <c r="D3" s="5">
        <v>12000</v>
      </c>
      <c r="E3" s="7" t="s">
        <v>45</v>
      </c>
      <c r="F3" s="6">
        <v>1121495</v>
      </c>
      <c r="G3" s="6">
        <v>44593</v>
      </c>
      <c r="H3" s="5">
        <v>29</v>
      </c>
      <c r="I3" s="4">
        <v>9</v>
      </c>
      <c r="J3" s="13">
        <v>24</v>
      </c>
      <c r="K3" s="7">
        <v>0</v>
      </c>
      <c r="L3" s="13">
        <f t="shared" ref="L3:L66" si="1">SUM($I3:$K3)</f>
        <v>33</v>
      </c>
      <c r="M3" s="13">
        <f t="shared" ref="M3:M66" si="2">$L3-$H3</f>
        <v>4</v>
      </c>
      <c r="N3" s="25">
        <f t="shared" si="0"/>
        <v>0</v>
      </c>
      <c r="O3" s="5">
        <v>0</v>
      </c>
      <c r="P3" s="13"/>
    </row>
    <row r="4" spans="1:16" x14ac:dyDescent="0.3">
      <c r="A4" s="4">
        <v>692</v>
      </c>
      <c r="B4" s="5" t="s">
        <v>111</v>
      </c>
      <c r="C4" s="4" t="s">
        <v>99</v>
      </c>
      <c r="D4" s="5">
        <v>23023</v>
      </c>
      <c r="E4" s="7" t="s">
        <v>51</v>
      </c>
      <c r="F4" s="6">
        <v>2336449</v>
      </c>
      <c r="G4" s="6">
        <v>44683</v>
      </c>
      <c r="H4" s="5">
        <v>31</v>
      </c>
      <c r="I4" s="4">
        <v>30</v>
      </c>
      <c r="J4" s="13">
        <v>0</v>
      </c>
      <c r="K4" s="7">
        <v>0</v>
      </c>
      <c r="L4" s="13">
        <f t="shared" si="1"/>
        <v>30</v>
      </c>
      <c r="M4" s="13">
        <f t="shared" si="2"/>
        <v>-1</v>
      </c>
      <c r="N4" s="25">
        <f t="shared" si="0"/>
        <v>0</v>
      </c>
      <c r="O4" s="5">
        <v>0</v>
      </c>
      <c r="P4" s="13"/>
    </row>
    <row r="5" spans="1:16" x14ac:dyDescent="0.3">
      <c r="A5" s="4">
        <v>1289</v>
      </c>
      <c r="B5" s="5" t="s">
        <v>72</v>
      </c>
      <c r="C5" s="4" t="s">
        <v>159</v>
      </c>
      <c r="D5" s="5">
        <v>23035</v>
      </c>
      <c r="E5" s="7" t="s">
        <v>51</v>
      </c>
      <c r="F5" s="6">
        <v>3728972</v>
      </c>
      <c r="G5" s="6">
        <v>36220</v>
      </c>
      <c r="H5" s="5">
        <v>33</v>
      </c>
      <c r="I5" s="4">
        <v>10</v>
      </c>
      <c r="J5" s="13">
        <v>24</v>
      </c>
      <c r="K5" s="7">
        <v>0</v>
      </c>
      <c r="L5" s="13">
        <f t="shared" si="1"/>
        <v>34</v>
      </c>
      <c r="M5" s="13">
        <f t="shared" si="2"/>
        <v>1</v>
      </c>
      <c r="N5" s="25">
        <f t="shared" si="0"/>
        <v>0</v>
      </c>
      <c r="O5" s="5">
        <v>0</v>
      </c>
      <c r="P5" s="13"/>
    </row>
    <row r="6" spans="1:16" x14ac:dyDescent="0.3">
      <c r="A6" s="4">
        <v>91</v>
      </c>
      <c r="B6" s="5" t="s">
        <v>151</v>
      </c>
      <c r="C6" s="4" t="s">
        <v>152</v>
      </c>
      <c r="D6" s="5">
        <v>17008</v>
      </c>
      <c r="E6" s="7" t="s">
        <v>18</v>
      </c>
      <c r="F6" s="6">
        <v>1074766</v>
      </c>
      <c r="G6" s="6">
        <v>42005</v>
      </c>
      <c r="H6" s="5">
        <v>22</v>
      </c>
      <c r="I6" s="4">
        <v>11</v>
      </c>
      <c r="J6" s="13">
        <v>12</v>
      </c>
      <c r="K6" s="7">
        <v>0</v>
      </c>
      <c r="L6" s="13">
        <f t="shared" si="1"/>
        <v>23</v>
      </c>
      <c r="M6" s="13">
        <f t="shared" si="2"/>
        <v>1</v>
      </c>
      <c r="N6" s="25">
        <f t="shared" si="0"/>
        <v>0</v>
      </c>
      <c r="O6" s="5">
        <v>0</v>
      </c>
      <c r="P6" s="13"/>
    </row>
    <row r="7" spans="1:16" x14ac:dyDescent="0.3">
      <c r="A7" s="4">
        <v>1328</v>
      </c>
      <c r="B7" s="5" t="s">
        <v>70</v>
      </c>
      <c r="C7" s="4" t="s">
        <v>71</v>
      </c>
      <c r="D7" s="5">
        <v>17109</v>
      </c>
      <c r="E7" s="7" t="s">
        <v>18</v>
      </c>
      <c r="F7" s="6">
        <v>1074766</v>
      </c>
      <c r="G7" s="6">
        <v>42005</v>
      </c>
      <c r="H7" s="5">
        <v>37</v>
      </c>
      <c r="I7" s="4">
        <v>2</v>
      </c>
      <c r="J7" s="13">
        <f>24*3</f>
        <v>72</v>
      </c>
      <c r="K7" s="7">
        <v>0</v>
      </c>
      <c r="L7" s="13">
        <f t="shared" si="1"/>
        <v>74</v>
      </c>
      <c r="M7" s="13">
        <f t="shared" si="2"/>
        <v>37</v>
      </c>
      <c r="N7" s="25">
        <f t="shared" si="0"/>
        <v>0</v>
      </c>
      <c r="O7" s="5">
        <v>0</v>
      </c>
      <c r="P7" s="13"/>
    </row>
    <row r="8" spans="1:16" x14ac:dyDescent="0.3">
      <c r="A8" s="4">
        <v>90</v>
      </c>
      <c r="B8" s="5" t="s">
        <v>153</v>
      </c>
      <c r="C8" s="4" t="s">
        <v>154</v>
      </c>
      <c r="D8" s="5">
        <v>17007</v>
      </c>
      <c r="E8" s="7" t="s">
        <v>18</v>
      </c>
      <c r="F8" s="6">
        <v>1074766</v>
      </c>
      <c r="G8" s="6">
        <v>42005</v>
      </c>
      <c r="H8" s="5">
        <v>31</v>
      </c>
      <c r="I8" s="4">
        <v>6</v>
      </c>
      <c r="J8" s="13">
        <v>0</v>
      </c>
      <c r="K8" s="7">
        <v>0</v>
      </c>
      <c r="L8" s="13">
        <f t="shared" si="1"/>
        <v>6</v>
      </c>
      <c r="M8" s="13">
        <f t="shared" si="2"/>
        <v>-25</v>
      </c>
      <c r="N8" s="25">
        <f t="shared" si="0"/>
        <v>0</v>
      </c>
      <c r="O8" s="5">
        <v>0</v>
      </c>
      <c r="P8" s="13"/>
    </row>
    <row r="9" spans="1:16" x14ac:dyDescent="0.3">
      <c r="A9" s="4">
        <v>679</v>
      </c>
      <c r="B9" s="5" t="s">
        <v>115</v>
      </c>
      <c r="C9" s="4" t="s">
        <v>116</v>
      </c>
      <c r="D9" s="5">
        <v>17010</v>
      </c>
      <c r="E9" s="7" t="s">
        <v>18</v>
      </c>
      <c r="F9" s="6">
        <v>1074766</v>
      </c>
      <c r="G9" s="6">
        <v>42005</v>
      </c>
      <c r="H9" s="5">
        <v>38</v>
      </c>
      <c r="I9" s="4">
        <v>10</v>
      </c>
      <c r="J9" s="13">
        <v>48</v>
      </c>
      <c r="K9" s="7">
        <v>0</v>
      </c>
      <c r="L9" s="13">
        <f t="shared" si="1"/>
        <v>58</v>
      </c>
      <c r="M9" s="13">
        <f t="shared" si="2"/>
        <v>20</v>
      </c>
      <c r="N9" s="25">
        <f t="shared" si="0"/>
        <v>0</v>
      </c>
      <c r="O9" s="5">
        <v>0</v>
      </c>
      <c r="P9" s="13"/>
    </row>
    <row r="10" spans="1:16" x14ac:dyDescent="0.3">
      <c r="A10" s="4">
        <v>984</v>
      </c>
      <c r="B10" s="5" t="s">
        <v>89</v>
      </c>
      <c r="C10" s="4" t="s">
        <v>124</v>
      </c>
      <c r="D10" s="5">
        <v>23009</v>
      </c>
      <c r="E10" s="7" t="s">
        <v>51</v>
      </c>
      <c r="F10" s="6">
        <v>2700000</v>
      </c>
      <c r="G10" s="6">
        <v>32540</v>
      </c>
      <c r="H10" s="5">
        <v>23</v>
      </c>
      <c r="I10" s="4">
        <v>15</v>
      </c>
      <c r="J10" s="13">
        <v>7</v>
      </c>
      <c r="K10" s="7">
        <v>0</v>
      </c>
      <c r="L10" s="13">
        <f t="shared" si="1"/>
        <v>22</v>
      </c>
      <c r="M10" s="13">
        <f t="shared" si="2"/>
        <v>-1</v>
      </c>
      <c r="N10" s="25">
        <f t="shared" si="0"/>
        <v>0</v>
      </c>
      <c r="O10" s="5">
        <v>0</v>
      </c>
      <c r="P10" s="13"/>
    </row>
    <row r="11" spans="1:16" x14ac:dyDescent="0.3">
      <c r="A11" s="4">
        <v>837</v>
      </c>
      <c r="B11" s="5" t="s">
        <v>102</v>
      </c>
      <c r="C11" s="4" t="s">
        <v>126</v>
      </c>
      <c r="D11" s="5">
        <v>23010</v>
      </c>
      <c r="E11" s="7" t="s">
        <v>51</v>
      </c>
      <c r="F11" s="6">
        <v>4663551</v>
      </c>
      <c r="G11" s="6">
        <v>36251</v>
      </c>
      <c r="H11" s="5">
        <v>38</v>
      </c>
      <c r="I11" s="4">
        <v>11</v>
      </c>
      <c r="J11" s="13">
        <v>5</v>
      </c>
      <c r="K11" s="7">
        <v>24</v>
      </c>
      <c r="L11" s="13">
        <f t="shared" si="1"/>
        <v>40</v>
      </c>
      <c r="M11" s="13">
        <f t="shared" si="2"/>
        <v>2</v>
      </c>
      <c r="N11" s="25">
        <f t="shared" si="0"/>
        <v>0</v>
      </c>
      <c r="O11" s="5">
        <v>0</v>
      </c>
      <c r="P11" s="13"/>
    </row>
    <row r="12" spans="1:16" x14ac:dyDescent="0.3">
      <c r="A12" s="4">
        <v>1932</v>
      </c>
      <c r="B12" s="5" t="s">
        <v>34</v>
      </c>
      <c r="C12" s="4" t="s">
        <v>134</v>
      </c>
      <c r="D12" s="5">
        <v>81000</v>
      </c>
      <c r="E12" s="7" t="s">
        <v>26</v>
      </c>
      <c r="F12" s="6">
        <v>2941176</v>
      </c>
      <c r="G12" s="6">
        <v>44684</v>
      </c>
      <c r="H12" s="5">
        <v>29</v>
      </c>
      <c r="I12" s="4">
        <v>17</v>
      </c>
      <c r="J12" s="13">
        <v>0</v>
      </c>
      <c r="K12" s="7">
        <v>0</v>
      </c>
      <c r="L12" s="13">
        <f t="shared" si="1"/>
        <v>17</v>
      </c>
      <c r="M12" s="13">
        <f t="shared" si="2"/>
        <v>-12</v>
      </c>
      <c r="N12" s="25">
        <f t="shared" si="0"/>
        <v>0</v>
      </c>
      <c r="O12" s="5">
        <v>0</v>
      </c>
      <c r="P12" s="13"/>
    </row>
    <row r="13" spans="1:16" x14ac:dyDescent="0.3">
      <c r="A13" s="4">
        <v>2101</v>
      </c>
      <c r="B13" s="5" t="s">
        <v>22</v>
      </c>
      <c r="C13" s="4" t="s">
        <v>156</v>
      </c>
      <c r="D13" s="5">
        <v>19004</v>
      </c>
      <c r="E13" s="7" t="s">
        <v>157</v>
      </c>
      <c r="F13" s="6">
        <v>2046729</v>
      </c>
      <c r="G13" s="6">
        <v>43497</v>
      </c>
      <c r="H13" s="5">
        <v>38</v>
      </c>
      <c r="I13" s="4">
        <v>13</v>
      </c>
      <c r="J13" s="13">
        <v>24</v>
      </c>
      <c r="K13" s="7">
        <v>0</v>
      </c>
      <c r="L13" s="13">
        <f t="shared" si="1"/>
        <v>37</v>
      </c>
      <c r="M13" s="13">
        <f t="shared" si="2"/>
        <v>-1</v>
      </c>
      <c r="N13" s="25">
        <f t="shared" si="0"/>
        <v>0</v>
      </c>
      <c r="O13" s="5">
        <v>0</v>
      </c>
      <c r="P13" s="13"/>
    </row>
    <row r="14" spans="1:16" x14ac:dyDescent="0.3">
      <c r="A14" s="4">
        <v>287</v>
      </c>
      <c r="B14" s="5" t="s">
        <v>133</v>
      </c>
      <c r="C14" s="4" t="s">
        <v>110</v>
      </c>
      <c r="D14" s="5">
        <v>20005</v>
      </c>
      <c r="E14" s="7" t="s">
        <v>106</v>
      </c>
      <c r="F14" s="6">
        <v>1579439</v>
      </c>
      <c r="G14" s="6">
        <v>25204</v>
      </c>
      <c r="H14" s="5">
        <v>22</v>
      </c>
      <c r="I14" s="4">
        <v>23</v>
      </c>
      <c r="J14" s="13">
        <v>0</v>
      </c>
      <c r="K14" s="7">
        <v>0</v>
      </c>
      <c r="L14" s="13">
        <f t="shared" si="1"/>
        <v>23</v>
      </c>
      <c r="M14" s="13">
        <f t="shared" si="2"/>
        <v>1</v>
      </c>
      <c r="N14" s="25">
        <f t="shared" si="0"/>
        <v>0</v>
      </c>
      <c r="O14" s="5">
        <v>0</v>
      </c>
      <c r="P14" s="13"/>
    </row>
    <row r="15" spans="1:16" x14ac:dyDescent="0.3">
      <c r="A15" s="4">
        <v>1156</v>
      </c>
      <c r="B15" s="5" t="s">
        <v>83</v>
      </c>
      <c r="C15" s="4" t="s">
        <v>97</v>
      </c>
      <c r="D15" s="5">
        <v>21062</v>
      </c>
      <c r="E15" s="7" t="s">
        <v>51</v>
      </c>
      <c r="F15" s="6">
        <v>2700935</v>
      </c>
      <c r="G15" s="6">
        <v>32540</v>
      </c>
      <c r="H15" s="5">
        <v>31</v>
      </c>
      <c r="I15" s="4">
        <v>14</v>
      </c>
      <c r="J15" s="13">
        <v>6</v>
      </c>
      <c r="K15" s="7">
        <v>12</v>
      </c>
      <c r="L15" s="13">
        <f t="shared" si="1"/>
        <v>32</v>
      </c>
      <c r="M15" s="13">
        <f t="shared" si="2"/>
        <v>1</v>
      </c>
      <c r="N15" s="25">
        <f t="shared" si="0"/>
        <v>0</v>
      </c>
      <c r="O15" s="5">
        <v>0</v>
      </c>
      <c r="P15" s="13"/>
    </row>
    <row r="16" spans="1:16" x14ac:dyDescent="0.3">
      <c r="A16" s="4">
        <v>290</v>
      </c>
      <c r="B16" s="5" t="s">
        <v>131</v>
      </c>
      <c r="C16" s="4" t="s">
        <v>14</v>
      </c>
      <c r="D16" s="5">
        <v>32167</v>
      </c>
      <c r="E16" s="7" t="s">
        <v>15</v>
      </c>
      <c r="F16" s="6">
        <v>4205607</v>
      </c>
      <c r="G16" s="6">
        <v>44685</v>
      </c>
      <c r="H16" s="5">
        <v>24</v>
      </c>
      <c r="I16" s="4">
        <v>5</v>
      </c>
      <c r="J16" s="13">
        <v>0</v>
      </c>
      <c r="K16" s="7">
        <v>21</v>
      </c>
      <c r="L16" s="13">
        <f t="shared" si="1"/>
        <v>26</v>
      </c>
      <c r="M16" s="13">
        <f t="shared" si="2"/>
        <v>2</v>
      </c>
      <c r="N16" s="25">
        <f t="shared" si="0"/>
        <v>0</v>
      </c>
      <c r="O16" s="5">
        <v>0</v>
      </c>
      <c r="P16" s="13"/>
    </row>
    <row r="17" spans="1:16" x14ac:dyDescent="0.3">
      <c r="A17" s="4">
        <v>719</v>
      </c>
      <c r="B17" s="5" t="s">
        <v>109</v>
      </c>
      <c r="C17" s="4" t="s">
        <v>112</v>
      </c>
      <c r="D17" s="5">
        <v>54004</v>
      </c>
      <c r="E17" s="7" t="s">
        <v>58</v>
      </c>
      <c r="F17" s="6">
        <v>4663551</v>
      </c>
      <c r="G17" s="6">
        <v>36251</v>
      </c>
      <c r="H17" s="5">
        <v>30</v>
      </c>
      <c r="I17" s="4">
        <v>9</v>
      </c>
      <c r="J17" s="13">
        <v>24</v>
      </c>
      <c r="K17" s="7">
        <v>0</v>
      </c>
      <c r="L17" s="13">
        <f>SUM($I17:$K17)</f>
        <v>33</v>
      </c>
      <c r="M17" s="13">
        <f t="shared" si="2"/>
        <v>3</v>
      </c>
      <c r="N17" s="25">
        <f t="shared" si="0"/>
        <v>0</v>
      </c>
      <c r="O17" s="5">
        <v>0</v>
      </c>
      <c r="P17" s="13"/>
    </row>
    <row r="18" spans="1:16" x14ac:dyDescent="0.3">
      <c r="A18" s="4">
        <v>748</v>
      </c>
      <c r="B18" s="5" t="s">
        <v>104</v>
      </c>
      <c r="C18" s="4" t="s">
        <v>23</v>
      </c>
      <c r="D18" s="5">
        <v>70049</v>
      </c>
      <c r="E18" s="7" t="s">
        <v>24</v>
      </c>
      <c r="F18" s="6">
        <v>7943925</v>
      </c>
      <c r="G18" s="6">
        <v>44689</v>
      </c>
      <c r="H18" s="5">
        <v>22</v>
      </c>
      <c r="I18" s="4">
        <v>0</v>
      </c>
      <c r="J18" s="13">
        <v>17</v>
      </c>
      <c r="K18" s="7">
        <v>0</v>
      </c>
      <c r="L18" s="13">
        <f t="shared" si="1"/>
        <v>17</v>
      </c>
      <c r="M18" s="13">
        <f t="shared" si="2"/>
        <v>-5</v>
      </c>
      <c r="N18" s="25">
        <f t="shared" si="0"/>
        <v>0</v>
      </c>
      <c r="O18" s="5">
        <v>0</v>
      </c>
      <c r="P18" s="13"/>
    </row>
    <row r="19" spans="1:16" x14ac:dyDescent="0.3">
      <c r="A19" s="4">
        <v>180</v>
      </c>
      <c r="B19" s="5" t="s">
        <v>145</v>
      </c>
      <c r="C19" s="4" t="s">
        <v>105</v>
      </c>
      <c r="D19" s="5">
        <v>20007</v>
      </c>
      <c r="E19" s="7" t="s">
        <v>106</v>
      </c>
      <c r="F19" s="6">
        <v>1859813</v>
      </c>
      <c r="G19" s="6">
        <v>36161</v>
      </c>
      <c r="H19" s="5">
        <v>39</v>
      </c>
      <c r="I19" s="4">
        <v>13</v>
      </c>
      <c r="J19" s="13">
        <v>0</v>
      </c>
      <c r="K19" s="7">
        <v>0</v>
      </c>
      <c r="L19" s="13">
        <f t="shared" si="1"/>
        <v>13</v>
      </c>
      <c r="M19" s="13">
        <f t="shared" si="2"/>
        <v>-26</v>
      </c>
      <c r="N19" s="25">
        <f t="shared" si="0"/>
        <v>0</v>
      </c>
      <c r="O19" s="5">
        <v>0</v>
      </c>
      <c r="P19" s="13"/>
    </row>
    <row r="20" spans="1:16" x14ac:dyDescent="0.3">
      <c r="A20" s="4">
        <v>1485</v>
      </c>
      <c r="B20" s="5" t="s">
        <v>63</v>
      </c>
      <c r="C20" s="4" t="s">
        <v>122</v>
      </c>
      <c r="D20" s="5">
        <v>22007</v>
      </c>
      <c r="E20" s="7" t="s">
        <v>51</v>
      </c>
      <c r="F20" s="6">
        <v>1859813</v>
      </c>
      <c r="G20" s="6">
        <v>36161</v>
      </c>
      <c r="H20" s="5">
        <v>32</v>
      </c>
      <c r="I20" s="4">
        <v>24</v>
      </c>
      <c r="J20" s="13">
        <v>0</v>
      </c>
      <c r="K20" s="7">
        <v>0</v>
      </c>
      <c r="L20" s="13">
        <f t="shared" si="1"/>
        <v>24</v>
      </c>
      <c r="M20" s="13">
        <f t="shared" si="2"/>
        <v>-8</v>
      </c>
      <c r="N20" s="25">
        <f t="shared" si="0"/>
        <v>0</v>
      </c>
      <c r="O20" s="5">
        <v>0</v>
      </c>
      <c r="P20" s="13"/>
    </row>
    <row r="21" spans="1:16" x14ac:dyDescent="0.3">
      <c r="A21" s="4">
        <v>262</v>
      </c>
      <c r="B21" s="5" t="s">
        <v>135</v>
      </c>
      <c r="C21" s="4" t="s">
        <v>90</v>
      </c>
      <c r="D21" s="5">
        <v>14020</v>
      </c>
      <c r="E21" s="7" t="s">
        <v>18</v>
      </c>
      <c r="F21" s="6">
        <v>1401869</v>
      </c>
      <c r="G21" s="6">
        <v>44682</v>
      </c>
      <c r="H21" s="5">
        <v>38</v>
      </c>
      <c r="I21" s="4">
        <v>0</v>
      </c>
      <c r="J21" s="13">
        <v>0</v>
      </c>
      <c r="K21" s="7">
        <v>0</v>
      </c>
      <c r="L21" s="13">
        <f t="shared" si="1"/>
        <v>0</v>
      </c>
      <c r="M21" s="13">
        <f t="shared" si="2"/>
        <v>-38</v>
      </c>
      <c r="N21" s="25">
        <f t="shared" si="0"/>
        <v>0</v>
      </c>
      <c r="O21" s="5">
        <v>0</v>
      </c>
      <c r="P21" s="13"/>
    </row>
    <row r="22" spans="1:16" x14ac:dyDescent="0.3">
      <c r="A22" s="4">
        <v>1203</v>
      </c>
      <c r="B22" s="5" t="s">
        <v>81</v>
      </c>
      <c r="C22" s="4" t="s">
        <v>82</v>
      </c>
      <c r="D22" s="5">
        <v>33021</v>
      </c>
      <c r="E22" s="7" t="s">
        <v>78</v>
      </c>
      <c r="F22" s="6">
        <v>2514019</v>
      </c>
      <c r="G22" s="6">
        <v>25235</v>
      </c>
      <c r="H22" s="5">
        <v>21</v>
      </c>
      <c r="I22" s="4">
        <v>14</v>
      </c>
      <c r="J22" s="13">
        <v>12</v>
      </c>
      <c r="K22" s="7">
        <v>0</v>
      </c>
      <c r="L22" s="13">
        <f t="shared" si="1"/>
        <v>26</v>
      </c>
      <c r="M22" s="13">
        <f t="shared" si="2"/>
        <v>5</v>
      </c>
      <c r="N22" s="25">
        <f t="shared" si="0"/>
        <v>0</v>
      </c>
      <c r="O22" s="5">
        <v>0</v>
      </c>
      <c r="P22" s="13"/>
    </row>
    <row r="23" spans="1:16" x14ac:dyDescent="0.3">
      <c r="A23" s="4">
        <v>1251</v>
      </c>
      <c r="B23" s="5" t="s">
        <v>76</v>
      </c>
      <c r="C23" s="4" t="s">
        <v>77</v>
      </c>
      <c r="D23" s="5">
        <v>33020</v>
      </c>
      <c r="E23" s="7" t="s">
        <v>78</v>
      </c>
      <c r="F23" s="6">
        <v>2514019</v>
      </c>
      <c r="G23" s="6">
        <v>25235</v>
      </c>
      <c r="H23" s="5">
        <v>21</v>
      </c>
      <c r="I23" s="4">
        <v>18</v>
      </c>
      <c r="J23" s="13">
        <v>12</v>
      </c>
      <c r="K23" s="7">
        <v>0</v>
      </c>
      <c r="L23" s="13">
        <f t="shared" si="1"/>
        <v>30</v>
      </c>
      <c r="M23" s="13">
        <f t="shared" si="2"/>
        <v>9</v>
      </c>
      <c r="N23" s="25">
        <f t="shared" si="0"/>
        <v>0</v>
      </c>
      <c r="O23" s="5">
        <v>0</v>
      </c>
      <c r="P23" s="13"/>
    </row>
    <row r="24" spans="1:16" x14ac:dyDescent="0.3">
      <c r="A24" s="4">
        <v>387</v>
      </c>
      <c r="B24" s="5" t="s">
        <v>129</v>
      </c>
      <c r="C24" s="4" t="s">
        <v>84</v>
      </c>
      <c r="D24" s="5">
        <v>70011</v>
      </c>
      <c r="E24" s="7" t="s">
        <v>26</v>
      </c>
      <c r="F24" s="6">
        <v>2521008</v>
      </c>
      <c r="G24" s="6">
        <v>3</v>
      </c>
      <c r="H24" s="5">
        <v>23</v>
      </c>
      <c r="I24" s="4">
        <v>0</v>
      </c>
      <c r="J24" s="13">
        <v>0</v>
      </c>
      <c r="K24" s="7">
        <v>0</v>
      </c>
      <c r="L24" s="13">
        <f t="shared" si="1"/>
        <v>0</v>
      </c>
      <c r="M24" s="13">
        <f t="shared" si="2"/>
        <v>-23</v>
      </c>
      <c r="N24" s="25">
        <f t="shared" si="0"/>
        <v>0</v>
      </c>
      <c r="O24" s="5">
        <v>0</v>
      </c>
      <c r="P24" s="13"/>
    </row>
    <row r="25" spans="1:16" x14ac:dyDescent="0.3">
      <c r="A25" s="4">
        <v>1551</v>
      </c>
      <c r="B25" s="5" t="s">
        <v>52</v>
      </c>
      <c r="C25" s="4" t="s">
        <v>103</v>
      </c>
      <c r="D25" s="5">
        <v>35069</v>
      </c>
      <c r="E25" s="7" t="s">
        <v>18</v>
      </c>
      <c r="F25" s="6">
        <v>3271028</v>
      </c>
      <c r="G25" s="6">
        <v>44684</v>
      </c>
      <c r="H25" s="5">
        <v>21</v>
      </c>
      <c r="I25" s="4">
        <v>5</v>
      </c>
      <c r="J25" s="13">
        <v>20</v>
      </c>
      <c r="K25" s="7">
        <v>0</v>
      </c>
      <c r="L25" s="13">
        <f t="shared" si="1"/>
        <v>25</v>
      </c>
      <c r="M25" s="13">
        <f t="shared" si="2"/>
        <v>4</v>
      </c>
      <c r="N25" s="25">
        <f t="shared" si="0"/>
        <v>0</v>
      </c>
      <c r="O25" s="5">
        <v>0</v>
      </c>
      <c r="P25" s="13"/>
    </row>
    <row r="26" spans="1:16" x14ac:dyDescent="0.3">
      <c r="A26" s="4">
        <v>1519</v>
      </c>
      <c r="B26" s="5" t="s">
        <v>59</v>
      </c>
      <c r="C26" s="4" t="s">
        <v>146</v>
      </c>
      <c r="D26" s="5">
        <v>28043</v>
      </c>
      <c r="E26" s="7" t="s">
        <v>65</v>
      </c>
      <c r="F26" s="6">
        <v>3271028</v>
      </c>
      <c r="G26" s="6">
        <v>44684</v>
      </c>
      <c r="H26" s="5">
        <v>33</v>
      </c>
      <c r="I26" s="4">
        <v>32</v>
      </c>
      <c r="J26" s="13">
        <v>0</v>
      </c>
      <c r="K26" s="7">
        <v>0</v>
      </c>
      <c r="L26" s="13">
        <f t="shared" si="1"/>
        <v>32</v>
      </c>
      <c r="M26" s="13">
        <f t="shared" si="2"/>
        <v>-1</v>
      </c>
      <c r="N26" s="25">
        <f t="shared" si="0"/>
        <v>0</v>
      </c>
      <c r="O26" s="5">
        <v>0</v>
      </c>
      <c r="P26" s="13"/>
    </row>
    <row r="27" spans="1:16" x14ac:dyDescent="0.3">
      <c r="A27" s="4">
        <v>619</v>
      </c>
      <c r="B27" s="5" t="s">
        <v>117</v>
      </c>
      <c r="C27" s="4" t="s">
        <v>64</v>
      </c>
      <c r="D27" s="5">
        <v>32094</v>
      </c>
      <c r="E27" s="7" t="s">
        <v>65</v>
      </c>
      <c r="F27" s="6">
        <v>3271028</v>
      </c>
      <c r="G27" s="6">
        <v>44684</v>
      </c>
      <c r="H27" s="5">
        <v>25</v>
      </c>
      <c r="I27" s="4">
        <v>12</v>
      </c>
      <c r="J27" s="13">
        <v>0</v>
      </c>
      <c r="K27" s="7">
        <v>12</v>
      </c>
      <c r="L27" s="13">
        <f t="shared" si="1"/>
        <v>24</v>
      </c>
      <c r="M27" s="13">
        <f t="shared" si="2"/>
        <v>-1</v>
      </c>
      <c r="N27" s="25">
        <f t="shared" si="0"/>
        <v>0</v>
      </c>
      <c r="O27" s="5">
        <v>0</v>
      </c>
      <c r="P27" s="13"/>
    </row>
    <row r="28" spans="1:16" x14ac:dyDescent="0.3">
      <c r="A28" s="4">
        <v>999</v>
      </c>
      <c r="B28" s="5" t="s">
        <v>87</v>
      </c>
      <c r="C28" s="4" t="s">
        <v>35</v>
      </c>
      <c r="D28" s="5">
        <v>17118</v>
      </c>
      <c r="E28" s="7" t="s">
        <v>18</v>
      </c>
      <c r="F28" s="6">
        <v>3271028</v>
      </c>
      <c r="G28" s="6">
        <v>44684</v>
      </c>
      <c r="H28" s="5">
        <v>21</v>
      </c>
      <c r="I28" s="4">
        <v>13</v>
      </c>
      <c r="J28" s="13">
        <v>9</v>
      </c>
      <c r="K28" s="7">
        <v>0</v>
      </c>
      <c r="L28" s="13">
        <f t="shared" si="1"/>
        <v>22</v>
      </c>
      <c r="M28" s="13">
        <f t="shared" si="2"/>
        <v>1</v>
      </c>
      <c r="N28" s="25">
        <f t="shared" si="0"/>
        <v>0</v>
      </c>
      <c r="O28" s="5">
        <v>0</v>
      </c>
      <c r="P28" s="13"/>
    </row>
    <row r="29" spans="1:16" x14ac:dyDescent="0.3">
      <c r="A29" s="4">
        <v>2390</v>
      </c>
      <c r="B29" s="5" t="s">
        <v>13</v>
      </c>
      <c r="C29" s="4" t="s">
        <v>53</v>
      </c>
      <c r="D29" s="5">
        <v>12099</v>
      </c>
      <c r="E29" s="7" t="s">
        <v>45</v>
      </c>
      <c r="F29" s="6">
        <v>1170000</v>
      </c>
      <c r="G29" s="6">
        <v>45658</v>
      </c>
      <c r="H29" s="5">
        <v>24</v>
      </c>
      <c r="I29" s="4">
        <v>18</v>
      </c>
      <c r="J29" s="13">
        <v>5</v>
      </c>
      <c r="K29" s="7">
        <v>0</v>
      </c>
      <c r="L29" s="13">
        <f t="shared" si="1"/>
        <v>23</v>
      </c>
      <c r="M29" s="13">
        <f t="shared" si="2"/>
        <v>-1</v>
      </c>
      <c r="N29" s="25">
        <f t="shared" si="0"/>
        <v>0</v>
      </c>
      <c r="O29" s="5">
        <v>0</v>
      </c>
      <c r="P29" s="13"/>
    </row>
    <row r="30" spans="1:16" x14ac:dyDescent="0.3">
      <c r="A30" s="4">
        <v>242</v>
      </c>
      <c r="B30" s="5" t="s">
        <v>141</v>
      </c>
      <c r="C30" s="4" t="s">
        <v>39</v>
      </c>
      <c r="D30" s="5">
        <v>19037</v>
      </c>
      <c r="E30" s="7" t="s">
        <v>40</v>
      </c>
      <c r="F30" s="6">
        <v>1859813</v>
      </c>
      <c r="G30" s="6">
        <v>36161</v>
      </c>
      <c r="H30" s="5">
        <v>23</v>
      </c>
      <c r="I30" s="4">
        <v>0</v>
      </c>
      <c r="J30" s="13">
        <v>0</v>
      </c>
      <c r="K30" s="7">
        <v>0</v>
      </c>
      <c r="L30" s="13">
        <f t="shared" si="1"/>
        <v>0</v>
      </c>
      <c r="M30" s="13">
        <f t="shared" si="2"/>
        <v>-23</v>
      </c>
      <c r="N30" s="25">
        <f t="shared" si="0"/>
        <v>0</v>
      </c>
      <c r="O30" s="5">
        <v>0</v>
      </c>
      <c r="P30" s="13"/>
    </row>
    <row r="31" spans="1:16" x14ac:dyDescent="0.3">
      <c r="A31" s="4">
        <v>243</v>
      </c>
      <c r="B31" s="5" t="s">
        <v>137</v>
      </c>
      <c r="C31" s="4" t="s">
        <v>60</v>
      </c>
      <c r="D31" s="5">
        <v>12136</v>
      </c>
      <c r="E31" s="7" t="s">
        <v>45</v>
      </c>
      <c r="F31" s="6">
        <v>1355140</v>
      </c>
      <c r="G31" s="6">
        <v>16438</v>
      </c>
      <c r="H31" s="5">
        <v>31</v>
      </c>
      <c r="I31" s="4">
        <v>28</v>
      </c>
      <c r="J31" s="13">
        <v>0</v>
      </c>
      <c r="K31" s="7">
        <v>0</v>
      </c>
      <c r="L31" s="13">
        <f t="shared" si="1"/>
        <v>28</v>
      </c>
      <c r="M31" s="13">
        <f t="shared" si="2"/>
        <v>-3</v>
      </c>
      <c r="N31" s="25">
        <f t="shared" si="0"/>
        <v>0</v>
      </c>
      <c r="O31" s="5">
        <v>0</v>
      </c>
      <c r="P31" s="13"/>
    </row>
    <row r="32" spans="1:16" x14ac:dyDescent="0.3">
      <c r="A32" s="4">
        <v>877</v>
      </c>
      <c r="B32" s="5" t="s">
        <v>100</v>
      </c>
      <c r="C32" s="4" t="s">
        <v>118</v>
      </c>
      <c r="D32" s="5">
        <v>10020</v>
      </c>
      <c r="E32" s="7" t="s">
        <v>45</v>
      </c>
      <c r="F32" s="6">
        <v>2794393</v>
      </c>
      <c r="G32" s="6">
        <v>36192</v>
      </c>
      <c r="H32" s="5">
        <v>21</v>
      </c>
      <c r="I32" s="4">
        <v>12</v>
      </c>
      <c r="J32" s="13">
        <v>0</v>
      </c>
      <c r="K32" s="7">
        <v>0</v>
      </c>
      <c r="L32" s="13">
        <f t="shared" si="1"/>
        <v>12</v>
      </c>
      <c r="M32" s="13">
        <f t="shared" si="2"/>
        <v>-9</v>
      </c>
      <c r="N32" s="25">
        <f t="shared" si="0"/>
        <v>0</v>
      </c>
      <c r="O32" s="5">
        <v>0</v>
      </c>
      <c r="P32" s="13"/>
    </row>
    <row r="33" spans="1:16" x14ac:dyDescent="0.3">
      <c r="A33" s="4">
        <v>889</v>
      </c>
      <c r="B33" s="5" t="s">
        <v>98</v>
      </c>
      <c r="C33" s="4" t="s">
        <v>136</v>
      </c>
      <c r="D33" s="5">
        <v>35045</v>
      </c>
      <c r="E33" s="7" t="s">
        <v>11</v>
      </c>
      <c r="F33" s="6">
        <v>1401869</v>
      </c>
      <c r="G33" s="6">
        <v>44682</v>
      </c>
      <c r="H33" s="5">
        <v>24</v>
      </c>
      <c r="I33" s="4">
        <v>1</v>
      </c>
      <c r="J33" s="13">
        <v>0</v>
      </c>
      <c r="K33" s="7">
        <v>24</v>
      </c>
      <c r="L33" s="13">
        <f t="shared" si="1"/>
        <v>25</v>
      </c>
      <c r="M33" s="13">
        <f t="shared" si="2"/>
        <v>1</v>
      </c>
      <c r="N33" s="25">
        <f t="shared" si="0"/>
        <v>0</v>
      </c>
      <c r="O33" s="5">
        <v>0</v>
      </c>
      <c r="P33" s="13"/>
    </row>
    <row r="34" spans="1:16" x14ac:dyDescent="0.3">
      <c r="A34" s="4">
        <v>17</v>
      </c>
      <c r="B34" s="5" t="s">
        <v>158</v>
      </c>
      <c r="C34" s="4" t="s">
        <v>142</v>
      </c>
      <c r="D34" s="5">
        <v>32083</v>
      </c>
      <c r="E34" s="7" t="s">
        <v>15</v>
      </c>
      <c r="F34" s="6" t="s">
        <v>139</v>
      </c>
      <c r="G34" s="6" t="s">
        <v>140</v>
      </c>
      <c r="H34" s="5">
        <v>34</v>
      </c>
      <c r="I34" s="4">
        <v>12</v>
      </c>
      <c r="J34" s="13">
        <v>30</v>
      </c>
      <c r="K34" s="7">
        <v>0</v>
      </c>
      <c r="L34" s="13">
        <f t="shared" si="1"/>
        <v>42</v>
      </c>
      <c r="M34" s="13">
        <f t="shared" si="2"/>
        <v>8</v>
      </c>
      <c r="N34" s="25">
        <f t="shared" si="0"/>
        <v>0</v>
      </c>
      <c r="O34" s="5">
        <v>0</v>
      </c>
      <c r="P34" s="13"/>
    </row>
    <row r="35" spans="1:16" x14ac:dyDescent="0.3">
      <c r="A35" s="4">
        <v>464</v>
      </c>
      <c r="B35" s="5" t="s">
        <v>123</v>
      </c>
      <c r="C35" s="4" t="s">
        <v>138</v>
      </c>
      <c r="D35" s="5">
        <v>32116</v>
      </c>
      <c r="E35" s="7" t="s">
        <v>15</v>
      </c>
      <c r="F35" s="6" t="s">
        <v>139</v>
      </c>
      <c r="G35" s="6" t="s">
        <v>140</v>
      </c>
      <c r="H35" s="5">
        <v>39</v>
      </c>
      <c r="I35" s="4">
        <v>23</v>
      </c>
      <c r="J35" s="13">
        <v>15</v>
      </c>
      <c r="K35" s="7">
        <v>0</v>
      </c>
      <c r="L35" s="13">
        <f t="shared" si="1"/>
        <v>38</v>
      </c>
      <c r="M35" s="13">
        <f t="shared" si="2"/>
        <v>-1</v>
      </c>
      <c r="N35" s="25">
        <f t="shared" si="0"/>
        <v>0</v>
      </c>
      <c r="O35" s="5">
        <v>0</v>
      </c>
      <c r="P35" s="13"/>
    </row>
    <row r="36" spans="1:16" x14ac:dyDescent="0.3">
      <c r="A36" s="4">
        <v>460</v>
      </c>
      <c r="B36" s="5" t="s">
        <v>125</v>
      </c>
      <c r="C36" s="4" t="s">
        <v>132</v>
      </c>
      <c r="D36" s="5">
        <v>81006</v>
      </c>
      <c r="E36" s="7" t="s">
        <v>26</v>
      </c>
      <c r="F36" s="6">
        <v>3352941</v>
      </c>
      <c r="G36" s="6">
        <v>36220</v>
      </c>
      <c r="H36" s="5">
        <v>23</v>
      </c>
      <c r="I36" s="4">
        <v>13</v>
      </c>
      <c r="J36" s="13">
        <v>12</v>
      </c>
      <c r="K36" s="7">
        <v>0</v>
      </c>
      <c r="L36" s="13">
        <f t="shared" si="1"/>
        <v>25</v>
      </c>
      <c r="M36" s="13">
        <f t="shared" si="2"/>
        <v>2</v>
      </c>
      <c r="N36" s="25">
        <f t="shared" si="0"/>
        <v>0</v>
      </c>
      <c r="O36" s="5">
        <v>0</v>
      </c>
      <c r="P36" s="13"/>
    </row>
    <row r="37" spans="1:16" x14ac:dyDescent="0.3">
      <c r="A37" s="4">
        <v>892</v>
      </c>
      <c r="B37" s="5" t="s">
        <v>96</v>
      </c>
      <c r="C37" s="4" t="s">
        <v>73</v>
      </c>
      <c r="D37" s="5">
        <v>50026</v>
      </c>
      <c r="E37" s="7" t="s">
        <v>58</v>
      </c>
      <c r="F37" s="6">
        <v>2794393</v>
      </c>
      <c r="G37" s="6">
        <v>36192</v>
      </c>
      <c r="H37" s="5">
        <v>20</v>
      </c>
      <c r="I37" s="4">
        <v>25</v>
      </c>
      <c r="J37" s="13">
        <v>0</v>
      </c>
      <c r="K37" s="7">
        <v>0</v>
      </c>
      <c r="L37" s="13">
        <f t="shared" si="1"/>
        <v>25</v>
      </c>
      <c r="M37" s="13">
        <f t="shared" si="2"/>
        <v>5</v>
      </c>
      <c r="N37" s="25">
        <f t="shared" si="0"/>
        <v>0</v>
      </c>
      <c r="O37" s="5">
        <v>0</v>
      </c>
      <c r="P37" s="13"/>
    </row>
    <row r="38" spans="1:16" x14ac:dyDescent="0.3">
      <c r="A38" s="4">
        <v>492</v>
      </c>
      <c r="B38" s="5" t="s">
        <v>121</v>
      </c>
      <c r="C38" s="4" t="s">
        <v>88</v>
      </c>
      <c r="D38" s="5">
        <v>13012</v>
      </c>
      <c r="E38" s="7" t="s">
        <v>45</v>
      </c>
      <c r="F38" s="6">
        <v>1401869</v>
      </c>
      <c r="G38" s="6">
        <v>44682</v>
      </c>
      <c r="H38" s="5">
        <v>31</v>
      </c>
      <c r="I38" s="4">
        <v>30</v>
      </c>
      <c r="J38" s="13">
        <v>0</v>
      </c>
      <c r="K38" s="7">
        <v>0</v>
      </c>
      <c r="L38" s="13">
        <f t="shared" si="1"/>
        <v>30</v>
      </c>
      <c r="M38" s="13">
        <f t="shared" si="2"/>
        <v>-1</v>
      </c>
      <c r="N38" s="25">
        <f t="shared" si="0"/>
        <v>0</v>
      </c>
      <c r="O38" s="5">
        <v>0</v>
      </c>
      <c r="P38" s="13"/>
    </row>
    <row r="39" spans="1:16" x14ac:dyDescent="0.3">
      <c r="A39" s="4">
        <v>911</v>
      </c>
      <c r="B39" s="5" t="s">
        <v>93</v>
      </c>
      <c r="C39" s="4" t="s">
        <v>94</v>
      </c>
      <c r="D39" s="5">
        <v>35053</v>
      </c>
      <c r="E39" s="7" t="s">
        <v>95</v>
      </c>
      <c r="F39" s="6">
        <v>1766355</v>
      </c>
      <c r="G39" s="6">
        <v>32509</v>
      </c>
      <c r="H39" s="5">
        <v>40</v>
      </c>
      <c r="I39" s="4">
        <v>16</v>
      </c>
      <c r="J39" s="13">
        <v>24</v>
      </c>
      <c r="K39" s="7">
        <v>0</v>
      </c>
      <c r="L39" s="13">
        <f t="shared" si="1"/>
        <v>40</v>
      </c>
      <c r="M39" s="13">
        <f t="shared" si="2"/>
        <v>0</v>
      </c>
      <c r="N39" s="13">
        <f>IF($L39=$H39,1,2)</f>
        <v>1</v>
      </c>
      <c r="O39" s="5">
        <v>0</v>
      </c>
      <c r="P39" s="13"/>
    </row>
    <row r="40" spans="1:16" x14ac:dyDescent="0.3">
      <c r="A40" s="4">
        <v>2034</v>
      </c>
      <c r="B40" s="5" t="s">
        <v>27</v>
      </c>
      <c r="C40" s="4" t="s">
        <v>28</v>
      </c>
      <c r="D40" s="5">
        <v>39050</v>
      </c>
      <c r="E40" s="7" t="s">
        <v>29</v>
      </c>
      <c r="F40" s="6">
        <v>2420561</v>
      </c>
      <c r="G40" s="6">
        <v>21582</v>
      </c>
      <c r="H40" s="5">
        <v>20</v>
      </c>
      <c r="I40" s="4">
        <v>8</v>
      </c>
      <c r="J40" s="13">
        <v>12</v>
      </c>
      <c r="K40" s="7">
        <v>0</v>
      </c>
      <c r="L40" s="13">
        <f t="shared" si="1"/>
        <v>20</v>
      </c>
      <c r="M40" s="13">
        <f t="shared" si="2"/>
        <v>0</v>
      </c>
      <c r="N40" s="13">
        <f t="shared" ref="N40:N67" si="3">IF($L40=$H40,1,0)</f>
        <v>1</v>
      </c>
      <c r="O40" s="5">
        <v>0</v>
      </c>
      <c r="P40" s="13"/>
    </row>
    <row r="41" spans="1:16" x14ac:dyDescent="0.3">
      <c r="A41" s="4">
        <v>160</v>
      </c>
      <c r="B41" s="5" t="s">
        <v>147</v>
      </c>
      <c r="C41" s="4" t="s">
        <v>148</v>
      </c>
      <c r="D41" s="5">
        <v>39016</v>
      </c>
      <c r="E41" s="7" t="s">
        <v>29</v>
      </c>
      <c r="F41" s="6">
        <v>2616822</v>
      </c>
      <c r="G41" s="6">
        <v>44775</v>
      </c>
      <c r="H41" s="5">
        <v>20</v>
      </c>
      <c r="I41" s="4">
        <v>9</v>
      </c>
      <c r="J41" s="13">
        <v>11</v>
      </c>
      <c r="K41" s="7">
        <v>0</v>
      </c>
      <c r="L41" s="13">
        <f t="shared" si="1"/>
        <v>20</v>
      </c>
      <c r="M41" s="13">
        <f t="shared" si="2"/>
        <v>0</v>
      </c>
      <c r="N41" s="13">
        <f t="shared" si="3"/>
        <v>1</v>
      </c>
      <c r="O41" s="5">
        <v>0</v>
      </c>
      <c r="P41" s="13"/>
    </row>
    <row r="42" spans="1:16" x14ac:dyDescent="0.3">
      <c r="A42" s="4">
        <v>1542</v>
      </c>
      <c r="B42" s="5" t="s">
        <v>56</v>
      </c>
      <c r="C42" s="4" t="s">
        <v>57</v>
      </c>
      <c r="D42" s="5">
        <v>56038</v>
      </c>
      <c r="E42" s="7" t="s">
        <v>58</v>
      </c>
      <c r="F42" s="6">
        <v>1121495</v>
      </c>
      <c r="G42" s="6">
        <v>44593</v>
      </c>
      <c r="H42" s="5">
        <v>24</v>
      </c>
      <c r="I42" s="4">
        <v>12</v>
      </c>
      <c r="J42" s="13">
        <v>12</v>
      </c>
      <c r="K42" s="7">
        <v>0</v>
      </c>
      <c r="L42" s="13">
        <f t="shared" si="1"/>
        <v>24</v>
      </c>
      <c r="M42" s="13">
        <f t="shared" si="2"/>
        <v>0</v>
      </c>
      <c r="N42" s="13">
        <f t="shared" si="3"/>
        <v>1</v>
      </c>
      <c r="O42" s="5">
        <v>0</v>
      </c>
      <c r="P42" s="13"/>
    </row>
    <row r="43" spans="1:16" x14ac:dyDescent="0.3">
      <c r="A43" s="4">
        <v>1216</v>
      </c>
      <c r="B43" s="5" t="s">
        <v>79</v>
      </c>
      <c r="C43" s="4" t="s">
        <v>80</v>
      </c>
      <c r="D43" s="5">
        <v>17107</v>
      </c>
      <c r="E43" s="7" t="s">
        <v>18</v>
      </c>
      <c r="F43" s="6">
        <v>1074766</v>
      </c>
      <c r="G43" s="6">
        <v>42005</v>
      </c>
      <c r="H43" s="5">
        <v>32</v>
      </c>
      <c r="I43" s="4">
        <v>8</v>
      </c>
      <c r="J43" s="13">
        <v>24</v>
      </c>
      <c r="K43" s="7">
        <v>0</v>
      </c>
      <c r="L43" s="13">
        <f t="shared" si="1"/>
        <v>32</v>
      </c>
      <c r="M43" s="13">
        <f t="shared" si="2"/>
        <v>0</v>
      </c>
      <c r="N43" s="13">
        <f t="shared" si="3"/>
        <v>1</v>
      </c>
      <c r="O43" s="5">
        <v>0</v>
      </c>
      <c r="P43" s="13"/>
    </row>
    <row r="44" spans="1:16" x14ac:dyDescent="0.3">
      <c r="A44" s="4">
        <v>94</v>
      </c>
      <c r="B44" s="5" t="s">
        <v>149</v>
      </c>
      <c r="C44" s="4" t="s">
        <v>150</v>
      </c>
      <c r="D44" s="5">
        <v>17012</v>
      </c>
      <c r="E44" s="7" t="s">
        <v>18</v>
      </c>
      <c r="F44" s="6">
        <v>1074766</v>
      </c>
      <c r="G44" s="6">
        <v>42005</v>
      </c>
      <c r="H44" s="5">
        <v>20</v>
      </c>
      <c r="I44" s="4">
        <v>8</v>
      </c>
      <c r="J44" s="13">
        <v>12</v>
      </c>
      <c r="K44" s="7">
        <v>0</v>
      </c>
      <c r="L44" s="13">
        <f t="shared" si="1"/>
        <v>20</v>
      </c>
      <c r="M44" s="13">
        <f t="shared" si="2"/>
        <v>0</v>
      </c>
      <c r="N44" s="13">
        <f t="shared" si="3"/>
        <v>1</v>
      </c>
      <c r="O44" s="5">
        <v>0</v>
      </c>
      <c r="P44" s="13"/>
    </row>
    <row r="45" spans="1:16" x14ac:dyDescent="0.3">
      <c r="A45" s="4">
        <v>681</v>
      </c>
      <c r="B45" s="5" t="s">
        <v>113</v>
      </c>
      <c r="C45" s="4" t="s">
        <v>114</v>
      </c>
      <c r="D45" s="5">
        <v>17019</v>
      </c>
      <c r="E45" s="7" t="s">
        <v>18</v>
      </c>
      <c r="F45" s="6">
        <v>1074766</v>
      </c>
      <c r="G45" s="6">
        <v>42005</v>
      </c>
      <c r="H45" s="5">
        <v>28</v>
      </c>
      <c r="I45" s="4">
        <v>4</v>
      </c>
      <c r="J45" s="13">
        <v>12</v>
      </c>
      <c r="K45" s="7">
        <v>12</v>
      </c>
      <c r="L45" s="13">
        <f t="shared" si="1"/>
        <v>28</v>
      </c>
      <c r="M45" s="13">
        <f t="shared" si="2"/>
        <v>0</v>
      </c>
      <c r="N45" s="13">
        <f t="shared" si="3"/>
        <v>1</v>
      </c>
      <c r="O45" s="5">
        <v>0</v>
      </c>
      <c r="P45" s="13"/>
    </row>
    <row r="46" spans="1:16" x14ac:dyDescent="0.3">
      <c r="A46" s="4">
        <v>2187</v>
      </c>
      <c r="B46" s="5" t="s">
        <v>16</v>
      </c>
      <c r="C46" s="4" t="s">
        <v>17</v>
      </c>
      <c r="D46" s="5">
        <v>14032</v>
      </c>
      <c r="E46" s="7" t="s">
        <v>18</v>
      </c>
      <c r="F46" s="6">
        <v>1401869</v>
      </c>
      <c r="G46" s="6">
        <v>44682</v>
      </c>
      <c r="H46" s="5">
        <v>20</v>
      </c>
      <c r="I46" s="4">
        <v>6</v>
      </c>
      <c r="J46" s="13">
        <v>14</v>
      </c>
      <c r="K46" s="7">
        <v>0</v>
      </c>
      <c r="L46" s="13">
        <f t="shared" si="1"/>
        <v>20</v>
      </c>
      <c r="M46" s="13">
        <f t="shared" si="2"/>
        <v>0</v>
      </c>
      <c r="N46" s="13">
        <f t="shared" si="3"/>
        <v>1</v>
      </c>
      <c r="O46" s="5">
        <v>0</v>
      </c>
      <c r="P46" s="13"/>
    </row>
    <row r="47" spans="1:16" x14ac:dyDescent="0.3">
      <c r="A47" s="4">
        <v>1924</v>
      </c>
      <c r="B47" s="5" t="s">
        <v>36</v>
      </c>
      <c r="C47" s="4" t="s">
        <v>37</v>
      </c>
      <c r="D47" s="5">
        <v>14028</v>
      </c>
      <c r="E47" s="7" t="s">
        <v>18</v>
      </c>
      <c r="F47" s="6">
        <v>1401869</v>
      </c>
      <c r="G47" s="6">
        <v>44682</v>
      </c>
      <c r="H47" s="5">
        <v>27</v>
      </c>
      <c r="I47" s="4">
        <v>12</v>
      </c>
      <c r="J47" s="13">
        <v>15</v>
      </c>
      <c r="K47" s="7">
        <v>0</v>
      </c>
      <c r="L47" s="13">
        <f t="shared" si="1"/>
        <v>27</v>
      </c>
      <c r="M47" s="13">
        <f t="shared" si="2"/>
        <v>0</v>
      </c>
      <c r="N47" s="13">
        <f t="shared" si="3"/>
        <v>1</v>
      </c>
      <c r="O47" s="5">
        <v>0</v>
      </c>
      <c r="P47" s="13"/>
    </row>
    <row r="48" spans="1:16" x14ac:dyDescent="0.3">
      <c r="A48" s="4">
        <v>1039</v>
      </c>
      <c r="B48" s="5" t="s">
        <v>85</v>
      </c>
      <c r="C48" s="4" t="s">
        <v>86</v>
      </c>
      <c r="D48" s="5">
        <v>31017</v>
      </c>
      <c r="E48" s="7" t="s">
        <v>18</v>
      </c>
      <c r="F48" s="6">
        <v>2794393</v>
      </c>
      <c r="G48" s="6">
        <v>36192</v>
      </c>
      <c r="H48" s="5">
        <v>21</v>
      </c>
      <c r="I48" s="4">
        <v>21</v>
      </c>
      <c r="J48" s="13">
        <v>0</v>
      </c>
      <c r="K48" s="7">
        <v>0</v>
      </c>
      <c r="L48" s="13">
        <f t="shared" si="1"/>
        <v>21</v>
      </c>
      <c r="M48" s="13">
        <f t="shared" si="2"/>
        <v>0</v>
      </c>
      <c r="N48" s="13">
        <f t="shared" si="3"/>
        <v>1</v>
      </c>
      <c r="O48" s="5">
        <v>0</v>
      </c>
      <c r="P48" s="13"/>
    </row>
    <row r="49" spans="1:16" x14ac:dyDescent="0.3">
      <c r="A49" s="4">
        <v>2098</v>
      </c>
      <c r="B49" s="5" t="s">
        <v>25</v>
      </c>
      <c r="C49" s="4" t="s">
        <v>163</v>
      </c>
      <c r="D49" s="5">
        <v>70046</v>
      </c>
      <c r="E49" s="7" t="s">
        <v>26</v>
      </c>
      <c r="F49" s="6">
        <v>2803738</v>
      </c>
      <c r="G49" s="6">
        <v>3</v>
      </c>
      <c r="H49" s="5">
        <v>21</v>
      </c>
      <c r="I49" s="4">
        <v>21</v>
      </c>
      <c r="J49" s="13">
        <v>0</v>
      </c>
      <c r="K49" s="7">
        <v>0</v>
      </c>
      <c r="L49" s="13">
        <f t="shared" si="1"/>
        <v>21</v>
      </c>
      <c r="M49" s="13">
        <f t="shared" si="2"/>
        <v>0</v>
      </c>
      <c r="N49" s="13">
        <f t="shared" si="3"/>
        <v>1</v>
      </c>
      <c r="O49" s="5">
        <v>0</v>
      </c>
      <c r="P49" s="13"/>
    </row>
    <row r="50" spans="1:16" x14ac:dyDescent="0.3">
      <c r="A50" s="4">
        <v>941</v>
      </c>
      <c r="B50" s="5" t="s">
        <v>91</v>
      </c>
      <c r="C50" s="4" t="s">
        <v>92</v>
      </c>
      <c r="D50" s="5">
        <v>70008</v>
      </c>
      <c r="E50" s="7" t="s">
        <v>26</v>
      </c>
      <c r="F50" s="6">
        <v>4621849</v>
      </c>
      <c r="G50" s="6">
        <v>44686</v>
      </c>
      <c r="H50" s="5">
        <v>32</v>
      </c>
      <c r="I50" s="4">
        <v>2</v>
      </c>
      <c r="J50" s="13">
        <v>30</v>
      </c>
      <c r="K50" s="7">
        <v>0</v>
      </c>
      <c r="L50" s="13">
        <f t="shared" si="1"/>
        <v>32</v>
      </c>
      <c r="M50" s="13">
        <f t="shared" si="2"/>
        <v>0</v>
      </c>
      <c r="N50" s="13">
        <f t="shared" si="3"/>
        <v>1</v>
      </c>
      <c r="O50" s="5">
        <v>0</v>
      </c>
      <c r="P50" s="13"/>
    </row>
    <row r="51" spans="1:16" x14ac:dyDescent="0.3">
      <c r="A51" s="4">
        <v>216</v>
      </c>
      <c r="B51" s="5" t="s">
        <v>143</v>
      </c>
      <c r="C51" s="4" t="s">
        <v>144</v>
      </c>
      <c r="D51" s="5">
        <v>28049</v>
      </c>
      <c r="E51" s="7" t="s">
        <v>65</v>
      </c>
      <c r="F51" s="6">
        <v>3271028</v>
      </c>
      <c r="G51" s="6">
        <v>44684</v>
      </c>
      <c r="H51" s="5">
        <v>28</v>
      </c>
      <c r="I51" s="4">
        <v>14</v>
      </c>
      <c r="J51" s="13">
        <v>0</v>
      </c>
      <c r="K51" s="7">
        <v>14</v>
      </c>
      <c r="L51" s="13">
        <f t="shared" si="1"/>
        <v>28</v>
      </c>
      <c r="M51" s="13">
        <f t="shared" si="2"/>
        <v>0</v>
      </c>
      <c r="N51" s="13">
        <f t="shared" si="3"/>
        <v>1</v>
      </c>
      <c r="O51" s="5">
        <v>0</v>
      </c>
      <c r="P51" s="13"/>
    </row>
    <row r="52" spans="1:16" x14ac:dyDescent="0.3">
      <c r="A52" s="4">
        <v>1345</v>
      </c>
      <c r="B52" s="5" t="s">
        <v>66</v>
      </c>
      <c r="C52" s="4" t="s">
        <v>67</v>
      </c>
      <c r="D52" s="5">
        <v>28091</v>
      </c>
      <c r="E52" s="7" t="s">
        <v>65</v>
      </c>
      <c r="F52" s="6">
        <v>3271028</v>
      </c>
      <c r="G52" s="6">
        <v>44684</v>
      </c>
      <c r="H52" s="5">
        <v>31</v>
      </c>
      <c r="I52" s="4">
        <v>31</v>
      </c>
      <c r="J52" s="13">
        <v>0</v>
      </c>
      <c r="K52" s="7">
        <v>0</v>
      </c>
      <c r="L52" s="13">
        <f t="shared" si="1"/>
        <v>31</v>
      </c>
      <c r="M52" s="13">
        <f t="shared" si="2"/>
        <v>0</v>
      </c>
      <c r="N52" s="13">
        <f t="shared" si="3"/>
        <v>1</v>
      </c>
      <c r="O52" s="5">
        <v>0</v>
      </c>
      <c r="P52" s="13"/>
    </row>
    <row r="53" spans="1:16" x14ac:dyDescent="0.3">
      <c r="A53" s="4">
        <v>2428</v>
      </c>
      <c r="B53" s="5" t="s">
        <v>9</v>
      </c>
      <c r="C53" s="4" t="s">
        <v>10</v>
      </c>
      <c r="D53" s="5">
        <v>35091</v>
      </c>
      <c r="E53" s="7" t="s">
        <v>11</v>
      </c>
      <c r="F53" s="6" t="s">
        <v>12</v>
      </c>
      <c r="G53" s="6">
        <v>1</v>
      </c>
      <c r="H53" s="5">
        <v>23</v>
      </c>
      <c r="I53" s="4">
        <v>6</v>
      </c>
      <c r="J53" s="13">
        <v>0</v>
      </c>
      <c r="K53" s="7">
        <v>17</v>
      </c>
      <c r="L53" s="13">
        <f t="shared" si="1"/>
        <v>23</v>
      </c>
      <c r="M53" s="13">
        <f t="shared" si="2"/>
        <v>0</v>
      </c>
      <c r="N53" s="13">
        <f t="shared" si="3"/>
        <v>1</v>
      </c>
      <c r="O53" s="5">
        <v>0</v>
      </c>
      <c r="P53" s="13"/>
    </row>
    <row r="54" spans="1:16" x14ac:dyDescent="0.3">
      <c r="A54" s="4">
        <v>588</v>
      </c>
      <c r="B54" s="5" t="s">
        <v>119</v>
      </c>
      <c r="C54" s="4" t="s">
        <v>120</v>
      </c>
      <c r="D54" s="5">
        <v>35041</v>
      </c>
      <c r="E54" s="7" t="s">
        <v>11</v>
      </c>
      <c r="F54" s="6">
        <v>1859813</v>
      </c>
      <c r="G54" s="6">
        <v>36161</v>
      </c>
      <c r="H54" s="5">
        <v>39</v>
      </c>
      <c r="I54" s="4">
        <v>9</v>
      </c>
      <c r="J54" s="13">
        <v>30</v>
      </c>
      <c r="K54" s="7">
        <v>0</v>
      </c>
      <c r="L54" s="13">
        <f t="shared" si="1"/>
        <v>39</v>
      </c>
      <c r="M54" s="13">
        <f t="shared" si="2"/>
        <v>0</v>
      </c>
      <c r="N54" s="13">
        <f t="shared" si="3"/>
        <v>1</v>
      </c>
      <c r="O54" s="5">
        <v>0</v>
      </c>
      <c r="P54" s="13"/>
    </row>
    <row r="55" spans="1:16" x14ac:dyDescent="0.3">
      <c r="A55" s="4">
        <v>2010</v>
      </c>
      <c r="B55" s="5" t="s">
        <v>32</v>
      </c>
      <c r="C55" s="4" t="s">
        <v>33</v>
      </c>
      <c r="D55" s="5">
        <v>35087</v>
      </c>
      <c r="E55" s="7" t="s">
        <v>11</v>
      </c>
      <c r="F55" s="6" t="s">
        <v>12</v>
      </c>
      <c r="G55" s="6">
        <v>1</v>
      </c>
      <c r="H55" s="5">
        <v>32</v>
      </c>
      <c r="I55" s="4">
        <v>8</v>
      </c>
      <c r="J55" s="13">
        <v>24</v>
      </c>
      <c r="K55" s="7">
        <v>0</v>
      </c>
      <c r="L55" s="13">
        <f t="shared" si="1"/>
        <v>32</v>
      </c>
      <c r="M55" s="13">
        <f t="shared" si="2"/>
        <v>0</v>
      </c>
      <c r="N55" s="13">
        <f t="shared" si="3"/>
        <v>1</v>
      </c>
      <c r="O55" s="5">
        <v>0</v>
      </c>
      <c r="P55" s="13"/>
    </row>
    <row r="56" spans="1:16" x14ac:dyDescent="0.3">
      <c r="A56" s="4">
        <v>2013</v>
      </c>
      <c r="B56" s="5" t="s">
        <v>30</v>
      </c>
      <c r="C56" s="4" t="s">
        <v>31</v>
      </c>
      <c r="D56" s="5">
        <v>35090</v>
      </c>
      <c r="E56" s="7" t="s">
        <v>11</v>
      </c>
      <c r="F56" s="6" t="s">
        <v>12</v>
      </c>
      <c r="G56" s="6">
        <v>1</v>
      </c>
      <c r="H56" s="5">
        <v>24</v>
      </c>
      <c r="I56" s="4">
        <v>12</v>
      </c>
      <c r="J56" s="13">
        <v>12</v>
      </c>
      <c r="K56" s="7">
        <v>0</v>
      </c>
      <c r="L56" s="13">
        <f t="shared" si="1"/>
        <v>24</v>
      </c>
      <c r="M56" s="13">
        <f t="shared" si="2"/>
        <v>0</v>
      </c>
      <c r="N56" s="13">
        <f t="shared" si="3"/>
        <v>1</v>
      </c>
      <c r="O56" s="5">
        <v>0</v>
      </c>
      <c r="P56" s="13"/>
    </row>
    <row r="57" spans="1:16" x14ac:dyDescent="0.3">
      <c r="A57" s="4">
        <v>449</v>
      </c>
      <c r="B57" s="5" t="s">
        <v>127</v>
      </c>
      <c r="C57" s="4" t="s">
        <v>128</v>
      </c>
      <c r="D57" s="5">
        <v>35048</v>
      </c>
      <c r="E57" s="7" t="s">
        <v>11</v>
      </c>
      <c r="F57" s="6">
        <v>1401869</v>
      </c>
      <c r="G57" s="6">
        <v>44682</v>
      </c>
      <c r="H57" s="5">
        <v>31</v>
      </c>
      <c r="I57" s="4">
        <v>7</v>
      </c>
      <c r="J57" s="13">
        <v>12</v>
      </c>
      <c r="K57" s="7">
        <v>12</v>
      </c>
      <c r="L57" s="13">
        <f t="shared" si="1"/>
        <v>31</v>
      </c>
      <c r="M57" s="13">
        <f t="shared" si="2"/>
        <v>0</v>
      </c>
      <c r="N57" s="13">
        <f t="shared" si="3"/>
        <v>1</v>
      </c>
      <c r="O57" s="5">
        <v>0</v>
      </c>
      <c r="P57" s="13"/>
    </row>
    <row r="58" spans="1:16" x14ac:dyDescent="0.3">
      <c r="A58" s="4">
        <v>2146</v>
      </c>
      <c r="B58" s="5" t="s">
        <v>19</v>
      </c>
      <c r="C58" s="4" t="s">
        <v>20</v>
      </c>
      <c r="D58" s="12">
        <v>11027</v>
      </c>
      <c r="E58" s="7" t="s">
        <v>21</v>
      </c>
      <c r="F58" s="6">
        <v>1766355</v>
      </c>
      <c r="G58" s="6">
        <v>32509</v>
      </c>
      <c r="H58" s="5">
        <v>32</v>
      </c>
      <c r="I58" s="4">
        <v>0</v>
      </c>
      <c r="J58" s="13">
        <v>30</v>
      </c>
      <c r="K58" s="7">
        <v>2</v>
      </c>
      <c r="L58" s="13">
        <f t="shared" si="1"/>
        <v>32</v>
      </c>
      <c r="M58" s="13">
        <f t="shared" si="2"/>
        <v>0</v>
      </c>
      <c r="N58" s="13">
        <f t="shared" si="3"/>
        <v>1</v>
      </c>
      <c r="O58" s="5">
        <v>0</v>
      </c>
      <c r="P58" s="13"/>
    </row>
    <row r="59" spans="1:16" x14ac:dyDescent="0.3">
      <c r="A59" s="4">
        <v>1512</v>
      </c>
      <c r="B59" s="5" t="s">
        <v>61</v>
      </c>
      <c r="C59" s="4" t="s">
        <v>62</v>
      </c>
      <c r="D59" s="5">
        <v>13000</v>
      </c>
      <c r="E59" s="7" t="s">
        <v>45</v>
      </c>
      <c r="F59" s="6">
        <v>2663551</v>
      </c>
      <c r="G59" s="6">
        <v>31079</v>
      </c>
      <c r="H59" s="5">
        <v>23</v>
      </c>
      <c r="I59" s="4">
        <v>13</v>
      </c>
      <c r="J59" s="13">
        <v>10</v>
      </c>
      <c r="K59" s="7">
        <v>0</v>
      </c>
      <c r="L59" s="13">
        <f t="shared" si="1"/>
        <v>23</v>
      </c>
      <c r="M59" s="13">
        <f t="shared" si="2"/>
        <v>0</v>
      </c>
      <c r="N59" s="13">
        <f t="shared" si="3"/>
        <v>1</v>
      </c>
      <c r="O59" s="5">
        <v>0</v>
      </c>
      <c r="P59" s="13"/>
    </row>
    <row r="60" spans="1:16" x14ac:dyDescent="0.3">
      <c r="A60" s="4">
        <v>726</v>
      </c>
      <c r="B60" s="5" t="s">
        <v>107</v>
      </c>
      <c r="C60" s="4" t="s">
        <v>108</v>
      </c>
      <c r="D60" s="5">
        <v>13013</v>
      </c>
      <c r="E60" s="7" t="s">
        <v>45</v>
      </c>
      <c r="F60" s="6">
        <v>2371429</v>
      </c>
      <c r="G60" s="6">
        <v>19756</v>
      </c>
      <c r="H60" s="5">
        <v>24</v>
      </c>
      <c r="I60" s="4">
        <v>12</v>
      </c>
      <c r="J60" s="13">
        <v>12</v>
      </c>
      <c r="K60" s="7">
        <v>0</v>
      </c>
      <c r="L60" s="13">
        <f t="shared" si="1"/>
        <v>24</v>
      </c>
      <c r="M60" s="13">
        <f t="shared" si="2"/>
        <v>0</v>
      </c>
      <c r="N60" s="13">
        <f t="shared" si="3"/>
        <v>1</v>
      </c>
      <c r="O60" s="5">
        <v>0</v>
      </c>
      <c r="P60" s="13"/>
    </row>
    <row r="61" spans="1:16" x14ac:dyDescent="0.3">
      <c r="A61" s="4">
        <v>1616</v>
      </c>
      <c r="B61" s="5" t="s">
        <v>43</v>
      </c>
      <c r="C61" s="4" t="s">
        <v>44</v>
      </c>
      <c r="D61" s="5">
        <v>13024</v>
      </c>
      <c r="E61" s="7" t="s">
        <v>45</v>
      </c>
      <c r="F61" s="6">
        <v>3355140</v>
      </c>
      <c r="G61" s="6">
        <v>21610</v>
      </c>
      <c r="H61" s="5">
        <v>21</v>
      </c>
      <c r="I61" s="4">
        <v>12</v>
      </c>
      <c r="J61" s="13">
        <v>9</v>
      </c>
      <c r="K61" s="7">
        <v>0</v>
      </c>
      <c r="L61" s="13">
        <f t="shared" si="1"/>
        <v>21</v>
      </c>
      <c r="M61" s="13">
        <f t="shared" si="2"/>
        <v>0</v>
      </c>
      <c r="N61" s="13">
        <f t="shared" si="3"/>
        <v>1</v>
      </c>
      <c r="O61" s="5">
        <v>0</v>
      </c>
      <c r="P61" s="13"/>
    </row>
    <row r="62" spans="1:16" x14ac:dyDescent="0.3">
      <c r="A62" s="4">
        <v>1626</v>
      </c>
      <c r="B62" s="5" t="s">
        <v>41</v>
      </c>
      <c r="C62" s="4" t="s">
        <v>42</v>
      </c>
      <c r="D62" s="5">
        <v>32157</v>
      </c>
      <c r="E62" s="7" t="s">
        <v>15</v>
      </c>
      <c r="F62" s="6">
        <v>7476636</v>
      </c>
      <c r="G62" s="6">
        <v>8</v>
      </c>
      <c r="H62" s="5">
        <v>35</v>
      </c>
      <c r="I62" s="4">
        <v>5</v>
      </c>
      <c r="J62" s="13">
        <v>0</v>
      </c>
      <c r="K62" s="7">
        <v>30</v>
      </c>
      <c r="L62" s="13">
        <f t="shared" si="1"/>
        <v>35</v>
      </c>
      <c r="M62" s="13">
        <f t="shared" si="2"/>
        <v>0</v>
      </c>
      <c r="N62" s="13">
        <f t="shared" si="3"/>
        <v>1</v>
      </c>
      <c r="O62" s="5">
        <v>0</v>
      </c>
      <c r="P62" s="13"/>
    </row>
    <row r="63" spans="1:16" x14ac:dyDescent="0.3">
      <c r="A63" s="4">
        <v>1267</v>
      </c>
      <c r="B63" s="5" t="s">
        <v>74</v>
      </c>
      <c r="C63" s="4" t="s">
        <v>75</v>
      </c>
      <c r="D63" s="5">
        <v>32137</v>
      </c>
      <c r="E63" s="7" t="s">
        <v>15</v>
      </c>
      <c r="F63" s="6">
        <v>2757009</v>
      </c>
      <c r="G63" s="6">
        <v>34731</v>
      </c>
      <c r="H63" s="5">
        <v>28</v>
      </c>
      <c r="I63" s="4">
        <v>8</v>
      </c>
      <c r="J63" s="13">
        <v>0</v>
      </c>
      <c r="K63" s="7">
        <v>20</v>
      </c>
      <c r="L63" s="13">
        <f t="shared" si="1"/>
        <v>28</v>
      </c>
      <c r="M63" s="13">
        <f t="shared" si="2"/>
        <v>0</v>
      </c>
      <c r="N63" s="13">
        <f t="shared" si="3"/>
        <v>1</v>
      </c>
      <c r="O63" s="5">
        <v>0</v>
      </c>
      <c r="P63" s="13"/>
    </row>
    <row r="64" spans="1:16" x14ac:dyDescent="0.3">
      <c r="A64" s="4">
        <v>1340</v>
      </c>
      <c r="B64" s="5" t="s">
        <v>68</v>
      </c>
      <c r="C64" s="4" t="s">
        <v>69</v>
      </c>
      <c r="D64" s="5">
        <v>23034</v>
      </c>
      <c r="E64" s="7" t="s">
        <v>51</v>
      </c>
      <c r="F64" s="6">
        <v>2420561</v>
      </c>
      <c r="G64" s="6">
        <v>21582</v>
      </c>
      <c r="H64" s="5">
        <v>35</v>
      </c>
      <c r="I64" s="4">
        <v>15</v>
      </c>
      <c r="J64" s="13">
        <v>20</v>
      </c>
      <c r="K64" s="7">
        <v>0</v>
      </c>
      <c r="L64" s="13">
        <f t="shared" si="1"/>
        <v>35</v>
      </c>
      <c r="M64" s="13">
        <f t="shared" si="2"/>
        <v>0</v>
      </c>
      <c r="N64" s="13">
        <f t="shared" si="3"/>
        <v>1</v>
      </c>
      <c r="O64" s="5">
        <v>0</v>
      </c>
      <c r="P64" s="13"/>
    </row>
    <row r="65" spans="1:16" x14ac:dyDescent="0.3">
      <c r="A65" s="4">
        <v>1548</v>
      </c>
      <c r="B65" s="5" t="s">
        <v>54</v>
      </c>
      <c r="C65" s="4" t="s">
        <v>55</v>
      </c>
      <c r="D65" s="5">
        <v>21082</v>
      </c>
      <c r="E65" s="7" t="s">
        <v>51</v>
      </c>
      <c r="F65" s="6">
        <v>3448598</v>
      </c>
      <c r="G65" s="6">
        <v>25263</v>
      </c>
      <c r="H65" s="5">
        <v>24</v>
      </c>
      <c r="I65" s="4">
        <v>12</v>
      </c>
      <c r="J65" s="13">
        <v>12</v>
      </c>
      <c r="K65" s="7">
        <v>0</v>
      </c>
      <c r="L65" s="13">
        <f t="shared" si="1"/>
        <v>24</v>
      </c>
      <c r="M65" s="13">
        <f t="shared" si="2"/>
        <v>0</v>
      </c>
      <c r="N65" s="13">
        <f t="shared" si="3"/>
        <v>1</v>
      </c>
      <c r="O65" s="5">
        <v>0</v>
      </c>
      <c r="P65" s="13"/>
    </row>
    <row r="66" spans="1:16" x14ac:dyDescent="0.3">
      <c r="A66" s="4">
        <v>1556</v>
      </c>
      <c r="B66" s="5" t="s">
        <v>49</v>
      </c>
      <c r="C66" s="4" t="s">
        <v>50</v>
      </c>
      <c r="D66" s="5">
        <v>21061</v>
      </c>
      <c r="E66" s="7" t="s">
        <v>51</v>
      </c>
      <c r="F66" s="6">
        <v>3271028</v>
      </c>
      <c r="G66" s="6">
        <v>44684</v>
      </c>
      <c r="H66" s="5">
        <v>25</v>
      </c>
      <c r="I66" s="4">
        <v>13</v>
      </c>
      <c r="J66" s="13">
        <v>12</v>
      </c>
      <c r="K66" s="7">
        <v>0</v>
      </c>
      <c r="L66" s="13">
        <f t="shared" si="1"/>
        <v>25</v>
      </c>
      <c r="M66" s="13">
        <f t="shared" si="2"/>
        <v>0</v>
      </c>
      <c r="N66" s="13">
        <f t="shared" si="3"/>
        <v>1</v>
      </c>
      <c r="O66" s="5">
        <v>0</v>
      </c>
      <c r="P66" s="13"/>
    </row>
    <row r="67" spans="1:16" ht="15" thickBot="1" x14ac:dyDescent="0.35">
      <c r="A67" s="8">
        <v>1569</v>
      </c>
      <c r="B67" s="9" t="s">
        <v>46</v>
      </c>
      <c r="C67" s="8" t="s">
        <v>47</v>
      </c>
      <c r="D67" s="9">
        <v>56042</v>
      </c>
      <c r="E67" s="11" t="s">
        <v>48</v>
      </c>
      <c r="F67" s="10">
        <v>2700935</v>
      </c>
      <c r="G67" s="10">
        <v>32540</v>
      </c>
      <c r="H67" s="9">
        <v>31</v>
      </c>
      <c r="I67" s="8">
        <v>7</v>
      </c>
      <c r="J67" s="14">
        <v>24</v>
      </c>
      <c r="K67" s="11">
        <v>0</v>
      </c>
      <c r="L67" s="13">
        <f t="shared" ref="L67" si="4">SUM($I67:$K67)</f>
        <v>31</v>
      </c>
      <c r="M67" s="13">
        <f t="shared" ref="M67" si="5">$L67-$H67</f>
        <v>0</v>
      </c>
      <c r="N67" s="14">
        <f t="shared" si="3"/>
        <v>1</v>
      </c>
      <c r="O67" s="9">
        <v>0</v>
      </c>
      <c r="P67" s="14"/>
    </row>
  </sheetData>
  <sortState xmlns:xlrd2="http://schemas.microsoft.com/office/spreadsheetml/2017/richdata2" ref="C2:P38">
    <sortCondition ref="C2:C3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product_2022-05-11_101436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Azmi Hasan</cp:lastModifiedBy>
  <dcterms:created xsi:type="dcterms:W3CDTF">2022-05-11T08:16:24Z</dcterms:created>
  <dcterms:modified xsi:type="dcterms:W3CDTF">2022-05-27T13:01:43Z</dcterms:modified>
</cp:coreProperties>
</file>