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<sst xmlns="http://schemas.openxmlformats.org/spreadsheetml/2006/main" count="66" uniqueCount="48">
  <si>
    <t>Competent cell preparation using Rubidium Chloride</t>
  </si>
  <si>
    <r>
      <rPr>
        <i/>
        <sz val="11"/>
        <color theme="1"/>
        <rFont val="Arial"/>
        <family val="2"/>
      </rPr>
      <t>This procedure is from the Promega Protocols and Applications Guide (3</t>
    </r>
    <r>
      <rPr>
        <i/>
        <vertAlign val="superscript"/>
        <sz val="11"/>
        <color theme="1"/>
        <rFont val="Arial"/>
        <family val="2"/>
      </rPr>
      <t>rd</t>
    </r>
    <r>
      <rPr>
        <i/>
        <sz val="11"/>
        <color theme="1"/>
        <rFont val="Arial"/>
        <family val="2"/>
      </rPr>
      <t xml:space="preserve"> edition), p. 45-46.</t>
    </r>
  </si>
  <si>
    <r>
      <rPr>
        <sz val="11"/>
        <color theme="1"/>
        <rFont val="Arial"/>
        <family val="2"/>
      </rP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Inoculate a single colony from an LB plate in 2.5 mL of LB medium. Incubate overnight at 37°C with shaking (approximately 225 rpm).</t>
    </r>
  </si>
  <si>
    <r>
      <rPr>
        <sz val="11"/>
        <color theme="1"/>
        <rFont val="Arial"/>
        <family val="2"/>
      </rP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On the following day, use 1 mL of overnight culture to inoculate 100 mL of LB medium containing 20 mM MgSO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(this results in a 1:100 dilution). Grow the cells in a 500mL baffled flask until the A</t>
    </r>
    <r>
      <rPr>
        <vertAlign val="subscript"/>
        <sz val="11"/>
        <color theme="1"/>
        <rFont val="Arial"/>
        <family val="2"/>
      </rPr>
      <t>600</t>
    </r>
    <r>
      <rPr>
        <sz val="11"/>
        <color theme="1"/>
        <rFont val="Arial"/>
        <family val="2"/>
      </rPr>
      <t xml:space="preserve"> reaches 0.4–0.6 (typically 2–3 hours).</t>
    </r>
  </si>
  <si>
    <r>
      <rPr>
        <sz val="11"/>
        <color theme="1"/>
        <rFont val="Arial"/>
        <family val="2"/>
      </rP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Pellet the cells by centrifugation at 4,500 x </t>
    </r>
    <r>
      <rPr>
        <i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 for 5 minutes at 4°C. For a 100 mL culture, use two 50 mL falcon tubes.</t>
    </r>
  </si>
  <si>
    <r>
      <rPr>
        <sz val="11"/>
        <color theme="1"/>
        <rFont val="Arial"/>
        <family val="2"/>
      </rP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Gently resuspend the cell pellets in 0.4 volume (based on the original culture volume) of ice-cold TFB1. For a 50 mL subculture, use 20 mL TFB1. Combine the resuspended cells in one 50mL falcon. For the remaining steps, keep the cells on ice and chill all pipets, tubes and flasks at freezer -20°C.</t>
    </r>
  </si>
  <si>
    <r>
      <rPr>
        <sz val="11"/>
        <color theme="1"/>
        <rFont val="Arial"/>
        <family val="2"/>
      </rP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Incubate the resuspended cells on ice for 5 minutes.</t>
    </r>
  </si>
  <si>
    <r>
      <rPr>
        <sz val="11"/>
        <color theme="1"/>
        <rFont val="Arial"/>
        <family val="2"/>
      </rP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Pellet the cells by centrifugation at 4,500 x g for 5 minutes at 4°C.</t>
    </r>
  </si>
  <si>
    <r>
      <rPr>
        <sz val="11"/>
        <color theme="1"/>
        <rFont val="Arial"/>
        <family val="2"/>
      </rP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Gently resuspend the cells in 1/25 of the original culture volume of ice-cold TFB2. For a 100 mL subculture, use 4 mL of TFB2.</t>
    </r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</si>
  <si>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Treat the competent cells gently as they are highly sensitive to handling and elevated temperature.</t>
    </r>
  </si>
  <si>
    <r>
      <rPr>
        <sz val="11"/>
        <color theme="1"/>
        <rFont val="Arial"/>
        <family val="2"/>
      </rP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Incubate the cells on ice for 15–60 minutes and then aliquot into prechilled tubes. Quick-freeze the tubes in liquid N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and store at -80°C.  </t>
    </r>
  </si>
  <si>
    <t>TFB1</t>
  </si>
  <si>
    <t>250mL</t>
  </si>
  <si>
    <t>100mL</t>
  </si>
  <si>
    <t>30 mM potassium acetate</t>
  </si>
  <si>
    <t>g</t>
  </si>
  <si>
    <r>
      <rPr>
        <sz val="10"/>
        <color theme="1"/>
        <rFont val="Arial"/>
        <family val="2"/>
      </rPr>
      <t>10 mM CaCl</t>
    </r>
    <r>
      <rPr>
        <vertAlign val="subscript"/>
        <sz val="10"/>
        <color theme="1"/>
        <rFont val="Arial"/>
        <family val="2"/>
      </rPr>
      <t>2</t>
    </r>
  </si>
  <si>
    <t>mL of 2M</t>
  </si>
  <si>
    <r>
      <rPr>
        <sz val="10"/>
        <color theme="1"/>
        <rFont val="Arial"/>
        <family val="2"/>
      </rPr>
      <t>50 mM MnCl</t>
    </r>
    <r>
      <rPr>
        <vertAlign val="subscript"/>
        <sz val="10"/>
        <color theme="1"/>
        <rFont val="Arial"/>
        <family val="2"/>
      </rPr>
      <t>2</t>
    </r>
  </si>
  <si>
    <t>100 mM RbCl</t>
  </si>
  <si>
    <t>mL 1M RbCl</t>
  </si>
  <si>
    <t>15% glycerol</t>
  </si>
  <si>
    <t>mL of 99%</t>
  </si>
  <si>
    <t>mL of 99% glycerol</t>
  </si>
  <si>
    <t>Adjust pH to 5.8 with 1M acetic acid (glacial acetic acid ~17.4N).  Filter-sterilize (0.2 um).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</si>
  <si>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take care when titrating this solution; if you overshoot and try to bring the pH back up with hydroxide, the manganese will fall out of solution.</t>
    </r>
  </si>
  <si>
    <t>TFB2</t>
  </si>
  <si>
    <t>10mL</t>
  </si>
  <si>
    <t>10 mM MOPS or PIPES</t>
  </si>
  <si>
    <r>
      <rPr>
        <sz val="10"/>
        <color theme="1"/>
        <rFont val="Arial"/>
        <family val="2"/>
      </rPr>
      <t>75 mM CaCl</t>
    </r>
    <r>
      <rPr>
        <vertAlign val="subscript"/>
        <sz val="10"/>
        <color theme="1"/>
        <rFont val="Arial"/>
        <family val="2"/>
      </rPr>
      <t>2</t>
    </r>
  </si>
  <si>
    <t xml:space="preserve">   10 mM RbCl</t>
  </si>
  <si>
    <t xml:space="preserve">15% glycerol </t>
  </si>
  <si>
    <t xml:space="preserve">Adjust pH to 6.5 with 1M KOH. Filter-sterilize (0.2 um). </t>
  </si>
  <si>
    <t>TFB1 and TFB2 can be stored at room temp or 4°C. They should be ice-cold for the procedure.</t>
  </si>
  <si>
    <t>Stock solutions for TFB1 &amp; TFB2</t>
  </si>
  <si>
    <t>M.Wt.</t>
  </si>
  <si>
    <t>50mL</t>
  </si>
  <si>
    <t>KOH (1M)</t>
  </si>
  <si>
    <t>CaCl2.2H2O (2M)</t>
  </si>
  <si>
    <t>Glacial acetic acid (1M)</t>
  </si>
  <si>
    <t>mL</t>
  </si>
  <si>
    <t>12mL</t>
  </si>
  <si>
    <t>RbCl (1M)</t>
  </si>
  <si>
    <t>Additional notes</t>
  </si>
  <si>
    <r>
      <rPr>
        <sz val="9"/>
        <color theme="1"/>
        <rFont val="Arial"/>
        <family val="2"/>
      </rPr>
      <t>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The cells do not resuspend very easily in TFB1. Be patient and be gentle (pipet up and down, and swirl the bottle–do not vortex). It is very difficult to achieve a uniform suspension; there are always some small clumps of cells present. Though the procedure does not specifically say so, keep the bottles on ice while I am resuspending in TFB1.</t>
    </r>
  </si>
  <si>
    <r>
      <rPr>
        <sz val="9"/>
        <color theme="1"/>
        <rFont val="Arial"/>
        <family val="2"/>
      </rPr>
      <t>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The cells resuspend much more easily in TFB2. Let them sit for 45 min to 1 hour before aliquoting.</t>
    </r>
  </si>
  <si>
    <r>
      <rPr>
        <sz val="9"/>
        <color theme="1"/>
        <rFont val="Arial"/>
        <family val="2"/>
      </rPr>
      <t>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Excellent competency is achieved using this procedure (1.5x10</t>
    </r>
    <r>
      <rPr>
        <vertAlign val="superscript"/>
        <sz val="9"/>
        <color theme="1"/>
        <rFont val="Arial"/>
        <family val="2"/>
      </rPr>
      <t>7</t>
    </r>
    <r>
      <rPr>
        <sz val="9"/>
        <color theme="1"/>
        <rFont val="Arial"/>
        <family val="2"/>
      </rPr>
      <t>), and the cells can be used for up to a year afterwards.</t>
    </r>
  </si>
  <si>
    <r>
      <rPr>
        <sz val="9"/>
        <color theme="1"/>
        <rFont val="Arial"/>
        <family val="2"/>
      </rPr>
      <t>4.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Heat shock for 45 sec at 42°C. </t>
    </r>
  </si>
</sst>
</file>

<file path=xl/styles.xml><?xml version="1.0" encoding="utf-8"?>
<styleSheet xmlns="http://schemas.openxmlformats.org/spreadsheetml/2006/main">
  <fonts count="17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MT"/>
      <family val="2"/>
    </font>
    <font>
      <b/>
      <sz val="11"/>
      <color theme="1"/>
      <name val="Arial"/>
      <family val="2"/>
    </font>
    <font>
      <sz val="10"/>
      <color theme="1"/>
      <name val="ArialMT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i/>
      <vertAlign val="superscript"/>
      <sz val="11"/>
      <color theme="1"/>
      <name val="Arial"/>
      <family val="2"/>
    </font>
    <font>
      <sz val="7"/>
      <color theme="1"/>
      <name val="Times New Roman"/>
      <family val="1"/>
    </font>
    <font>
      <vertAlign val="sub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799847602844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4" tint="0.3999800086021423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/>
    <xf numFmtId="0" fontId="10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4" fillId="0" borderId="1" xfId="0" applyBorder="1" applyAlignment="1">
      <alignment horizontal="center"/>
    </xf>
    <xf numFmtId="0" fontId="8" fillId="0" borderId="0" xfId="0" applyFont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 vertical="center" inden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4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Border="1" applyAlignment="1">
      <alignment horizontal="center"/>
    </xf>
    <xf numFmtId="0" fontId="0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Border="1"/>
    <xf numFmtId="0" fontId="0" fillId="0" borderId="1" xfId="0" applyFont="1" applyBorder="1"/>
    <xf numFmtId="2" fontId="0" fillId="0" borderId="1" xfId="0" applyNumberFormat="1" applyFont="1" applyBorder="1" applyAlignment="1">
      <alignment horizontal="left" vertical="center"/>
    </xf>
    <xf numFmtId="0" fontId="3" fillId="0" borderId="2" xfId="0" applyFont="1" applyBorder="1"/>
    <xf numFmtId="2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3b7f35-987e-4946-bdcb-8689d2eac3c7}">
  <sheetPr>
    <tabColor theme="7" tint="-0.24997000396251678"/>
  </sheetPr>
  <dimension ref="A1:F50"/>
  <sheetViews>
    <sheetView workbookViewId="0" topLeftCell="A1">
      <selection pane="topLeft" activeCell="A7" sqref="A7"/>
    </sheetView>
  </sheetViews>
  <sheetFormatPr defaultColWidth="11.094285714285714" defaultRowHeight="16" customHeight="1"/>
  <cols>
    <col min="1" max="1" width="25.714285714285715" style="1" customWidth="1"/>
    <col min="2" max="2" width="12.571428571428571" style="1" customWidth="1"/>
    <col min="3" max="3" width="10.857142857142858" style="1" bestFit="1" customWidth="1"/>
    <col min="4" max="4" width="4" style="1" bestFit="1" customWidth="1"/>
    <col min="5" max="5" width="12.571428571428571" style="1" customWidth="1"/>
    <col min="6" max="6" width="18.142857142857142" style="1" bestFit="1" customWidth="1"/>
    <col min="7" max="16384" width="12.571428571428571" style="1" customWidth="1"/>
  </cols>
  <sheetData>
    <row r="1" spans="1:1" ht="16">
      <c r="A1" s="2" t="s">
        <v>0</v>
      </c>
    </row>
    <row r="2" spans="1:1" ht="16">
      <c r="A2" s="3"/>
    </row>
    <row r="3" spans="1:1" ht="16">
      <c r="A3" s="4" t="s">
        <v>1</v>
      </c>
    </row>
    <row r="4" spans="1:1" ht="16">
      <c r="A4" s="3"/>
    </row>
    <row r="5" spans="1:1" ht="16">
      <c r="A5" s="5" t="s">
        <v>2</v>
      </c>
    </row>
    <row r="6" spans="1:1" ht="16">
      <c r="A6" s="5" t="s">
        <v>3</v>
      </c>
    </row>
    <row r="7" spans="1:1" ht="16">
      <c r="A7" s="5" t="s">
        <v>4</v>
      </c>
    </row>
    <row r="8" spans="1:1" ht="16">
      <c r="A8" s="5" t="s">
        <v>5</v>
      </c>
    </row>
    <row r="9" spans="1:1" ht="16">
      <c r="A9" s="5" t="s">
        <v>6</v>
      </c>
    </row>
    <row r="10" spans="1:1" ht="16">
      <c r="A10" s="5" t="s">
        <v>7</v>
      </c>
    </row>
    <row r="11" spans="1:1" ht="16">
      <c r="A11" s="5" t="s">
        <v>8</v>
      </c>
    </row>
    <row r="12" spans="1:1" ht="16">
      <c r="A12" s="6" t="s">
        <v>9</v>
      </c>
    </row>
    <row r="13" spans="1:1" ht="16">
      <c r="A13" s="5" t="s">
        <v>10</v>
      </c>
    </row>
    <row r="14" spans="1:1" ht="16">
      <c r="A14" s="3"/>
    </row>
    <row r="15" spans="1:6" ht="16">
      <c r="A15" s="7" t="s">
        <v>11</v>
      </c>
      <c r="B15" s="7"/>
      <c r="C15" s="7"/>
      <c r="F15" s="8"/>
    </row>
    <row r="16" spans="1:6" ht="16">
      <c r="A16" s="9"/>
      <c r="B16" s="10" t="s">
        <v>12</v>
      </c>
      <c r="C16" s="11"/>
      <c r="D16" s="12"/>
      <c r="E16" s="13" t="s">
        <v>13</v>
      </c>
      <c r="F16" s="14"/>
    </row>
    <row r="17" spans="1:6" ht="16">
      <c r="A17" s="15" t="s">
        <v>14</v>
      </c>
      <c r="B17" s="16">
        <v>0.74</v>
      </c>
      <c r="C17" s="17" t="s">
        <v>15</v>
      </c>
      <c r="E17" s="16">
        <v>0.29599999999999999</v>
      </c>
      <c r="F17" s="16" t="s">
        <v>15</v>
      </c>
    </row>
    <row r="18" spans="1:6" ht="16">
      <c r="A18" s="15" t="s">
        <v>16</v>
      </c>
      <c r="B18" s="16">
        <v>1.25</v>
      </c>
      <c r="C18" s="17" t="s">
        <v>17</v>
      </c>
      <c r="E18" s="16">
        <v>0.50</v>
      </c>
      <c r="F18" s="16" t="s">
        <v>17</v>
      </c>
    </row>
    <row r="19" spans="1:6" ht="16">
      <c r="A19" s="15" t="s">
        <v>18</v>
      </c>
      <c r="B19" s="16">
        <v>2.4700000000000002</v>
      </c>
      <c r="C19" s="17" t="s">
        <v>15</v>
      </c>
      <c r="E19" s="16">
        <v>0.9880000000000001</v>
      </c>
      <c r="F19" s="16" t="s">
        <v>15</v>
      </c>
    </row>
    <row r="20" spans="1:6" ht="16">
      <c r="A20" s="15" t="s">
        <v>19</v>
      </c>
      <c r="B20" s="16">
        <v>3.0230000000000001</v>
      </c>
      <c r="C20" s="17" t="s">
        <v>15</v>
      </c>
      <c r="E20" s="16">
        <v>10</v>
      </c>
      <c r="F20" s="16" t="s">
        <v>20</v>
      </c>
    </row>
    <row r="21" spans="1:6" ht="16">
      <c r="A21" s="15" t="s">
        <v>21</v>
      </c>
      <c r="B21" s="16">
        <v>37.50</v>
      </c>
      <c r="C21" s="17" t="s">
        <v>22</v>
      </c>
      <c r="E21" s="16">
        <v>15</v>
      </c>
      <c r="F21" s="16" t="s">
        <v>23</v>
      </c>
    </row>
    <row r="22" spans="1:3" ht="28" customHeight="1">
      <c r="A22" s="18" t="s">
        <v>24</v>
      </c>
      <c r="B22" s="18"/>
      <c r="C22" s="18"/>
    </row>
    <row r="23" spans="1:1" ht="16">
      <c r="A23" s="6" t="s">
        <v>25</v>
      </c>
    </row>
    <row r="24" spans="1:1" ht="16">
      <c r="A24" s="12"/>
    </row>
    <row r="25" spans="1:4" ht="16">
      <c r="A25" s="19" t="s">
        <v>26</v>
      </c>
      <c r="B25" s="19"/>
      <c r="C25" s="19"/>
      <c r="D25" s="20"/>
    </row>
    <row r="26" spans="1:6" ht="16">
      <c r="A26" s="21"/>
      <c r="B26" s="22" t="s">
        <v>13</v>
      </c>
      <c r="C26" s="23"/>
      <c r="E26" s="24" t="s">
        <v>27</v>
      </c>
      <c r="F26" s="25"/>
    </row>
    <row r="27" spans="1:6" ht="16">
      <c r="A27" s="15" t="s">
        <v>28</v>
      </c>
      <c r="B27" s="16">
        <v>0.335</v>
      </c>
      <c r="C27" s="17" t="s">
        <v>15</v>
      </c>
      <c r="E27" s="16">
        <v>0.033500000000000002</v>
      </c>
      <c r="F27" s="16" t="s">
        <v>15</v>
      </c>
    </row>
    <row r="28" spans="1:6" ht="16">
      <c r="A28" s="15" t="s">
        <v>29</v>
      </c>
      <c r="B28" s="16">
        <v>3.75</v>
      </c>
      <c r="C28" s="17" t="s">
        <v>17</v>
      </c>
      <c r="D28" s="3"/>
      <c r="E28" s="16">
        <v>0.375</v>
      </c>
      <c r="F28" s="16" t="s">
        <v>17</v>
      </c>
    </row>
    <row r="29" spans="1:6" ht="16">
      <c r="A29" s="26" t="s">
        <v>30</v>
      </c>
      <c r="B29" s="16">
        <v>0.12</v>
      </c>
      <c r="C29" s="17" t="s">
        <v>15</v>
      </c>
      <c r="E29" s="16">
        <v>0.10</v>
      </c>
      <c r="F29" s="16" t="s">
        <v>20</v>
      </c>
    </row>
    <row r="30" spans="1:6" ht="16">
      <c r="A30" s="15" t="s">
        <v>31</v>
      </c>
      <c r="B30" s="16">
        <v>15</v>
      </c>
      <c r="C30" s="17" t="s">
        <v>22</v>
      </c>
      <c r="D30" s="3"/>
      <c r="E30" s="16">
        <v>1.50</v>
      </c>
      <c r="F30" s="16" t="s">
        <v>22</v>
      </c>
    </row>
    <row r="31" spans="1:3" ht="16">
      <c r="A31" s="18" t="s">
        <v>32</v>
      </c>
      <c r="B31" s="18"/>
      <c r="C31" s="18"/>
    </row>
    <row r="32" spans="1:1" ht="16">
      <c r="A32" s="3" t="s">
        <v>33</v>
      </c>
    </row>
    <row r="33" spans="1:1" ht="16">
      <c r="A33" s="12"/>
    </row>
    <row r="34" spans="1:4" ht="16">
      <c r="A34" s="27" t="s">
        <v>34</v>
      </c>
      <c r="B34" s="28"/>
      <c r="C34" s="28"/>
      <c r="D34" s="29"/>
    </row>
    <row r="35" spans="1:4" ht="16">
      <c r="A35" s="30"/>
      <c r="B35" s="31" t="s">
        <v>35</v>
      </c>
      <c r="C35" s="32" t="s">
        <v>36</v>
      </c>
      <c r="D35" s="33"/>
    </row>
    <row r="36" spans="1:4" ht="16">
      <c r="A36" s="34" t="s">
        <v>37</v>
      </c>
      <c r="B36" s="35">
        <v>56.105600000000003</v>
      </c>
      <c r="C36" s="35">
        <f>(B36*50)/1000</f>
        <v>2.8052800000000002</v>
      </c>
      <c r="D36" s="34" t="s">
        <v>15</v>
      </c>
    </row>
    <row r="37" spans="1:4" ht="16">
      <c r="A37" s="34" t="s">
        <v>38</v>
      </c>
      <c r="B37" s="35">
        <v>147.00800000000001</v>
      </c>
      <c r="C37" s="35">
        <f>(B37*2*50)/1000</f>
        <v>14.700800000000001</v>
      </c>
      <c r="D37" s="34" t="s">
        <v>15</v>
      </c>
    </row>
    <row r="38" spans="1:4" ht="16">
      <c r="A38" s="34" t="s">
        <v>39</v>
      </c>
      <c r="B38" s="35">
        <v>17.40</v>
      </c>
      <c r="C38" s="35">
        <f>(50*1)/17.4</f>
        <v>2.8735632183908049</v>
      </c>
      <c r="D38" s="34" t="s">
        <v>40</v>
      </c>
    </row>
    <row r="40" spans="2:4" ht="16">
      <c r="B40" s="36" t="s">
        <v>35</v>
      </c>
      <c r="C40" s="32" t="s">
        <v>41</v>
      </c>
      <c r="D40" s="33"/>
    </row>
    <row r="41" spans="1:4" ht="16">
      <c r="A41" s="34" t="s">
        <v>42</v>
      </c>
      <c r="B41" s="35">
        <v>120.92100000000001</v>
      </c>
      <c r="C41" s="35">
        <f>B41*12/1000</f>
        <v>1.4510520000000002</v>
      </c>
      <c r="D41" s="34" t="s">
        <v>15</v>
      </c>
    </row>
    <row r="42" spans="1:4" ht="16">
      <c r="A42" s="30"/>
      <c r="B42" s="37"/>
      <c r="C42" s="37"/>
      <c r="D42" s="30"/>
    </row>
    <row r="43" spans="1:4" ht="16">
      <c r="A43" s="30"/>
      <c r="B43" s="37"/>
      <c r="C43" s="37"/>
      <c r="D43" s="30"/>
    </row>
    <row r="44" spans="1:1" ht="16">
      <c r="A44" s="38" t="s">
        <v>43</v>
      </c>
    </row>
    <row r="45" spans="1:1" ht="16">
      <c r="A45" s="39"/>
    </row>
    <row r="46" spans="1:1" ht="16">
      <c r="A46" s="40" t="s">
        <v>44</v>
      </c>
    </row>
    <row r="47" spans="1:1" ht="16">
      <c r="A47" s="40" t="s">
        <v>45</v>
      </c>
    </row>
    <row r="48" spans="1:1" ht="16">
      <c r="A48" s="40" t="s">
        <v>46</v>
      </c>
    </row>
    <row r="49" spans="1:1" ht="16">
      <c r="A49" s="40" t="s">
        <v>47</v>
      </c>
    </row>
    <row r="50" spans="1:1" ht="16">
      <c r="A50" s="40"/>
    </row>
  </sheetData>
  <mergeCells count="11">
    <mergeCell ref="A15:C15"/>
    <mergeCell ref="B16:C16"/>
    <mergeCell ref="A22:C22"/>
    <mergeCell ref="A25:C25"/>
    <mergeCell ref="B26:C26"/>
    <mergeCell ref="E16:F16"/>
    <mergeCell ref="E26:F26"/>
    <mergeCell ref="C35:D35"/>
    <mergeCell ref="C40:D40"/>
    <mergeCell ref="A34:D34"/>
    <mergeCell ref="A31:C31"/>
  </mergeCells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