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bliss analytics\EXCEL-BLISS ANALYTICS\EXCEL INTERNSHIP PROJECTS\"/>
    </mc:Choice>
  </mc:AlternateContent>
  <bookViews>
    <workbookView xWindow="-120" yWindow="-120" windowWidth="20730" windowHeight="11040" activeTab="1"/>
  </bookViews>
  <sheets>
    <sheet name="Sheet1" sheetId="2" r:id="rId1"/>
    <sheet name="Procurement Data" sheetId="1" r:id="rId2"/>
  </sheets>
  <definedNames>
    <definedName name="_xlnm._FilterDatabase" localSheetId="1" hidden="1">'Procurement Data'!$B$1:$X$1</definedName>
    <definedName name="_xlcn.WorksheetConnection_ProcurementDataset.xlsxTable4" hidden="1">Table4[]</definedName>
  </definedNames>
  <calcPr calcId="152511"/>
  <pivotCaches>
    <pivotCache cacheId="703" r:id="rId3"/>
    <pivotCache cacheId="704" r:id="rId4"/>
    <pivotCache cacheId="71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-f48d3654-374e-4454-9466-6d3826cb5d64" name="Table4" connection="WorksheetConnection_Procurement Dataset.xlsx!Table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I2" i="1"/>
  <c r="V2" i="1" s="1"/>
  <c r="I3" i="1"/>
  <c r="V3" i="1" s="1"/>
  <c r="I4" i="1"/>
  <c r="V4" i="1" s="1"/>
  <c r="I5" i="1"/>
  <c r="V5" i="1" s="1"/>
  <c r="I6" i="1"/>
  <c r="V6" i="1" s="1"/>
  <c r="I7" i="1"/>
  <c r="V7" i="1" s="1"/>
  <c r="I8" i="1"/>
  <c r="V8" i="1" s="1"/>
  <c r="I9" i="1"/>
  <c r="V9" i="1" s="1"/>
  <c r="I10" i="1"/>
  <c r="V10" i="1" s="1"/>
  <c r="I11" i="1"/>
  <c r="V11" i="1" s="1"/>
  <c r="I12" i="1"/>
  <c r="V12" i="1" s="1"/>
  <c r="I13" i="1"/>
  <c r="V13" i="1" s="1"/>
  <c r="I14" i="1"/>
  <c r="V14" i="1" s="1"/>
  <c r="I15" i="1"/>
  <c r="V15" i="1" s="1"/>
  <c r="I16" i="1"/>
  <c r="V16" i="1" s="1"/>
  <c r="I17" i="1"/>
  <c r="V17" i="1" s="1"/>
  <c r="I18" i="1"/>
  <c r="V18" i="1" s="1"/>
  <c r="I19" i="1"/>
  <c r="V19" i="1" s="1"/>
  <c r="I20" i="1"/>
  <c r="V20" i="1" s="1"/>
  <c r="I21" i="1"/>
  <c r="V21" i="1" s="1"/>
  <c r="I22" i="1"/>
  <c r="V22" i="1" s="1"/>
  <c r="I23" i="1"/>
  <c r="V23" i="1" s="1"/>
  <c r="I24" i="1"/>
  <c r="V24" i="1" s="1"/>
  <c r="I25" i="1"/>
  <c r="V25" i="1" s="1"/>
  <c r="I26" i="1"/>
  <c r="V26" i="1" s="1"/>
  <c r="I27" i="1"/>
  <c r="V27" i="1" s="1"/>
  <c r="I28" i="1"/>
  <c r="V28" i="1" s="1"/>
  <c r="I29" i="1"/>
  <c r="V29" i="1" s="1"/>
  <c r="I30" i="1"/>
  <c r="V30" i="1" s="1"/>
  <c r="I31" i="1"/>
  <c r="V31" i="1" s="1"/>
  <c r="I32" i="1"/>
  <c r="V32" i="1" s="1"/>
  <c r="I33" i="1"/>
  <c r="V33" i="1" s="1"/>
  <c r="I34" i="1"/>
  <c r="V34" i="1" s="1"/>
  <c r="I35" i="1"/>
  <c r="V35" i="1" s="1"/>
  <c r="I36" i="1"/>
  <c r="V36" i="1" s="1"/>
  <c r="I37" i="1"/>
  <c r="V37" i="1" s="1"/>
  <c r="I38" i="1"/>
  <c r="V38" i="1" s="1"/>
  <c r="I39" i="1"/>
  <c r="V39" i="1" s="1"/>
  <c r="I40" i="1"/>
  <c r="V40" i="1" s="1"/>
  <c r="I41" i="1"/>
  <c r="V41" i="1" s="1"/>
  <c r="I42" i="1"/>
  <c r="V42" i="1" s="1"/>
  <c r="I43" i="1"/>
  <c r="V43" i="1" s="1"/>
  <c r="I44" i="1"/>
  <c r="V44" i="1" s="1"/>
  <c r="I45" i="1"/>
  <c r="V45" i="1" s="1"/>
  <c r="I46" i="1"/>
  <c r="V46" i="1" s="1"/>
  <c r="I47" i="1"/>
  <c r="V47" i="1" s="1"/>
  <c r="I48" i="1"/>
  <c r="V48" i="1" s="1"/>
  <c r="I49" i="1"/>
  <c r="V49" i="1" s="1"/>
  <c r="I50" i="1"/>
  <c r="V50" i="1" s="1"/>
  <c r="I51" i="1"/>
  <c r="V51" i="1" s="1"/>
  <c r="I52" i="1"/>
  <c r="V52" i="1" s="1"/>
  <c r="I53" i="1"/>
  <c r="V53" i="1" s="1"/>
  <c r="I54" i="1"/>
  <c r="V54" i="1" s="1"/>
  <c r="I55" i="1"/>
  <c r="V55" i="1" s="1"/>
  <c r="I56" i="1"/>
  <c r="V56" i="1" s="1"/>
  <c r="I57" i="1"/>
  <c r="V57" i="1" s="1"/>
  <c r="I58" i="1"/>
  <c r="V58" i="1" s="1"/>
  <c r="I59" i="1"/>
  <c r="V59" i="1" s="1"/>
  <c r="I60" i="1"/>
  <c r="V60" i="1" s="1"/>
  <c r="I61" i="1"/>
  <c r="V61" i="1" s="1"/>
  <c r="I62" i="1"/>
  <c r="V62" i="1" s="1"/>
  <c r="I63" i="1"/>
  <c r="V63" i="1" s="1"/>
  <c r="I64" i="1"/>
  <c r="V64" i="1" s="1"/>
  <c r="I65" i="1"/>
  <c r="V65" i="1" s="1"/>
  <c r="I66" i="1"/>
  <c r="V66" i="1" s="1"/>
  <c r="I67" i="1"/>
  <c r="V67" i="1" s="1"/>
  <c r="I68" i="1"/>
  <c r="V68" i="1" s="1"/>
  <c r="I69" i="1"/>
  <c r="V69" i="1" s="1"/>
  <c r="I70" i="1"/>
  <c r="V70" i="1" s="1"/>
  <c r="I71" i="1"/>
  <c r="V71" i="1" s="1"/>
  <c r="I72" i="1"/>
  <c r="V72" i="1" s="1"/>
  <c r="I73" i="1"/>
  <c r="V73" i="1" s="1"/>
  <c r="I74" i="1"/>
  <c r="V74" i="1" s="1"/>
  <c r="I75" i="1"/>
  <c r="V75" i="1" s="1"/>
  <c r="I76" i="1"/>
  <c r="V76" i="1" s="1"/>
  <c r="I77" i="1"/>
  <c r="V77" i="1" s="1"/>
  <c r="I78" i="1"/>
  <c r="V78" i="1" s="1"/>
  <c r="I79" i="1"/>
  <c r="V79" i="1" s="1"/>
  <c r="I80" i="1"/>
  <c r="V80" i="1" s="1"/>
  <c r="I81" i="1"/>
  <c r="V81" i="1" s="1"/>
  <c r="I82" i="1"/>
  <c r="V82" i="1" s="1"/>
  <c r="I83" i="1"/>
  <c r="V83" i="1" s="1"/>
  <c r="I84" i="1"/>
  <c r="V84" i="1" s="1"/>
  <c r="I85" i="1"/>
  <c r="V85" i="1" s="1"/>
  <c r="I86" i="1"/>
  <c r="V86" i="1" s="1"/>
  <c r="I87" i="1"/>
  <c r="V87" i="1" s="1"/>
  <c r="I88" i="1"/>
  <c r="V88" i="1" s="1"/>
  <c r="I89" i="1"/>
  <c r="V89" i="1" s="1"/>
  <c r="I90" i="1"/>
  <c r="V90" i="1" s="1"/>
  <c r="I91" i="1"/>
  <c r="V91" i="1" s="1"/>
  <c r="I92" i="1"/>
  <c r="V92" i="1" s="1"/>
  <c r="I93" i="1"/>
  <c r="V93" i="1" s="1"/>
  <c r="I94" i="1"/>
  <c r="V94" i="1" s="1"/>
  <c r="I95" i="1"/>
  <c r="V95" i="1" s="1"/>
  <c r="I96" i="1"/>
  <c r="V96" i="1" s="1"/>
  <c r="I97" i="1"/>
  <c r="V97" i="1" s="1"/>
  <c r="I98" i="1"/>
  <c r="V98" i="1" s="1"/>
  <c r="I99" i="1"/>
  <c r="V99" i="1" s="1"/>
  <c r="I100" i="1"/>
  <c r="V100" i="1" s="1"/>
  <c r="I101" i="1"/>
  <c r="V101" i="1" s="1"/>
  <c r="I102" i="1"/>
  <c r="V102" i="1" s="1"/>
  <c r="I103" i="1"/>
  <c r="V103" i="1" s="1"/>
  <c r="I104" i="1"/>
  <c r="V104" i="1" s="1"/>
  <c r="I105" i="1"/>
  <c r="V105" i="1" s="1"/>
  <c r="I106" i="1"/>
  <c r="V106" i="1" s="1"/>
  <c r="I107" i="1"/>
  <c r="V107" i="1" s="1"/>
  <c r="I108" i="1"/>
  <c r="V108" i="1" s="1"/>
  <c r="I109" i="1"/>
  <c r="V109" i="1" s="1"/>
  <c r="I110" i="1"/>
  <c r="V110" i="1" s="1"/>
  <c r="I111" i="1"/>
  <c r="V111" i="1" s="1"/>
  <c r="I112" i="1"/>
  <c r="V112" i="1" s="1"/>
  <c r="I113" i="1"/>
  <c r="V113" i="1" s="1"/>
  <c r="I114" i="1"/>
  <c r="V114" i="1" s="1"/>
  <c r="I115" i="1"/>
  <c r="V115" i="1" s="1"/>
  <c r="I116" i="1"/>
  <c r="V116" i="1" s="1"/>
  <c r="I117" i="1"/>
  <c r="V117" i="1" s="1"/>
  <c r="I118" i="1"/>
  <c r="V118" i="1" s="1"/>
  <c r="I119" i="1"/>
  <c r="V119" i="1" s="1"/>
  <c r="I120" i="1"/>
  <c r="V120" i="1" s="1"/>
  <c r="I121" i="1"/>
  <c r="V121" i="1" s="1"/>
  <c r="I122" i="1"/>
  <c r="V122" i="1" s="1"/>
  <c r="I123" i="1"/>
  <c r="V123" i="1" s="1"/>
  <c r="I124" i="1"/>
  <c r="V124" i="1" s="1"/>
  <c r="I125" i="1"/>
  <c r="V125" i="1" s="1"/>
  <c r="I126" i="1"/>
  <c r="V126" i="1" s="1"/>
  <c r="I127" i="1"/>
  <c r="V127" i="1" s="1"/>
  <c r="I128" i="1"/>
  <c r="V128" i="1" s="1"/>
  <c r="I129" i="1"/>
  <c r="V129" i="1" s="1"/>
  <c r="I130" i="1"/>
  <c r="V130" i="1" s="1"/>
  <c r="I131" i="1"/>
  <c r="V131" i="1" s="1"/>
  <c r="I132" i="1"/>
  <c r="V132" i="1" s="1"/>
  <c r="I133" i="1"/>
  <c r="V133" i="1" s="1"/>
  <c r="I134" i="1"/>
  <c r="V134" i="1" s="1"/>
  <c r="I135" i="1"/>
  <c r="V135" i="1" s="1"/>
  <c r="I136" i="1"/>
  <c r="V136" i="1" s="1"/>
  <c r="I137" i="1"/>
  <c r="V137" i="1" s="1"/>
  <c r="I138" i="1"/>
  <c r="V138" i="1" s="1"/>
  <c r="I139" i="1"/>
  <c r="V139" i="1" s="1"/>
  <c r="I140" i="1"/>
  <c r="V140" i="1" s="1"/>
  <c r="I141" i="1"/>
  <c r="V141" i="1" s="1"/>
  <c r="I142" i="1"/>
  <c r="V142" i="1" s="1"/>
  <c r="I143" i="1"/>
  <c r="V143" i="1" s="1"/>
  <c r="I144" i="1"/>
  <c r="V144" i="1" s="1"/>
  <c r="I145" i="1"/>
  <c r="V145" i="1" s="1"/>
  <c r="I146" i="1"/>
  <c r="V146" i="1" s="1"/>
  <c r="I147" i="1"/>
  <c r="V147" i="1" s="1"/>
  <c r="I148" i="1"/>
  <c r="V148" i="1" s="1"/>
  <c r="I149" i="1"/>
  <c r="V149" i="1" s="1"/>
  <c r="I150" i="1"/>
  <c r="V150" i="1" s="1"/>
  <c r="I151" i="1"/>
  <c r="V151" i="1" s="1"/>
  <c r="I152" i="1"/>
  <c r="V152" i="1" s="1"/>
  <c r="I153" i="1"/>
  <c r="V153" i="1" s="1"/>
  <c r="I154" i="1"/>
  <c r="V154" i="1" s="1"/>
  <c r="I155" i="1"/>
  <c r="V155" i="1" s="1"/>
  <c r="I156" i="1"/>
  <c r="V156" i="1" s="1"/>
  <c r="I157" i="1"/>
  <c r="V157" i="1" s="1"/>
  <c r="I158" i="1"/>
  <c r="V158" i="1" s="1"/>
  <c r="I159" i="1"/>
  <c r="V159" i="1" s="1"/>
  <c r="I160" i="1"/>
  <c r="V160" i="1" s="1"/>
  <c r="I161" i="1"/>
  <c r="V161" i="1" s="1"/>
  <c r="I162" i="1"/>
  <c r="V162" i="1" s="1"/>
  <c r="I163" i="1"/>
  <c r="V163" i="1" s="1"/>
  <c r="I164" i="1"/>
  <c r="V164" i="1" s="1"/>
  <c r="I165" i="1"/>
  <c r="V165" i="1" s="1"/>
  <c r="I166" i="1"/>
  <c r="V166" i="1" s="1"/>
  <c r="I167" i="1"/>
  <c r="V167" i="1" s="1"/>
  <c r="I168" i="1"/>
  <c r="V168" i="1" s="1"/>
  <c r="I169" i="1"/>
  <c r="V169" i="1" s="1"/>
  <c r="I170" i="1"/>
  <c r="V170" i="1" s="1"/>
  <c r="I171" i="1"/>
  <c r="V171" i="1" s="1"/>
  <c r="I172" i="1"/>
  <c r="V172" i="1" s="1"/>
  <c r="I173" i="1"/>
  <c r="V173" i="1" s="1"/>
  <c r="I174" i="1"/>
  <c r="V174" i="1" s="1"/>
  <c r="I175" i="1"/>
  <c r="V175" i="1" s="1"/>
  <c r="I176" i="1"/>
  <c r="V176" i="1" s="1"/>
  <c r="I177" i="1"/>
  <c r="V177" i="1" s="1"/>
  <c r="I178" i="1"/>
  <c r="V178" i="1" s="1"/>
  <c r="I179" i="1"/>
  <c r="V179" i="1" s="1"/>
  <c r="I180" i="1"/>
  <c r="V180" i="1" s="1"/>
  <c r="I181" i="1"/>
  <c r="V181" i="1" s="1"/>
  <c r="I182" i="1"/>
  <c r="V182" i="1" s="1"/>
  <c r="I183" i="1"/>
  <c r="V183" i="1" s="1"/>
  <c r="I184" i="1"/>
  <c r="V184" i="1" s="1"/>
  <c r="I185" i="1"/>
  <c r="V185" i="1" s="1"/>
  <c r="I186" i="1"/>
  <c r="V186" i="1" s="1"/>
  <c r="I187" i="1"/>
  <c r="V187" i="1" s="1"/>
  <c r="I188" i="1"/>
  <c r="V188" i="1" s="1"/>
  <c r="I189" i="1"/>
  <c r="V189" i="1" s="1"/>
  <c r="I190" i="1"/>
  <c r="V190" i="1" s="1"/>
  <c r="I191" i="1"/>
  <c r="V191" i="1" s="1"/>
  <c r="I192" i="1"/>
  <c r="V192" i="1" s="1"/>
  <c r="I193" i="1"/>
  <c r="V193" i="1" s="1"/>
  <c r="I194" i="1"/>
  <c r="V194" i="1" s="1"/>
  <c r="I195" i="1"/>
  <c r="V195" i="1" s="1"/>
  <c r="I196" i="1"/>
  <c r="V196" i="1" s="1"/>
  <c r="I197" i="1"/>
  <c r="V197" i="1" s="1"/>
  <c r="I198" i="1"/>
  <c r="V198" i="1" s="1"/>
  <c r="I199" i="1"/>
  <c r="V199" i="1" s="1"/>
  <c r="I200" i="1"/>
  <c r="V200" i="1" s="1"/>
  <c r="I201" i="1"/>
  <c r="V201" i="1" s="1"/>
  <c r="I202" i="1"/>
  <c r="V202" i="1" s="1"/>
  <c r="I203" i="1"/>
  <c r="V203" i="1" s="1"/>
  <c r="I204" i="1"/>
  <c r="V204" i="1" s="1"/>
  <c r="I205" i="1"/>
  <c r="V205" i="1" s="1"/>
  <c r="I206" i="1"/>
  <c r="V206" i="1" s="1"/>
  <c r="I207" i="1"/>
  <c r="V207" i="1" s="1"/>
  <c r="I208" i="1"/>
  <c r="V208" i="1" s="1"/>
  <c r="I209" i="1"/>
  <c r="V209" i="1" s="1"/>
  <c r="I210" i="1"/>
  <c r="V210" i="1" s="1"/>
  <c r="I211" i="1"/>
  <c r="V211" i="1" s="1"/>
  <c r="I212" i="1"/>
  <c r="V212" i="1" s="1"/>
  <c r="I213" i="1"/>
  <c r="V213" i="1" s="1"/>
  <c r="I214" i="1"/>
  <c r="V214" i="1" s="1"/>
  <c r="I215" i="1"/>
  <c r="V215" i="1" s="1"/>
  <c r="I216" i="1"/>
  <c r="V216" i="1" s="1"/>
  <c r="I217" i="1"/>
  <c r="V217" i="1" s="1"/>
  <c r="I218" i="1"/>
  <c r="V218" i="1" s="1"/>
  <c r="I219" i="1"/>
  <c r="V219" i="1" s="1"/>
  <c r="I220" i="1"/>
  <c r="V220" i="1" s="1"/>
  <c r="I221" i="1"/>
  <c r="V221" i="1" s="1"/>
  <c r="I222" i="1"/>
  <c r="V222" i="1" s="1"/>
  <c r="I223" i="1"/>
  <c r="V223" i="1" s="1"/>
  <c r="I224" i="1"/>
  <c r="V224" i="1" s="1"/>
  <c r="I225" i="1"/>
  <c r="V225" i="1" s="1"/>
  <c r="I226" i="1"/>
  <c r="V226" i="1" s="1"/>
  <c r="I227" i="1"/>
  <c r="V227" i="1" s="1"/>
  <c r="I228" i="1"/>
  <c r="V228" i="1" s="1"/>
  <c r="I229" i="1"/>
  <c r="V229" i="1" s="1"/>
  <c r="I230" i="1"/>
  <c r="V230" i="1" s="1"/>
  <c r="I231" i="1"/>
  <c r="V231" i="1" s="1"/>
  <c r="I232" i="1"/>
  <c r="V232" i="1" s="1"/>
  <c r="I233" i="1"/>
  <c r="V233" i="1" s="1"/>
  <c r="I234" i="1"/>
  <c r="V234" i="1" s="1"/>
  <c r="I235" i="1"/>
  <c r="V235" i="1" s="1"/>
  <c r="I236" i="1"/>
  <c r="V236" i="1" s="1"/>
  <c r="I237" i="1"/>
  <c r="V237" i="1" s="1"/>
  <c r="I238" i="1"/>
  <c r="V238" i="1" s="1"/>
  <c r="I239" i="1"/>
  <c r="V239" i="1" s="1"/>
  <c r="I240" i="1"/>
  <c r="V240" i="1" s="1"/>
  <c r="I241" i="1"/>
  <c r="V241" i="1" s="1"/>
  <c r="I242" i="1"/>
  <c r="V242" i="1" s="1"/>
  <c r="I243" i="1"/>
  <c r="V243" i="1" s="1"/>
  <c r="I244" i="1"/>
  <c r="V244" i="1" s="1"/>
  <c r="I245" i="1"/>
  <c r="V245" i="1" s="1"/>
  <c r="I246" i="1"/>
  <c r="V246" i="1" s="1"/>
  <c r="I247" i="1"/>
  <c r="V247" i="1" s="1"/>
  <c r="I248" i="1"/>
  <c r="V248" i="1" s="1"/>
  <c r="I249" i="1"/>
  <c r="V249" i="1" s="1"/>
  <c r="I250" i="1"/>
  <c r="V250" i="1" s="1"/>
  <c r="I251" i="1"/>
  <c r="V251" i="1" s="1"/>
  <c r="I252" i="1"/>
  <c r="V252" i="1" s="1"/>
  <c r="I253" i="1"/>
  <c r="V253" i="1" s="1"/>
  <c r="I254" i="1"/>
  <c r="V254" i="1" s="1"/>
  <c r="I255" i="1"/>
  <c r="V255" i="1" s="1"/>
  <c r="I256" i="1"/>
  <c r="V256" i="1" s="1"/>
  <c r="I257" i="1"/>
  <c r="V257" i="1" s="1"/>
  <c r="I258" i="1"/>
  <c r="V258" i="1" s="1"/>
  <c r="I259" i="1"/>
  <c r="V259" i="1" s="1"/>
  <c r="I260" i="1"/>
  <c r="V260" i="1" s="1"/>
  <c r="I261" i="1"/>
  <c r="V261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rocurement Dataset.xlsx!Table4" type="102" refreshedVersion="5" minRefreshableVersion="5">
    <extLst>
      <ext xmlns:x15="http://schemas.microsoft.com/office/spreadsheetml/2010/11/main" uri="{DE250136-89BD-433C-8126-D09CA5730AF9}">
        <x15:connection id="Table4-f48d3654-374e-4454-9466-6d3826cb5d64" autoDelete="1">
          <x15:rangePr sourceName="_xlcn.WorksheetConnection_ProcurementDataset.xlsxTable4"/>
        </x15:connection>
      </ext>
    </extLst>
  </connection>
</connections>
</file>

<file path=xl/sharedStrings.xml><?xml version="1.0" encoding="utf-8"?>
<sst xmlns="http://schemas.openxmlformats.org/spreadsheetml/2006/main" count="4221" uniqueCount="945">
  <si>
    <t/>
  </si>
  <si>
    <t xml:space="preserve"> Serial No </t>
  </si>
  <si>
    <t xml:space="preserve"> Hospital        </t>
  </si>
  <si>
    <t xml:space="preserve"> State   </t>
  </si>
  <si>
    <t xml:space="preserve"> Location    </t>
  </si>
  <si>
    <t xml:space="preserve"> Department     </t>
  </si>
  <si>
    <t xml:space="preserve"> Equipment     </t>
  </si>
  <si>
    <t xml:space="preserve"> Supplier       </t>
  </si>
  <si>
    <t xml:space="preserve"> Supplier Contact </t>
  </si>
  <si>
    <t xml:space="preserve"> Supplier Phone </t>
  </si>
  <si>
    <t xml:space="preserve"> Supplier Email       </t>
  </si>
  <si>
    <t xml:space="preserve"> Supplier Country </t>
  </si>
  <si>
    <t xml:space="preserve"> Date Ordered </t>
  </si>
  <si>
    <t xml:space="preserve"> Date Delivered </t>
  </si>
  <si>
    <t xml:space="preserve"> Warranty Period (Months) </t>
  </si>
  <si>
    <t xml:space="preserve"> Equipment Condition </t>
  </si>
  <si>
    <t xml:space="preserve"> 1         </t>
  </si>
  <si>
    <t xml:space="preserve"> Lagos General  </t>
  </si>
  <si>
    <t xml:space="preserve"> Lagos   </t>
  </si>
  <si>
    <t xml:space="preserve"> Lagos City  </t>
  </si>
  <si>
    <t xml:space="preserve"> Cardiology     </t>
  </si>
  <si>
    <t xml:space="preserve"> ECG Machine   </t>
  </si>
  <si>
    <t xml:space="preserve"> MedTech Inc.   </t>
  </si>
  <si>
    <t xml:space="preserve"> John Doe         </t>
  </si>
  <si>
    <t xml:space="preserve"> +1234567890    </t>
  </si>
  <si>
    <t xml:space="preserve"> john@medtech.com    </t>
  </si>
  <si>
    <t xml:space="preserve"> USA             </t>
  </si>
  <si>
    <t xml:space="preserve"> 2024-03-15   </t>
  </si>
  <si>
    <t xml:space="preserve"> 2024-04-10     </t>
  </si>
  <si>
    <t xml:space="preserve"> 24                       </t>
  </si>
  <si>
    <t xml:space="preserve"> New                 </t>
  </si>
  <si>
    <t xml:space="preserve"> 2         </t>
  </si>
  <si>
    <t xml:space="preserve"> Abuja Hospital </t>
  </si>
  <si>
    <t xml:space="preserve"> Abuja   </t>
  </si>
  <si>
    <t xml:space="preserve"> Abuja City  </t>
  </si>
  <si>
    <t xml:space="preserve"> Radiology      </t>
  </si>
  <si>
    <t xml:space="preserve"> MRI Machine   </t>
  </si>
  <si>
    <t xml:space="preserve"> Imagix         </t>
  </si>
  <si>
    <t xml:space="preserve"> Jane Smith       </t>
  </si>
  <si>
    <t xml:space="preserve"> +9876543210    </t>
  </si>
  <si>
    <t xml:space="preserve"> jane@imagix.co.uk   </t>
  </si>
  <si>
    <t xml:space="preserve"> UK              </t>
  </si>
  <si>
    <t xml:space="preserve"> 2024-02-20   </t>
  </si>
  <si>
    <t xml:space="preserve"> 2024-03-18     </t>
  </si>
  <si>
    <t xml:space="preserve"> 36                       </t>
  </si>
  <si>
    <t xml:space="preserve"> 3         </t>
  </si>
  <si>
    <t xml:space="preserve"> Kano Medical   </t>
  </si>
  <si>
    <t xml:space="preserve"> Kano    </t>
  </si>
  <si>
    <t xml:space="preserve"> Kano City   </t>
  </si>
  <si>
    <t xml:space="preserve"> Surgery        </t>
  </si>
  <si>
    <t xml:space="preserve"> Surgical Tools</t>
  </si>
  <si>
    <t xml:space="preserve"> SurgiSupplies  </t>
  </si>
  <si>
    <t xml:space="preserve"> Ahmed Hassan     </t>
  </si>
  <si>
    <t xml:space="preserve"> +2345678901    </t>
  </si>
  <si>
    <t xml:space="preserve"> ahmed@surgisup.com  </t>
  </si>
  <si>
    <t xml:space="preserve"> UAE             </t>
  </si>
  <si>
    <t xml:space="preserve"> 2024-01-10   </t>
  </si>
  <si>
    <t xml:space="preserve"> 2024-02-05     </t>
  </si>
  <si>
    <t xml:space="preserve"> 12                       </t>
  </si>
  <si>
    <t xml:space="preserve"> Used - Good         </t>
  </si>
  <si>
    <t xml:space="preserve"> 4         </t>
  </si>
  <si>
    <t xml:space="preserve"> Port Harcourt  </t>
  </si>
  <si>
    <t xml:space="preserve"> Rivers  </t>
  </si>
  <si>
    <t xml:space="preserve"> Port Harcourt</t>
  </si>
  <si>
    <t xml:space="preserve"> Pediatrics     </t>
  </si>
  <si>
    <t xml:space="preserve"> Ventilator    </t>
  </si>
  <si>
    <t xml:space="preserve"> RespCare       </t>
  </si>
  <si>
    <t xml:space="preserve"> Emily Johnson    </t>
  </si>
  <si>
    <t xml:space="preserve"> +3456789012    </t>
  </si>
  <si>
    <t xml:space="preserve"> emily@respcare.cn    </t>
  </si>
  <si>
    <t xml:space="preserve"> China           </t>
  </si>
  <si>
    <t xml:space="preserve"> 2024-04-02   </t>
  </si>
  <si>
    <t xml:space="preserve"> 2024-04-25     </t>
  </si>
  <si>
    <t xml:space="preserve"> Refurbished         </t>
  </si>
  <si>
    <t xml:space="preserve"> 5         </t>
  </si>
  <si>
    <t xml:space="preserve"> Ibadan Clinic  </t>
  </si>
  <si>
    <t xml:space="preserve"> Oyo     </t>
  </si>
  <si>
    <t xml:space="preserve"> Ibadan City </t>
  </si>
  <si>
    <t xml:space="preserve"> Obstetrics     </t>
  </si>
  <si>
    <t xml:space="preserve"> Ultrasound    </t>
  </si>
  <si>
    <t xml:space="preserve"> Sonoscan       </t>
  </si>
  <si>
    <t xml:space="preserve"> Michael Chang    </t>
  </si>
  <si>
    <t xml:space="preserve"> +4567890123    </t>
  </si>
  <si>
    <t xml:space="preserve"> michael@sonoscan.jp </t>
  </si>
  <si>
    <t xml:space="preserve"> Japan           </t>
  </si>
  <si>
    <t xml:space="preserve"> 2024-03-05   </t>
  </si>
  <si>
    <t xml:space="preserve"> 2024-03-28     </t>
  </si>
  <si>
    <t xml:space="preserve"> 6         </t>
  </si>
  <si>
    <t xml:space="preserve"> Kaduna Clinic   </t>
  </si>
  <si>
    <t xml:space="preserve"> Kaduna  </t>
  </si>
  <si>
    <t xml:space="preserve"> Kaduna City  </t>
  </si>
  <si>
    <t xml:space="preserve"> Oncology       </t>
  </si>
  <si>
    <t xml:space="preserve"> Radiation Machine</t>
  </si>
  <si>
    <t xml:space="preserve"> RadSource     </t>
  </si>
  <si>
    <t xml:space="preserve"> Maria Garcia     </t>
  </si>
  <si>
    <t xml:space="preserve"> +1122334455    </t>
  </si>
  <si>
    <t xml:space="preserve"> maria@radsource.de  </t>
  </si>
  <si>
    <t xml:space="preserve"> Germany         </t>
  </si>
  <si>
    <t xml:space="preserve"> 2024-04-10   </t>
  </si>
  <si>
    <t xml:space="preserve"> 2024-05-05     </t>
  </si>
  <si>
    <t xml:space="preserve"> 48                       </t>
  </si>
  <si>
    <t xml:space="preserve"> 7         </t>
  </si>
  <si>
    <t xml:space="preserve"> Enugu General   </t>
  </si>
  <si>
    <t xml:space="preserve"> Enugu   </t>
  </si>
  <si>
    <t xml:space="preserve"> Enugu City   </t>
  </si>
  <si>
    <t xml:space="preserve"> Neurology      </t>
  </si>
  <si>
    <t xml:space="preserve"> EEG Machine     </t>
  </si>
  <si>
    <t xml:space="preserve"> NeuroTech     </t>
  </si>
  <si>
    <t xml:space="preserve"> Pedro Martinez  </t>
  </si>
  <si>
    <t xml:space="preserve"> +9988776655    </t>
  </si>
  <si>
    <t xml:space="preserve"> pedro@neurotech.es  </t>
  </si>
  <si>
    <t xml:space="preserve"> Spain           </t>
  </si>
  <si>
    <t xml:space="preserve"> 2024-02-28   </t>
  </si>
  <si>
    <t xml:space="preserve"> 2024-03-25     </t>
  </si>
  <si>
    <t xml:space="preserve"> 8         </t>
  </si>
  <si>
    <t xml:space="preserve"> Benin City Hosp </t>
  </si>
  <si>
    <t xml:space="preserve"> Edo     </t>
  </si>
  <si>
    <t xml:space="preserve"> Benin City   </t>
  </si>
  <si>
    <t xml:space="preserve"> Orthopedics    </t>
  </si>
  <si>
    <t xml:space="preserve"> X-ray Machine   </t>
  </si>
  <si>
    <t xml:space="preserve"> MedImaging    </t>
  </si>
  <si>
    <t xml:space="preserve"> Anna Lee         </t>
  </si>
  <si>
    <t xml:space="preserve"> +3322114455    </t>
  </si>
  <si>
    <t xml:space="preserve"> anna@medimaging.fr  </t>
  </si>
  <si>
    <t xml:space="preserve"> France          </t>
  </si>
  <si>
    <t xml:space="preserve"> 2024-03-20   </t>
  </si>
  <si>
    <t xml:space="preserve"> 2024-04-15     </t>
  </si>
  <si>
    <t xml:space="preserve"> 9         </t>
  </si>
  <si>
    <t xml:space="preserve"> Owerri Medical  </t>
  </si>
  <si>
    <t xml:space="preserve"> Imo     </t>
  </si>
  <si>
    <t xml:space="preserve"> Owerri City  </t>
  </si>
  <si>
    <t xml:space="preserve"> Urology        </t>
  </si>
  <si>
    <t xml:space="preserve"> Lithotripter    </t>
  </si>
  <si>
    <t xml:space="preserve"> UltraMed      </t>
  </si>
  <si>
    <t xml:space="preserve"> Fatima Khan      </t>
  </si>
  <si>
    <t xml:space="preserve"> +7755332211    </t>
  </si>
  <si>
    <t xml:space="preserve"> fatima@ultramed.in  </t>
  </si>
  <si>
    <t xml:space="preserve"> India           </t>
  </si>
  <si>
    <t xml:space="preserve"> 2024-01-25   </t>
  </si>
  <si>
    <t xml:space="preserve"> 2024-02-20     </t>
  </si>
  <si>
    <t xml:space="preserve"> 10        </t>
  </si>
  <si>
    <t xml:space="preserve"> Jos Teaching    </t>
  </si>
  <si>
    <t xml:space="preserve"> Plateau </t>
  </si>
  <si>
    <t xml:space="preserve"> Jos City     </t>
  </si>
  <si>
    <t xml:space="preserve"> Hematology     </t>
  </si>
  <si>
    <t xml:space="preserve"> Hematology Analyzer</t>
  </si>
  <si>
    <t xml:space="preserve"> HemoTech      </t>
  </si>
  <si>
    <t xml:space="preserve"> David Wilson     </t>
  </si>
  <si>
    <t xml:space="preserve"> +6677889900    </t>
  </si>
  <si>
    <t xml:space="preserve"> david@hemotech.us   </t>
  </si>
  <si>
    <t xml:space="preserve"> 2024-04-05   </t>
  </si>
  <si>
    <t xml:space="preserve"> 2024-04-30     </t>
  </si>
  <si>
    <t xml:space="preserve"> 11        </t>
  </si>
  <si>
    <t xml:space="preserve"> Warri General      </t>
  </si>
  <si>
    <t xml:space="preserve"> Delta      </t>
  </si>
  <si>
    <t xml:space="preserve"> Warri City      </t>
  </si>
  <si>
    <t xml:space="preserve"> Emergency Care   </t>
  </si>
  <si>
    <t xml:space="preserve"> Defibrillator       </t>
  </si>
  <si>
    <t xml:space="preserve"> LifeSaver        </t>
  </si>
  <si>
    <t xml:space="preserve"> Emma Watson      </t>
  </si>
  <si>
    <t xml:space="preserve"> emma@lifesaver.com      </t>
  </si>
  <si>
    <t xml:space="preserve"> 12        </t>
  </si>
  <si>
    <t xml:space="preserve"> Calabar Medical    </t>
  </si>
  <si>
    <t xml:space="preserve"> Cross River</t>
  </si>
  <si>
    <t xml:space="preserve"> Calabar City    </t>
  </si>
  <si>
    <t xml:space="preserve"> Gynecology       </t>
  </si>
  <si>
    <t xml:space="preserve"> Colposcope          </t>
  </si>
  <si>
    <t xml:space="preserve"> GynoTech         </t>
  </si>
  <si>
    <t xml:space="preserve"> Maria Sanchez    </t>
  </si>
  <si>
    <t xml:space="preserve"> maria@gynotech.mx       </t>
  </si>
  <si>
    <t xml:space="preserve"> Mexico          </t>
  </si>
  <si>
    <t xml:space="preserve"> 13        </t>
  </si>
  <si>
    <t xml:space="preserve"> Sokoto Teaching    </t>
  </si>
  <si>
    <t xml:space="preserve"> Sokoto     </t>
  </si>
  <si>
    <t xml:space="preserve"> Sokoto City     </t>
  </si>
  <si>
    <t xml:space="preserve"> Nephrology       </t>
  </si>
  <si>
    <t xml:space="preserve"> Dialysis Machine    </t>
  </si>
  <si>
    <t xml:space="preserve"> NephroCare       </t>
  </si>
  <si>
    <t xml:space="preserve"> Hassan Ali       </t>
  </si>
  <si>
    <t xml:space="preserve"> hassan@nephrocare.sa    </t>
  </si>
  <si>
    <t xml:space="preserve"> Saudi Arabia    </t>
  </si>
  <si>
    <t xml:space="preserve"> 14        </t>
  </si>
  <si>
    <t xml:space="preserve"> Uyo Specialist     </t>
  </si>
  <si>
    <t xml:space="preserve"> Akwa Ibom  </t>
  </si>
  <si>
    <t xml:space="preserve"> Uyo City        </t>
  </si>
  <si>
    <t xml:space="preserve"> Ophthalmology    </t>
  </si>
  <si>
    <t xml:space="preserve"> Fundus Camera       </t>
  </si>
  <si>
    <t xml:space="preserve"> EyeTech          </t>
  </si>
  <si>
    <t xml:space="preserve"> Sophia Chen      </t>
  </si>
  <si>
    <t xml:space="preserve"> sophia@eyetech.tw       </t>
  </si>
  <si>
    <t xml:space="preserve"> Taiwan          </t>
  </si>
  <si>
    <t xml:space="preserve"> 15        </t>
  </si>
  <si>
    <t xml:space="preserve"> Abeokuta General   </t>
  </si>
  <si>
    <t xml:space="preserve"> Ogun       </t>
  </si>
  <si>
    <t xml:space="preserve"> Abeokuta City   </t>
  </si>
  <si>
    <t xml:space="preserve"> Dermatology      </t>
  </si>
  <si>
    <t xml:space="preserve"> Laser Machine       </t>
  </si>
  <si>
    <t xml:space="preserve"> DermiCare        </t>
  </si>
  <si>
    <t xml:space="preserve"> Ahmed Saleh      </t>
  </si>
  <si>
    <t xml:space="preserve"> ahmed@dermicare.eg      </t>
  </si>
  <si>
    <t xml:space="preserve"> Egypt           </t>
  </si>
  <si>
    <t xml:space="preserve"> 16        </t>
  </si>
  <si>
    <t xml:space="preserve"> Osogbo Regional    </t>
  </si>
  <si>
    <t xml:space="preserve"> Osun       </t>
  </si>
  <si>
    <t xml:space="preserve"> Osogbo City     </t>
  </si>
  <si>
    <t xml:space="preserve"> Psychiatry       </t>
  </si>
  <si>
    <t xml:space="preserve"> EEG Machine         </t>
  </si>
  <si>
    <t xml:space="preserve"> NeuroTech        </t>
  </si>
  <si>
    <t xml:space="preserve"> Pedro Martinez   </t>
  </si>
  <si>
    <t xml:space="preserve"> pedro@neurotech.es      </t>
  </si>
  <si>
    <t xml:space="preserve"> 17        </t>
  </si>
  <si>
    <t xml:space="preserve"> Yola Medical       </t>
  </si>
  <si>
    <t xml:space="preserve"> Adamawa    </t>
  </si>
  <si>
    <t xml:space="preserve"> Yola City       </t>
  </si>
  <si>
    <t xml:space="preserve"> Gastroenterology</t>
  </si>
  <si>
    <t xml:space="preserve"> Endoscopy Machine  </t>
  </si>
  <si>
    <t xml:space="preserve"> GastroTech       </t>
  </si>
  <si>
    <t xml:space="preserve"> Hassan Mohamed   </t>
  </si>
  <si>
    <t xml:space="preserve"> hassan@gastrotech.sa    </t>
  </si>
  <si>
    <t xml:space="preserve"> 18        </t>
  </si>
  <si>
    <t xml:space="preserve"> Maiduguri General </t>
  </si>
  <si>
    <t xml:space="preserve"> Borno      </t>
  </si>
  <si>
    <t xml:space="preserve"> Maiduguri City </t>
  </si>
  <si>
    <t xml:space="preserve"> Oncology         </t>
  </si>
  <si>
    <t xml:space="preserve"> Chemotherapy Pump </t>
  </si>
  <si>
    <t xml:space="preserve"> OncoCare         </t>
  </si>
  <si>
    <t xml:space="preserve"> emily@oncocare.cn       </t>
  </si>
  <si>
    <t xml:space="preserve"> 19        </t>
  </si>
  <si>
    <t xml:space="preserve"> Makurdi Hospital  </t>
  </si>
  <si>
    <t xml:space="preserve"> Benue      </t>
  </si>
  <si>
    <t xml:space="preserve"> Makurdi City    </t>
  </si>
  <si>
    <t xml:space="preserve"> ENT              </t>
  </si>
  <si>
    <t xml:space="preserve"> Audiometer         </t>
  </si>
  <si>
    <t xml:space="preserve"> HearTech         </t>
  </si>
  <si>
    <t xml:space="preserve"> david@heartech.us       </t>
  </si>
  <si>
    <t xml:space="preserve"> 20        </t>
  </si>
  <si>
    <t xml:space="preserve"> Lokoja Medical    </t>
  </si>
  <si>
    <t xml:space="preserve"> Kogi       </t>
  </si>
  <si>
    <t xml:space="preserve"> Lokoja City     </t>
  </si>
  <si>
    <t xml:space="preserve"> Pulmonology      </t>
  </si>
  <si>
    <t xml:space="preserve"> Spirometer         </t>
  </si>
  <si>
    <t xml:space="preserve"> PulmoTech        </t>
  </si>
  <si>
    <t xml:space="preserve"> fatima@pulmotech.in     </t>
  </si>
  <si>
    <t xml:space="preserve"> 2024-03-10   </t>
  </si>
  <si>
    <t xml:space="preserve"> 2024-04-05     </t>
  </si>
  <si>
    <t xml:space="preserve"> 21        </t>
  </si>
  <si>
    <t xml:space="preserve"> Ile-Ife General   </t>
  </si>
  <si>
    <t xml:space="preserve"> Ile-Ife City    </t>
  </si>
  <si>
    <t xml:space="preserve"> Rheumatology     </t>
  </si>
  <si>
    <t xml:space="preserve"> Ultrasound         </t>
  </si>
  <si>
    <t xml:space="preserve"> Sonoscan         </t>
  </si>
  <si>
    <t xml:space="preserve"> michael@sonoscan.jp     </t>
  </si>
  <si>
    <t xml:space="preserve"> 2024-02-15   </t>
  </si>
  <si>
    <t xml:space="preserve"> 2024-03-10     </t>
  </si>
  <si>
    <t xml:space="preserve"> 22        </t>
  </si>
  <si>
    <t xml:space="preserve"> Ado-Ekiti Medical </t>
  </si>
  <si>
    <t xml:space="preserve"> Ekiti     </t>
  </si>
  <si>
    <t xml:space="preserve"> Ado-Ekiti City </t>
  </si>
  <si>
    <t xml:space="preserve"> Cardiology       </t>
  </si>
  <si>
    <t xml:space="preserve"> Holter Monitor    </t>
  </si>
  <si>
    <t xml:space="preserve"> CardioCare       </t>
  </si>
  <si>
    <t xml:space="preserve"> emma@cardiocare.com     </t>
  </si>
  <si>
    <t xml:space="preserve"> 2024-01-20   </t>
  </si>
  <si>
    <t xml:space="preserve"> 2024-02-15     </t>
  </si>
  <si>
    <t xml:space="preserve"> Used - Fair         </t>
  </si>
  <si>
    <t xml:space="preserve"> 23        </t>
  </si>
  <si>
    <t xml:space="preserve"> Awka General      </t>
  </si>
  <si>
    <t xml:space="preserve"> Anambra    </t>
  </si>
  <si>
    <t xml:space="preserve"> Awka City       </t>
  </si>
  <si>
    <t xml:space="preserve"> Hematology       </t>
  </si>
  <si>
    <t xml:space="preserve"> Coagulation Analyzer</t>
  </si>
  <si>
    <t xml:space="preserve"> HemoTech         </t>
  </si>
  <si>
    <t xml:space="preserve"> david@hemotech.us       </t>
  </si>
  <si>
    <t xml:space="preserve"> 24        </t>
  </si>
  <si>
    <t xml:space="preserve"> Epe Medical       </t>
  </si>
  <si>
    <t xml:space="preserve"> Lagos     </t>
  </si>
  <si>
    <t xml:space="preserve"> Epe City        </t>
  </si>
  <si>
    <t xml:space="preserve"> Pediatrics       </t>
  </si>
  <si>
    <t xml:space="preserve"> Infant Incubator  </t>
  </si>
  <si>
    <t xml:space="preserve"> NeoCare          </t>
  </si>
  <si>
    <t xml:space="preserve"> Jessica Brown    </t>
  </si>
  <si>
    <t xml:space="preserve"> jessica@neocare.au      </t>
  </si>
  <si>
    <t xml:space="preserve"> Australia       </t>
  </si>
  <si>
    <t xml:space="preserve"> 2024-03-28   </t>
  </si>
  <si>
    <t xml:space="preserve"> 2024-04-22     </t>
  </si>
  <si>
    <t xml:space="preserve"> 25        </t>
  </si>
  <si>
    <t xml:space="preserve"> Ikeja General     </t>
  </si>
  <si>
    <t xml:space="preserve"> Ikeja City      </t>
  </si>
  <si>
    <t xml:space="preserve"> Orthopedics      </t>
  </si>
  <si>
    <t xml:space="preserve"> Bone Densitometer</t>
  </si>
  <si>
    <t xml:space="preserve"> OrthoTech        </t>
  </si>
  <si>
    <t xml:space="preserve"> anna@orthotech.fr       </t>
  </si>
  <si>
    <t xml:space="preserve"> 2024-02-05   </t>
  </si>
  <si>
    <t xml:space="preserve"> 2024-03-01     </t>
  </si>
  <si>
    <t xml:space="preserve"> 26        </t>
  </si>
  <si>
    <t xml:space="preserve"> Ife Central       </t>
  </si>
  <si>
    <t xml:space="preserve"> Osun      </t>
  </si>
  <si>
    <t xml:space="preserve"> Ife City        </t>
  </si>
  <si>
    <t xml:space="preserve"> Surgery          </t>
  </si>
  <si>
    <t xml:space="preserve"> Surgical Microscope</t>
  </si>
  <si>
    <t xml:space="preserve"> SurgiEquip       </t>
  </si>
  <si>
    <t xml:space="preserve"> ahmed@surgiequip.com    </t>
  </si>
  <si>
    <t xml:space="preserve"> 27        </t>
  </si>
  <si>
    <t xml:space="preserve"> Umuahia Medical   </t>
  </si>
  <si>
    <t xml:space="preserve"> Abia      </t>
  </si>
  <si>
    <t xml:space="preserve"> Umuahia City    </t>
  </si>
  <si>
    <t xml:space="preserve"> Radiology        </t>
  </si>
  <si>
    <t xml:space="preserve"> CT Scanner        </t>
  </si>
  <si>
    <t xml:space="preserve"> RadiantTech      </t>
  </si>
  <si>
    <t xml:space="preserve"> maria@radiantech.de     </t>
  </si>
  <si>
    <t xml:space="preserve"> 28        </t>
  </si>
  <si>
    <t xml:space="preserve"> Gombe Specialist  </t>
  </si>
  <si>
    <t xml:space="preserve"> Gombe     </t>
  </si>
  <si>
    <t xml:space="preserve"> Gombe City      </t>
  </si>
  <si>
    <t xml:space="preserve"> Neurosurgery     </t>
  </si>
  <si>
    <t xml:space="preserve"> C-Arm Machine    </t>
  </si>
  <si>
    <t xml:space="preserve"> NeuroSurg        </t>
  </si>
  <si>
    <t xml:space="preserve"> pedro@neurosurg.es      </t>
  </si>
  <si>
    <t xml:space="preserve"> 29        </t>
  </si>
  <si>
    <t xml:space="preserve"> Damaturu Hospital </t>
  </si>
  <si>
    <t xml:space="preserve"> Yobe      </t>
  </si>
  <si>
    <t xml:space="preserve"> Damaturu City   </t>
  </si>
  <si>
    <t xml:space="preserve"> Obstetrics       </t>
  </si>
  <si>
    <t xml:space="preserve"> Fetal Monitor    </t>
  </si>
  <si>
    <t xml:space="preserve"> 30        </t>
  </si>
  <si>
    <t xml:space="preserve"> Bauchi General    </t>
  </si>
  <si>
    <t xml:space="preserve"> Bauchi    </t>
  </si>
  <si>
    <t xml:space="preserve"> Bauchi City     </t>
  </si>
  <si>
    <t xml:space="preserve"> Ventilator       </t>
  </si>
  <si>
    <t xml:space="preserve"> RespCare         </t>
  </si>
  <si>
    <t xml:space="preserve"> emily@respcare.cn       </t>
  </si>
  <si>
    <t xml:space="preserve"> 31        </t>
  </si>
  <si>
    <t xml:space="preserve"> Ijebu-Ode General</t>
  </si>
  <si>
    <t xml:space="preserve"> Ijebu-Ode City  </t>
  </si>
  <si>
    <t xml:space="preserve"> Dermatology     </t>
  </si>
  <si>
    <t xml:space="preserve"> Cryotherapy Machine</t>
  </si>
  <si>
    <t xml:space="preserve"> DermaTech         </t>
  </si>
  <si>
    <t xml:space="preserve"> Sarah Lee        </t>
  </si>
  <si>
    <t xml:space="preserve"> sarah@dermatech.kr     </t>
  </si>
  <si>
    <t xml:space="preserve"> South Korea     </t>
  </si>
  <si>
    <t xml:space="preserve"> 32        </t>
  </si>
  <si>
    <t xml:space="preserve"> Okene Medical     </t>
  </si>
  <si>
    <t xml:space="preserve"> Okene City      </t>
  </si>
  <si>
    <t xml:space="preserve"> Pulmonology     </t>
  </si>
  <si>
    <t xml:space="preserve"> Oxygen Concentrator</t>
  </si>
  <si>
    <t xml:space="preserve"> RespTech          </t>
  </si>
  <si>
    <t xml:space="preserve"> emily@resptech.cn      </t>
  </si>
  <si>
    <t xml:space="preserve"> 33        </t>
  </si>
  <si>
    <t xml:space="preserve"> Abakaliki Hospital</t>
  </si>
  <si>
    <t xml:space="preserve"> Ebonyi     </t>
  </si>
  <si>
    <t xml:space="preserve"> Abakaliki City  </t>
  </si>
  <si>
    <t xml:space="preserve"> Urology         </t>
  </si>
  <si>
    <t xml:space="preserve"> Cystoscope         </t>
  </si>
  <si>
    <t xml:space="preserve"> UroMed            </t>
  </si>
  <si>
    <t xml:space="preserve"> fatima@uromed.in       </t>
  </si>
  <si>
    <t xml:space="preserve"> 34        </t>
  </si>
  <si>
    <t xml:space="preserve"> Sapele General    </t>
  </si>
  <si>
    <t xml:space="preserve"> Sapele City     </t>
  </si>
  <si>
    <t xml:space="preserve"> Gynecology      </t>
  </si>
  <si>
    <t xml:space="preserve"> Hysteroscope       </t>
  </si>
  <si>
    <t xml:space="preserve"> GynoTech          </t>
  </si>
  <si>
    <t xml:space="preserve"> maria@gynotech.mx      </t>
  </si>
  <si>
    <t xml:space="preserve"> 35        </t>
  </si>
  <si>
    <t xml:space="preserve"> Iseyin Medical    </t>
  </si>
  <si>
    <t xml:space="preserve"> Oyo        </t>
  </si>
  <si>
    <t xml:space="preserve"> Iseyin City     </t>
  </si>
  <si>
    <t xml:space="preserve"> Hematology      </t>
  </si>
  <si>
    <t xml:space="preserve"> Hemoglobin Analyzer</t>
  </si>
  <si>
    <t xml:space="preserve"> HemoTech          </t>
  </si>
  <si>
    <t xml:space="preserve"> david@hemotech.us      </t>
  </si>
  <si>
    <t xml:space="preserve"> 36        </t>
  </si>
  <si>
    <t xml:space="preserve"> Otukpo Hospital   </t>
  </si>
  <si>
    <t xml:space="preserve"> Otukpo City     </t>
  </si>
  <si>
    <t xml:space="preserve"> ENT             </t>
  </si>
  <si>
    <t xml:space="preserve"> Rhinolaryngoscope  </t>
  </si>
  <si>
    <t xml:space="preserve"> ENT Solutions     </t>
  </si>
  <si>
    <t xml:space="preserve"> anna@ent-solutions.fr  </t>
  </si>
  <si>
    <t xml:space="preserve"> 37        </t>
  </si>
  <si>
    <t xml:space="preserve"> Ogaminana General</t>
  </si>
  <si>
    <t xml:space="preserve"> Ogaminana City  </t>
  </si>
  <si>
    <t xml:space="preserve"> Neurology       </t>
  </si>
  <si>
    <t xml:space="preserve"> EMG Machine        </t>
  </si>
  <si>
    <t xml:space="preserve"> NeuroTech         </t>
  </si>
  <si>
    <t xml:space="preserve"> pedro@neurotech.es     </t>
  </si>
  <si>
    <t xml:space="preserve"> 38        </t>
  </si>
  <si>
    <t xml:space="preserve"> Ode-Ekiti Medical </t>
  </si>
  <si>
    <t xml:space="preserve"> Ode-Ekiti City  </t>
  </si>
  <si>
    <t xml:space="preserve"> Cardiology      </t>
  </si>
  <si>
    <t xml:space="preserve"> Stress Test System</t>
  </si>
  <si>
    <t xml:space="preserve"> CardioCare        </t>
  </si>
  <si>
    <t xml:space="preserve"> emma@cardiocare.com    </t>
  </si>
  <si>
    <t xml:space="preserve"> 39        </t>
  </si>
  <si>
    <t xml:space="preserve"> Egbe Specialist   </t>
  </si>
  <si>
    <t xml:space="preserve"> Egbe City       </t>
  </si>
  <si>
    <t xml:space="preserve"> Oncology        </t>
  </si>
  <si>
    <t xml:space="preserve"> Linear Accelerator</t>
  </si>
  <si>
    <t xml:space="preserve"> OncoTech          </t>
  </si>
  <si>
    <t xml:space="preserve"> emily@oncotech.cn      </t>
  </si>
  <si>
    <t xml:space="preserve"> 40        </t>
  </si>
  <si>
    <t xml:space="preserve"> Ifo Medical       </t>
  </si>
  <si>
    <t xml:space="preserve"> Ifo City        </t>
  </si>
  <si>
    <t xml:space="preserve"> Pediatrics      </t>
  </si>
  <si>
    <t xml:space="preserve"> Phototherapy Unit </t>
  </si>
  <si>
    <t xml:space="preserve"> NeoCare           </t>
  </si>
  <si>
    <t xml:space="preserve"> jessica@neocare.au     </t>
  </si>
  <si>
    <t xml:space="preserve"> 41        </t>
  </si>
  <si>
    <t xml:space="preserve"> Idanre General    </t>
  </si>
  <si>
    <t xml:space="preserve"> Ondo       </t>
  </si>
  <si>
    <t xml:space="preserve"> Idanre City     </t>
  </si>
  <si>
    <t xml:space="preserve"> Orthopedics     </t>
  </si>
  <si>
    <t xml:space="preserve"> Traction Table    </t>
  </si>
  <si>
    <t xml:space="preserve"> OrthoTech         </t>
  </si>
  <si>
    <t xml:space="preserve"> anna@orthotech.fr      </t>
  </si>
  <si>
    <t xml:space="preserve"> 42        </t>
  </si>
  <si>
    <t xml:space="preserve"> Ikom Medical      </t>
  </si>
  <si>
    <t xml:space="preserve"> Ikom City       </t>
  </si>
  <si>
    <t xml:space="preserve"> Surgery         </t>
  </si>
  <si>
    <t xml:space="preserve"> Electrosurgical Unit</t>
  </si>
  <si>
    <t xml:space="preserve"> SurgiEquip        </t>
  </si>
  <si>
    <t xml:space="preserve"> ahmed@surgiequip.com   </t>
  </si>
  <si>
    <t xml:space="preserve"> 43        </t>
  </si>
  <si>
    <t xml:space="preserve"> Ijero-Ekiti Hosp  </t>
  </si>
  <si>
    <t xml:space="preserve"> Ekiti      </t>
  </si>
  <si>
    <t xml:space="preserve"> Ijero-Ekiti City</t>
  </si>
  <si>
    <t xml:space="preserve"> Radiology       </t>
  </si>
  <si>
    <t xml:space="preserve"> Mammography Machine</t>
  </si>
  <si>
    <t xml:space="preserve"> MammoTech         </t>
  </si>
  <si>
    <t xml:space="preserve"> emily@mammotech.cn     </t>
  </si>
  <si>
    <t xml:space="preserve"> 44        </t>
  </si>
  <si>
    <t xml:space="preserve"> Ikirun General    </t>
  </si>
  <si>
    <t xml:space="preserve"> Ikirun City     </t>
  </si>
  <si>
    <t xml:space="preserve"> Psychiatry      </t>
  </si>
  <si>
    <t xml:space="preserve"> Psychiatric Bed   </t>
  </si>
  <si>
    <t xml:space="preserve"> PsychiCare        </t>
  </si>
  <si>
    <t xml:space="preserve"> sarah@psychicare.kr    </t>
  </si>
  <si>
    <t xml:space="preserve"> 45        </t>
  </si>
  <si>
    <t xml:space="preserve"> Ilorin Central    </t>
  </si>
  <si>
    <t xml:space="preserve"> Kwara      </t>
  </si>
  <si>
    <t xml:space="preserve"> Ilorin City     </t>
  </si>
  <si>
    <t xml:space="preserve"> Colonoscope       </t>
  </si>
  <si>
    <t xml:space="preserve"> GastroTech        </t>
  </si>
  <si>
    <t xml:space="preserve"> hassan@gastrotech.sa   </t>
  </si>
  <si>
    <t xml:space="preserve"> 46        </t>
  </si>
  <si>
    <t xml:space="preserve"> Ikare Specialist </t>
  </si>
  <si>
    <t xml:space="preserve"> Ikare City      </t>
  </si>
  <si>
    <t xml:space="preserve"> Blood Analyzer   </t>
  </si>
  <si>
    <t xml:space="preserve"> 47        </t>
  </si>
  <si>
    <t xml:space="preserve"> Ilaro Medical     </t>
  </si>
  <si>
    <t xml:space="preserve"> Ilaro City      </t>
  </si>
  <si>
    <t xml:space="preserve"> Otoscope         </t>
  </si>
  <si>
    <t xml:space="preserve"> 48        </t>
  </si>
  <si>
    <t xml:space="preserve"> Iragbiji Hospital </t>
  </si>
  <si>
    <t xml:space="preserve"> Iragbiji City   </t>
  </si>
  <si>
    <t xml:space="preserve"> Neurosurgery    </t>
  </si>
  <si>
    <t xml:space="preserve"> Neuroendoscope   </t>
  </si>
  <si>
    <t xml:space="preserve"> NeuroSurg         </t>
  </si>
  <si>
    <t xml:space="preserve"> pedro@neurosurg.es     </t>
  </si>
  <si>
    <t xml:space="preserve"> 49        </t>
  </si>
  <si>
    <t xml:space="preserve"> Ijebu-Igbo General</t>
  </si>
  <si>
    <t xml:space="preserve"> Ijebu-Igbo City</t>
  </si>
  <si>
    <t xml:space="preserve"> Echocardiogram  </t>
  </si>
  <si>
    <t xml:space="preserve"> CardioTech        </t>
  </si>
  <si>
    <t xml:space="preserve"> emma@cardiotech.com    </t>
  </si>
  <si>
    <t xml:space="preserve"> 50        </t>
  </si>
  <si>
    <t xml:space="preserve"> Ilobu Medical     </t>
  </si>
  <si>
    <t xml:space="preserve"> Ilobu City      </t>
  </si>
  <si>
    <t xml:space="preserve"> CPAP Machine     </t>
  </si>
  <si>
    <t xml:space="preserve"> RespCare          </t>
  </si>
  <si>
    <t xml:space="preserve"> emily@respcare.cn      </t>
  </si>
  <si>
    <t xml:space="preserve"> 51        </t>
  </si>
  <si>
    <t xml:space="preserve"> Cross River </t>
  </si>
  <si>
    <t xml:space="preserve"> Anesthesia Machine  </t>
  </si>
  <si>
    <t xml:space="preserve"> AnesthTech        </t>
  </si>
  <si>
    <t xml:space="preserve"> ahmed@anesthtech.com   </t>
  </si>
  <si>
    <t xml:space="preserve"> 52        </t>
  </si>
  <si>
    <t xml:space="preserve"> Ebonyi      </t>
  </si>
  <si>
    <t xml:space="preserve"> Lithotripsy Machine </t>
  </si>
  <si>
    <t xml:space="preserve"> UltraMed          </t>
  </si>
  <si>
    <t xml:space="preserve"> fatima@ultramed.in     </t>
  </si>
  <si>
    <t xml:space="preserve"> 53        </t>
  </si>
  <si>
    <t xml:space="preserve"> Oyo         </t>
  </si>
  <si>
    <t xml:space="preserve"> Hematology Analyzer </t>
  </si>
  <si>
    <t xml:space="preserve"> 54        </t>
  </si>
  <si>
    <t xml:space="preserve"> Benue       </t>
  </si>
  <si>
    <t xml:space="preserve"> Audiometer          </t>
  </si>
  <si>
    <t xml:space="preserve"> HearTech          </t>
  </si>
  <si>
    <t xml:space="preserve"> sophia@heartech.tw     </t>
  </si>
  <si>
    <t xml:space="preserve"> 55        </t>
  </si>
  <si>
    <t xml:space="preserve"> Kogi        </t>
  </si>
  <si>
    <t xml:space="preserve"> 56        </t>
  </si>
  <si>
    <t xml:space="preserve"> ECG Machine         </t>
  </si>
  <si>
    <t xml:space="preserve"> 57        </t>
  </si>
  <si>
    <t xml:space="preserve"> Radiation Machine   </t>
  </si>
  <si>
    <t xml:space="preserve"> RadSource         </t>
  </si>
  <si>
    <t xml:space="preserve"> maria@radsource.de     </t>
  </si>
  <si>
    <t xml:space="preserve"> 58        </t>
  </si>
  <si>
    <t xml:space="preserve"> Ogun        </t>
  </si>
  <si>
    <t xml:space="preserve"> Infant Incubator    </t>
  </si>
  <si>
    <t xml:space="preserve"> 59        </t>
  </si>
  <si>
    <t xml:space="preserve"> Ondo        </t>
  </si>
  <si>
    <t xml:space="preserve"> X-ray Machine       </t>
  </si>
  <si>
    <t xml:space="preserve"> MedImaging        </t>
  </si>
  <si>
    <t xml:space="preserve"> anna@medimaging.fr     </t>
  </si>
  <si>
    <t xml:space="preserve"> 60        </t>
  </si>
  <si>
    <t xml:space="preserve"> Operating Table     </t>
  </si>
  <si>
    <t xml:space="preserve"> 61        </t>
  </si>
  <si>
    <t xml:space="preserve"> Ultrasound          </t>
  </si>
  <si>
    <t xml:space="preserve"> Sonoscan          </t>
  </si>
  <si>
    <t xml:space="preserve"> michael@sonoscan.jp    </t>
  </si>
  <si>
    <t xml:space="preserve"> 62        </t>
  </si>
  <si>
    <t xml:space="preserve"> Osun        </t>
  </si>
  <si>
    <t xml:space="preserve"> MRI Machine         </t>
  </si>
  <si>
    <t xml:space="preserve"> Imagix            </t>
  </si>
  <si>
    <t xml:space="preserve"> jane@imagix.co.uk      </t>
  </si>
  <si>
    <t xml:space="preserve"> 63        </t>
  </si>
  <si>
    <t xml:space="preserve"> Endoscope           </t>
  </si>
  <si>
    <t xml:space="preserve"> SurgiSupplies     </t>
  </si>
  <si>
    <t xml:space="preserve"> ahmed@surgisup.com     </t>
  </si>
  <si>
    <t xml:space="preserve"> 64        </t>
  </si>
  <si>
    <t xml:space="preserve"> Psychiatric Ward    </t>
  </si>
  <si>
    <t xml:space="preserve"> 65        </t>
  </si>
  <si>
    <t xml:space="preserve"> Kwara       </t>
  </si>
  <si>
    <t xml:space="preserve"> Gastroscope         </t>
  </si>
  <si>
    <t xml:space="preserve"> 66        </t>
  </si>
  <si>
    <t xml:space="preserve"> 67        </t>
  </si>
  <si>
    <t xml:space="preserve"> Otoscope            </t>
  </si>
  <si>
    <t xml:space="preserve"> 68        </t>
  </si>
  <si>
    <t xml:space="preserve"> Neuroendoscope      </t>
  </si>
  <si>
    <t xml:space="preserve"> 69        </t>
  </si>
  <si>
    <t xml:space="preserve"> Echocardiogram     </t>
  </si>
  <si>
    <t xml:space="preserve"> 70        </t>
  </si>
  <si>
    <t xml:space="preserve"> CPAP Machine        </t>
  </si>
  <si>
    <t xml:space="preserve"> 71        </t>
  </si>
  <si>
    <t xml:space="preserve"> Ipoti General     </t>
  </si>
  <si>
    <t xml:space="preserve"> Ekiti       </t>
  </si>
  <si>
    <t xml:space="preserve"> Ipoti City      </t>
  </si>
  <si>
    <t xml:space="preserve"> 72        </t>
  </si>
  <si>
    <t xml:space="preserve"> Blood Bank Refrigerator</t>
  </si>
  <si>
    <t xml:space="preserve"> BioTech           </t>
  </si>
  <si>
    <t xml:space="preserve"> maria@biotech.de       </t>
  </si>
  <si>
    <t xml:space="preserve"> 73        </t>
  </si>
  <si>
    <t xml:space="preserve"> Cautery Machine     </t>
  </si>
  <si>
    <t xml:space="preserve"> 74        </t>
  </si>
  <si>
    <t xml:space="preserve"> Phototherapy Unit  </t>
  </si>
  <si>
    <t xml:space="preserve"> 75        </t>
  </si>
  <si>
    <t xml:space="preserve"> Traction Table     </t>
  </si>
  <si>
    <t xml:space="preserve"> 76        </t>
  </si>
  <si>
    <t xml:space="preserve"> Chemotherapy Pump  </t>
  </si>
  <si>
    <t xml:space="preserve"> OncoCare          </t>
  </si>
  <si>
    <t xml:space="preserve"> emily@oncocare.cn      </t>
  </si>
  <si>
    <t xml:space="preserve"> 77        </t>
  </si>
  <si>
    <t xml:space="preserve"> 78        </t>
  </si>
  <si>
    <t xml:space="preserve"> Surgical Lights    </t>
  </si>
  <si>
    <t xml:space="preserve"> 79        </t>
  </si>
  <si>
    <t xml:space="preserve"> 80        </t>
  </si>
  <si>
    <t xml:space="preserve"> Colposcope         </t>
  </si>
  <si>
    <t xml:space="preserve"> 81        </t>
  </si>
  <si>
    <t xml:space="preserve"> TCD Machine        </t>
  </si>
  <si>
    <t xml:space="preserve"> 82        </t>
  </si>
  <si>
    <t xml:space="preserve"> Holter Monitor     </t>
  </si>
  <si>
    <t xml:space="preserve"> 83        </t>
  </si>
  <si>
    <t xml:space="preserve"> Microscope         </t>
  </si>
  <si>
    <t xml:space="preserve"> 84        </t>
  </si>
  <si>
    <t xml:space="preserve"> Sterilization Equipment</t>
  </si>
  <si>
    <t xml:space="preserve"> SteriTech         </t>
  </si>
  <si>
    <t xml:space="preserve"> hassan@steritech.sa    </t>
  </si>
  <si>
    <t xml:space="preserve"> 85        </t>
  </si>
  <si>
    <t xml:space="preserve"> Infant Warmers     </t>
  </si>
  <si>
    <t xml:space="preserve"> 86        </t>
  </si>
  <si>
    <t xml:space="preserve"> X-ray Machine      </t>
  </si>
  <si>
    <t xml:space="preserve"> 87        </t>
  </si>
  <si>
    <t xml:space="preserve"> Cast Cutter        </t>
  </si>
  <si>
    <t xml:space="preserve"> 88        </t>
  </si>
  <si>
    <t xml:space="preserve"> Ikot-Ekpene Hosp  </t>
  </si>
  <si>
    <t xml:space="preserve"> Akwa Ibom   </t>
  </si>
  <si>
    <t xml:space="preserve"> Ikot-Ekpene City</t>
  </si>
  <si>
    <t xml:space="preserve"> Surgical Suction Machine</t>
  </si>
  <si>
    <t xml:space="preserve"> 89        </t>
  </si>
  <si>
    <t xml:space="preserve"> Abuja Central Hospital  </t>
  </si>
  <si>
    <t xml:space="preserve"> Abuja       </t>
  </si>
  <si>
    <t xml:space="preserve"> Abuja City        </t>
  </si>
  <si>
    <t xml:space="preserve"> Infant Warmers        </t>
  </si>
  <si>
    <t xml:space="preserve"> jessica@neocare.au    </t>
  </si>
  <si>
    <t xml:space="preserve"> 90        </t>
  </si>
  <si>
    <t xml:space="preserve"> Enugu State Hospital    </t>
  </si>
  <si>
    <t xml:space="preserve"> Enugu       </t>
  </si>
  <si>
    <t xml:space="preserve"> Enugu City        </t>
  </si>
  <si>
    <t xml:space="preserve"> Phototherapy Unit    </t>
  </si>
  <si>
    <t xml:space="preserve"> 91        </t>
  </si>
  <si>
    <t xml:space="preserve"> Owerri General Hospital </t>
  </si>
  <si>
    <t xml:space="preserve"> Imo         </t>
  </si>
  <si>
    <t xml:space="preserve"> Owerri City       </t>
  </si>
  <si>
    <t xml:space="preserve"> Ultrasound Machine   </t>
  </si>
  <si>
    <t xml:space="preserve"> michael@sonoscan.jp   </t>
  </si>
  <si>
    <t xml:space="preserve"> 92        </t>
  </si>
  <si>
    <t xml:space="preserve"> Kaduna National Hospital</t>
  </si>
  <si>
    <t xml:space="preserve"> Kaduna      </t>
  </si>
  <si>
    <t xml:space="preserve"> Kaduna City       </t>
  </si>
  <si>
    <t xml:space="preserve"> Anesthesia Machine   </t>
  </si>
  <si>
    <t xml:space="preserve"> ahmed@anesthtech.com  </t>
  </si>
  <si>
    <t xml:space="preserve"> 93        </t>
  </si>
  <si>
    <t xml:space="preserve"> Ibadan Teaching Hospital</t>
  </si>
  <si>
    <t xml:space="preserve"> Ibadan City       </t>
  </si>
  <si>
    <t xml:space="preserve"> Surgical Lights      </t>
  </si>
  <si>
    <t xml:space="preserve"> ahmed@surgiequip.com  </t>
  </si>
  <si>
    <t xml:space="preserve"> 94        </t>
  </si>
  <si>
    <t xml:space="preserve"> Lokoja General Hospital </t>
  </si>
  <si>
    <t xml:space="preserve"> Lokoja City       </t>
  </si>
  <si>
    <t xml:space="preserve"> X-ray Machine        </t>
  </si>
  <si>
    <t xml:space="preserve"> anna@medimaging.fr    </t>
  </si>
  <si>
    <t xml:space="preserve"> 95        </t>
  </si>
  <si>
    <t xml:space="preserve"> Abeokuta Specialist Hosp</t>
  </si>
  <si>
    <t xml:space="preserve"> Abeokuta City     </t>
  </si>
  <si>
    <t xml:space="preserve"> Ventilator           </t>
  </si>
  <si>
    <t xml:space="preserve"> emily@resptech.cn     </t>
  </si>
  <si>
    <t xml:space="preserve"> 96        </t>
  </si>
  <si>
    <t xml:space="preserve"> Ilorin University Hospital </t>
  </si>
  <si>
    <t xml:space="preserve"> Kwara     </t>
  </si>
  <si>
    <t xml:space="preserve"> Ilorin City       </t>
  </si>
  <si>
    <t xml:space="preserve"> C-arm Fluoroscopy    </t>
  </si>
  <si>
    <t xml:space="preserve"> FluoroTech        </t>
  </si>
  <si>
    <t xml:space="preserve"> sophia@fluorotech.tw  </t>
  </si>
  <si>
    <t xml:space="preserve"> 97        </t>
  </si>
  <si>
    <t xml:space="preserve"> Minna Federal Medical Center </t>
  </si>
  <si>
    <t xml:space="preserve"> Niger    </t>
  </si>
  <si>
    <t xml:space="preserve"> Minna City        </t>
  </si>
  <si>
    <t xml:space="preserve"> Operating Table      </t>
  </si>
  <si>
    <t xml:space="preserve"> 98        </t>
  </si>
  <si>
    <t xml:space="preserve"> Oshogbo General Hospital </t>
  </si>
  <si>
    <t xml:space="preserve"> Oshogbo City      </t>
  </si>
  <si>
    <t xml:space="preserve"> 99        </t>
  </si>
  <si>
    <t xml:space="preserve"> Yenagoa Medical Center </t>
  </si>
  <si>
    <t xml:space="preserve"> Bayelsa     </t>
  </si>
  <si>
    <t xml:space="preserve"> Yenagoa City      </t>
  </si>
  <si>
    <t xml:space="preserve"> Phototherapy Unit   </t>
  </si>
  <si>
    <t xml:space="preserve"> 100       </t>
  </si>
  <si>
    <t xml:space="preserve"> Sokoto General Hospital </t>
  </si>
  <si>
    <t xml:space="preserve"> Sokoto      </t>
  </si>
  <si>
    <t xml:space="preserve"> Sokoto City       </t>
  </si>
  <si>
    <t xml:space="preserve"> Ultrasound Machine  </t>
  </si>
  <si>
    <t xml:space="preserve"> 101       </t>
  </si>
  <si>
    <t xml:space="preserve"> Port Harcourt General      </t>
  </si>
  <si>
    <t xml:space="preserve"> Rivers      </t>
  </si>
  <si>
    <t xml:space="preserve"> Port Harcourt     </t>
  </si>
  <si>
    <t xml:space="preserve"> 102       </t>
  </si>
  <si>
    <t xml:space="preserve"> Abuja Central Hospital     </t>
  </si>
  <si>
    <t xml:space="preserve"> 103       </t>
  </si>
  <si>
    <t xml:space="preserve"> Enugu State Hospital       </t>
  </si>
  <si>
    <t xml:space="preserve"> 104       </t>
  </si>
  <si>
    <t xml:space="preserve"> Owerri General Hospital    </t>
  </si>
  <si>
    <t xml:space="preserve"> 105       </t>
  </si>
  <si>
    <t xml:space="preserve"> Kaduna National Hospital   </t>
  </si>
  <si>
    <t xml:space="preserve"> 106       </t>
  </si>
  <si>
    <t xml:space="preserve"> 107       </t>
  </si>
  <si>
    <t xml:space="preserve"> Oshogbo General Hospital   </t>
  </si>
  <si>
    <t xml:space="preserve"> 108       </t>
  </si>
  <si>
    <t xml:space="preserve"> Yenagoa Medical Center     </t>
  </si>
  <si>
    <t xml:space="preserve"> 109       </t>
  </si>
  <si>
    <t xml:space="preserve"> Sokoto General Hospital   </t>
  </si>
  <si>
    <t xml:space="preserve"> Infant Warmers      </t>
  </si>
  <si>
    <t xml:space="preserve"> 110       </t>
  </si>
  <si>
    <t xml:space="preserve"> Uyo General Hospital      </t>
  </si>
  <si>
    <t xml:space="preserve"> Uyo City          </t>
  </si>
  <si>
    <t xml:space="preserve"> 111       </t>
  </si>
  <si>
    <t xml:space="preserve"> Port Harcourt General     </t>
  </si>
  <si>
    <t xml:space="preserve"> 112       </t>
  </si>
  <si>
    <t xml:space="preserve"> Abuja Central Hospital    </t>
  </si>
  <si>
    <t xml:space="preserve"> 113       </t>
  </si>
  <si>
    <t xml:space="preserve"> Enugu State Hospital      </t>
  </si>
  <si>
    <t xml:space="preserve"> 114       </t>
  </si>
  <si>
    <t xml:space="preserve"> Owerri General Hospital   </t>
  </si>
  <si>
    <t xml:space="preserve"> 115       </t>
  </si>
  <si>
    <t xml:space="preserve"> Kaduna National Hospital  </t>
  </si>
  <si>
    <t xml:space="preserve"> 116       </t>
  </si>
  <si>
    <t xml:space="preserve"> 117       </t>
  </si>
  <si>
    <t xml:space="preserve"> Oshogbo General Hospital  </t>
  </si>
  <si>
    <t xml:space="preserve"> CT Scanner           </t>
  </si>
  <si>
    <t xml:space="preserve"> ScanTech          </t>
  </si>
  <si>
    <t xml:space="preserve"> emily@scantech.de      </t>
  </si>
  <si>
    <t xml:space="preserve"> 2024-04-20   </t>
  </si>
  <si>
    <t xml:space="preserve"> 2024-05-15     </t>
  </si>
  <si>
    <t xml:space="preserve"> 60                       </t>
  </si>
  <si>
    <t xml:space="preserve"> 118       </t>
  </si>
  <si>
    <t xml:space="preserve"> Yenagoa Medical Center    </t>
  </si>
  <si>
    <t xml:space="preserve"> Defibrillator        </t>
  </si>
  <si>
    <t xml:space="preserve"> CardiaTech        </t>
  </si>
  <si>
    <t xml:space="preserve"> Mark Smith       </t>
  </si>
  <si>
    <t xml:space="preserve"> mark@cardiatech.us     </t>
  </si>
  <si>
    <t xml:space="preserve"> 119       </t>
  </si>
  <si>
    <t xml:space="preserve"> Sokoto General Hospital  </t>
  </si>
  <si>
    <t xml:space="preserve"> 120       </t>
  </si>
  <si>
    <t xml:space="preserve"> Uyo General Hospital     </t>
  </si>
  <si>
    <t xml:space="preserve"> 121       </t>
  </si>
  <si>
    <t xml:space="preserve"> 122       </t>
  </si>
  <si>
    <t xml:space="preserve"> 123       </t>
  </si>
  <si>
    <t xml:space="preserve"> 124       </t>
  </si>
  <si>
    <t xml:space="preserve"> 125       </t>
  </si>
  <si>
    <t xml:space="preserve"> 126       </t>
  </si>
  <si>
    <t xml:space="preserve"> 127       </t>
  </si>
  <si>
    <t xml:space="preserve"> 128       </t>
  </si>
  <si>
    <t xml:space="preserve"> 129       </t>
  </si>
  <si>
    <t xml:space="preserve"> 130       </t>
  </si>
  <si>
    <t xml:space="preserve"> 131       </t>
  </si>
  <si>
    <t xml:space="preserve"> 132       </t>
  </si>
  <si>
    <t xml:space="preserve"> 133       </t>
  </si>
  <si>
    <t xml:space="preserve"> 134       </t>
  </si>
  <si>
    <t xml:space="preserve"> 135       </t>
  </si>
  <si>
    <t xml:space="preserve"> 136       </t>
  </si>
  <si>
    <t xml:space="preserve"> 137       </t>
  </si>
  <si>
    <t xml:space="preserve"> 138       </t>
  </si>
  <si>
    <t xml:space="preserve"> 139       </t>
  </si>
  <si>
    <t xml:space="preserve"> 140       </t>
  </si>
  <si>
    <t xml:space="preserve"> 141       </t>
  </si>
  <si>
    <t xml:space="preserve"> 142       </t>
  </si>
  <si>
    <t xml:space="preserve"> 143       </t>
  </si>
  <si>
    <t xml:space="preserve"> 144       </t>
  </si>
  <si>
    <t xml:space="preserve"> 145       </t>
  </si>
  <si>
    <t xml:space="preserve"> 146       </t>
  </si>
  <si>
    <t xml:space="preserve"> 147       </t>
  </si>
  <si>
    <t xml:space="preserve"> 148       </t>
  </si>
  <si>
    <t xml:space="preserve"> 149       </t>
  </si>
  <si>
    <t xml:space="preserve"> 150       </t>
  </si>
  <si>
    <t xml:space="preserve"> 151       </t>
  </si>
  <si>
    <t xml:space="preserve"> 152       </t>
  </si>
  <si>
    <t xml:space="preserve"> 153       </t>
  </si>
  <si>
    <t xml:space="preserve"> 154       </t>
  </si>
  <si>
    <t xml:space="preserve"> 155       </t>
  </si>
  <si>
    <t xml:space="preserve"> MRI Machine          </t>
  </si>
  <si>
    <t xml:space="preserve"> MRI Solutions     </t>
  </si>
  <si>
    <t xml:space="preserve"> john@mrisolutions.us   </t>
  </si>
  <si>
    <t xml:space="preserve"> 2024-03-01   </t>
  </si>
  <si>
    <t xml:space="preserve"> 2024-03-30     </t>
  </si>
  <si>
    <t xml:space="preserve"> 156       </t>
  </si>
  <si>
    <t xml:space="preserve"> 157       </t>
  </si>
  <si>
    <t xml:space="preserve"> 158       </t>
  </si>
  <si>
    <t xml:space="preserve"> 159       </t>
  </si>
  <si>
    <t xml:space="preserve"> 160       </t>
  </si>
  <si>
    <t xml:space="preserve"> 161       </t>
  </si>
  <si>
    <t xml:space="preserve"> 162       </t>
  </si>
  <si>
    <t xml:space="preserve"> 163       </t>
  </si>
  <si>
    <t xml:space="preserve"> 164       </t>
  </si>
  <si>
    <t xml:space="preserve"> 165       </t>
  </si>
  <si>
    <t xml:space="preserve"> 166       </t>
  </si>
  <si>
    <t xml:space="preserve"> 167       </t>
  </si>
  <si>
    <t xml:space="preserve"> 168       </t>
  </si>
  <si>
    <t xml:space="preserve"> 169       </t>
  </si>
  <si>
    <t xml:space="preserve"> 170       </t>
  </si>
  <si>
    <t xml:space="preserve"> 171       </t>
  </si>
  <si>
    <t xml:space="preserve"> 172       </t>
  </si>
  <si>
    <t xml:space="preserve"> 173       </t>
  </si>
  <si>
    <t xml:space="preserve"> 174       </t>
  </si>
  <si>
    <t xml:space="preserve"> 175       </t>
  </si>
  <si>
    <t xml:space="preserve"> 176       </t>
  </si>
  <si>
    <t xml:space="preserve"> 177       </t>
  </si>
  <si>
    <t xml:space="preserve"> 178       </t>
  </si>
  <si>
    <t xml:space="preserve"> 179       </t>
  </si>
  <si>
    <t xml:space="preserve"> 180       </t>
  </si>
  <si>
    <t xml:space="preserve"> 181       </t>
  </si>
  <si>
    <t xml:space="preserve"> Warri General Hospital     </t>
  </si>
  <si>
    <t xml:space="preserve"> Delta       </t>
  </si>
  <si>
    <t xml:space="preserve"> Warri City        </t>
  </si>
  <si>
    <t xml:space="preserve"> 182       </t>
  </si>
  <si>
    <t xml:space="preserve"> Aba Medical Center         </t>
  </si>
  <si>
    <t xml:space="preserve"> Abia        </t>
  </si>
  <si>
    <t xml:space="preserve"> Aba City          </t>
  </si>
  <si>
    <t xml:space="preserve"> 183       </t>
  </si>
  <si>
    <t xml:space="preserve"> Calabar General Hospital   </t>
  </si>
  <si>
    <t xml:space="preserve"> Calabar City      </t>
  </si>
  <si>
    <t xml:space="preserve"> 184       </t>
  </si>
  <si>
    <t xml:space="preserve"> Lokoja Medical Center     </t>
  </si>
  <si>
    <t xml:space="preserve"> 185       </t>
  </si>
  <si>
    <t xml:space="preserve"> Gombe General Hospital     </t>
  </si>
  <si>
    <t xml:space="preserve"> Gombe       </t>
  </si>
  <si>
    <t xml:space="preserve"> Gombe City        </t>
  </si>
  <si>
    <t xml:space="preserve"> 186       </t>
  </si>
  <si>
    <t xml:space="preserve"> Jalingo Federal Medical Center </t>
  </si>
  <si>
    <t xml:space="preserve"> Taraba  </t>
  </si>
  <si>
    <t xml:space="preserve"> Jalingo City      </t>
  </si>
  <si>
    <t xml:space="preserve"> 187       </t>
  </si>
  <si>
    <t xml:space="preserve"> Bauchi National Hospital   </t>
  </si>
  <si>
    <t xml:space="preserve"> Bauchi      </t>
  </si>
  <si>
    <t xml:space="preserve"> Bauchi City       </t>
  </si>
  <si>
    <t xml:space="preserve"> 188       </t>
  </si>
  <si>
    <t xml:space="preserve"> Umuahia General Hospital   </t>
  </si>
  <si>
    <t xml:space="preserve"> Umuahia City      </t>
  </si>
  <si>
    <t xml:space="preserve"> 189       </t>
  </si>
  <si>
    <t xml:space="preserve"> Akure Medical Center       </t>
  </si>
  <si>
    <t xml:space="preserve"> Akure City        </t>
  </si>
  <si>
    <t xml:space="preserve"> 190       </t>
  </si>
  <si>
    <t xml:space="preserve"> Ibadan National Hospital   </t>
  </si>
  <si>
    <t xml:space="preserve"> Incubator            </t>
  </si>
  <si>
    <t xml:space="preserve"> 191       </t>
  </si>
  <si>
    <t xml:space="preserve"> Maiduguri General Hospital </t>
  </si>
  <si>
    <t xml:space="preserve"> Borno       </t>
  </si>
  <si>
    <t xml:space="preserve"> Maiduguri City    </t>
  </si>
  <si>
    <t xml:space="preserve"> 2024-02-10   </t>
  </si>
  <si>
    <t xml:space="preserve"> 2024-03-05     </t>
  </si>
  <si>
    <t xml:space="preserve"> 192       </t>
  </si>
  <si>
    <t xml:space="preserve"> Kano National Hospital     </t>
  </si>
  <si>
    <t xml:space="preserve"> Kano        </t>
  </si>
  <si>
    <t xml:space="preserve"> Kano City         </t>
  </si>
  <si>
    <t xml:space="preserve"> 193       </t>
  </si>
  <si>
    <t xml:space="preserve"> Makurdi General Hospital   </t>
  </si>
  <si>
    <t xml:space="preserve"> Makurdi City      </t>
  </si>
  <si>
    <t xml:space="preserve"> 194       </t>
  </si>
  <si>
    <t xml:space="preserve"> Asaba Medical Center       </t>
  </si>
  <si>
    <t xml:space="preserve"> Asaba City        </t>
  </si>
  <si>
    <t xml:space="preserve"> 195       </t>
  </si>
  <si>
    <t xml:space="preserve"> Gusau General Hospital     </t>
  </si>
  <si>
    <t xml:space="preserve"> Zamfara     </t>
  </si>
  <si>
    <t xml:space="preserve"> Gusau City        </t>
  </si>
  <si>
    <t xml:space="preserve"> 196       </t>
  </si>
  <si>
    <t xml:space="preserve"> Yola Federal Medical Center </t>
  </si>
  <si>
    <t xml:space="preserve"> Adamawa   </t>
  </si>
  <si>
    <t xml:space="preserve"> Yola City         </t>
  </si>
  <si>
    <t xml:space="preserve"> 197       </t>
  </si>
  <si>
    <t xml:space="preserve"> Jos University Teaching Hospital </t>
  </si>
  <si>
    <t xml:space="preserve"> Jos City   </t>
  </si>
  <si>
    <t xml:space="preserve"> 198       </t>
  </si>
  <si>
    <t xml:space="preserve"> Ogbomoso General Hospital  </t>
  </si>
  <si>
    <t xml:space="preserve"> Ogbomoso City     </t>
  </si>
  <si>
    <t xml:space="preserve"> 199       </t>
  </si>
  <si>
    <t xml:space="preserve"> Ado-Ekiti Medical Center   </t>
  </si>
  <si>
    <t xml:space="preserve"> Ado-Ekiti City    </t>
  </si>
  <si>
    <t xml:space="preserve"> 200       </t>
  </si>
  <si>
    <t xml:space="preserve"> Abakaliki General Hospital </t>
  </si>
  <si>
    <t xml:space="preserve"> Abakaliki City    </t>
  </si>
  <si>
    <t xml:space="preserve"> 201       </t>
  </si>
  <si>
    <t xml:space="preserve"> 202       </t>
  </si>
  <si>
    <t xml:space="preserve"> Benin City General Hospital </t>
  </si>
  <si>
    <t xml:space="preserve"> Edo       </t>
  </si>
  <si>
    <t xml:space="preserve"> Benin City        </t>
  </si>
  <si>
    <t xml:space="preserve"> 203       </t>
  </si>
  <si>
    <t xml:space="preserve"> Lafia Federal Medical Center </t>
  </si>
  <si>
    <t xml:space="preserve"> Nasarawa </t>
  </si>
  <si>
    <t xml:space="preserve"> Lafia City        </t>
  </si>
  <si>
    <t xml:space="preserve"> 204       </t>
  </si>
  <si>
    <t xml:space="preserve"> Abeokuta General Hospital </t>
  </si>
  <si>
    <t xml:space="preserve"> 205       </t>
  </si>
  <si>
    <t xml:space="preserve"> Awka Medical Center        </t>
  </si>
  <si>
    <t xml:space="preserve"> Awka City         </t>
  </si>
  <si>
    <t xml:space="preserve"> 206       </t>
  </si>
  <si>
    <t xml:space="preserve"> Dutse General Hospital     </t>
  </si>
  <si>
    <t xml:space="preserve"> Jigawa     </t>
  </si>
  <si>
    <t xml:space="preserve"> Dutse City        </t>
  </si>
  <si>
    <t xml:space="preserve"> 207       </t>
  </si>
  <si>
    <t xml:space="preserve"> Umuahia General Hospital  </t>
  </si>
  <si>
    <t xml:space="preserve"> Abia       </t>
  </si>
  <si>
    <t xml:space="preserve"> 208       </t>
  </si>
  <si>
    <t xml:space="preserve"> Zamfara    </t>
  </si>
  <si>
    <t xml:space="preserve"> 209       </t>
  </si>
  <si>
    <t xml:space="preserve"> Bauchi     </t>
  </si>
  <si>
    <t xml:space="preserve"> 210       </t>
  </si>
  <si>
    <t xml:space="preserve"> Keffi Federal Medical Center </t>
  </si>
  <si>
    <t xml:space="preserve"> Keffi City      </t>
  </si>
  <si>
    <t xml:space="preserve"> 211       </t>
  </si>
  <si>
    <t xml:space="preserve"> 212       </t>
  </si>
  <si>
    <t xml:space="preserve"> 213       </t>
  </si>
  <si>
    <t xml:space="preserve"> 214       </t>
  </si>
  <si>
    <t xml:space="preserve"> 215       </t>
  </si>
  <si>
    <t xml:space="preserve"> 216       </t>
  </si>
  <si>
    <t xml:space="preserve"> 217       </t>
  </si>
  <si>
    <t xml:space="preserve"> 218       </t>
  </si>
  <si>
    <t xml:space="preserve"> 219       </t>
  </si>
  <si>
    <t xml:space="preserve"> 220       </t>
  </si>
  <si>
    <t xml:space="preserve"> 221       </t>
  </si>
  <si>
    <t xml:space="preserve"> 2024-03-02   </t>
  </si>
  <si>
    <t xml:space="preserve"> 222       </t>
  </si>
  <si>
    <t xml:space="preserve"> Bayelsa    </t>
  </si>
  <si>
    <t xml:space="preserve"> 2024-03-18   </t>
  </si>
  <si>
    <t xml:space="preserve"> 2024-04-12     </t>
  </si>
  <si>
    <t xml:space="preserve"> 223       </t>
  </si>
  <si>
    <t xml:space="preserve"> 2024-04-01   </t>
  </si>
  <si>
    <t xml:space="preserve"> 224       </t>
  </si>
  <si>
    <t xml:space="preserve"> 2024-02-22   </t>
  </si>
  <si>
    <t xml:space="preserve"> 225       </t>
  </si>
  <si>
    <t xml:space="preserve"> 226       </t>
  </si>
  <si>
    <t xml:space="preserve"> 227       </t>
  </si>
  <si>
    <t xml:space="preserve"> 228       </t>
  </si>
  <si>
    <t xml:space="preserve"> 229       </t>
  </si>
  <si>
    <t xml:space="preserve"> 230       </t>
  </si>
  <si>
    <t xml:space="preserve"> 231       </t>
  </si>
  <si>
    <t xml:space="preserve"> 232       </t>
  </si>
  <si>
    <t xml:space="preserve"> 233       </t>
  </si>
  <si>
    <t xml:space="preserve"> 234       </t>
  </si>
  <si>
    <t xml:space="preserve"> 235       </t>
  </si>
  <si>
    <t xml:space="preserve"> 236       </t>
  </si>
  <si>
    <t xml:space="preserve"> 237       </t>
  </si>
  <si>
    <t xml:space="preserve"> 238       </t>
  </si>
  <si>
    <t xml:space="preserve"> 239       </t>
  </si>
  <si>
    <t xml:space="preserve"> 240       </t>
  </si>
  <si>
    <t xml:space="preserve"> 241       </t>
  </si>
  <si>
    <t xml:space="preserve"> 242       </t>
  </si>
  <si>
    <t xml:space="preserve"> 243       </t>
  </si>
  <si>
    <t xml:space="preserve"> 244       </t>
  </si>
  <si>
    <t xml:space="preserve"> 245       </t>
  </si>
  <si>
    <t xml:space="preserve"> 246       </t>
  </si>
  <si>
    <t xml:space="preserve"> 247       </t>
  </si>
  <si>
    <t xml:space="preserve"> 248       </t>
  </si>
  <si>
    <t xml:space="preserve"> 249       </t>
  </si>
  <si>
    <t xml:space="preserve"> 250       </t>
  </si>
  <si>
    <t xml:space="preserve"> 251       </t>
  </si>
  <si>
    <t xml:space="preserve"> 252       </t>
  </si>
  <si>
    <t xml:space="preserve"> 253       </t>
  </si>
  <si>
    <t xml:space="preserve"> 254       </t>
  </si>
  <si>
    <t xml:space="preserve"> 255       </t>
  </si>
  <si>
    <t xml:space="preserve"> 256       </t>
  </si>
  <si>
    <t xml:space="preserve"> 257       </t>
  </si>
  <si>
    <t xml:space="preserve"> 258       </t>
  </si>
  <si>
    <t xml:space="preserve"> 259       </t>
  </si>
  <si>
    <t xml:space="preserve"> 260       </t>
  </si>
  <si>
    <t>Column1</t>
  </si>
  <si>
    <t>Column12</t>
  </si>
  <si>
    <t>quantity</t>
  </si>
  <si>
    <t>unit price</t>
  </si>
  <si>
    <t>installation cost</t>
  </si>
  <si>
    <t>Maintainance cost</t>
  </si>
  <si>
    <t>unit cost total</t>
  </si>
  <si>
    <t>total cost</t>
  </si>
  <si>
    <t xml:space="preserve"> Benin City General Hospital</t>
  </si>
  <si>
    <t xml:space="preserve"> Dutse General Hospital</t>
  </si>
  <si>
    <t xml:space="preserve"> Gusau General Hospital</t>
  </si>
  <si>
    <t xml:space="preserve"> Minna Federal Medical Center</t>
  </si>
  <si>
    <t xml:space="preserve"> Yenagoa Medical Center</t>
  </si>
  <si>
    <t>Grand Total</t>
  </si>
  <si>
    <t>Sum of total cost</t>
  </si>
  <si>
    <t>top 5 hospitals by equipment expenses</t>
  </si>
  <si>
    <t xml:space="preserve"> Emergency Care</t>
  </si>
  <si>
    <t xml:space="preserve"> Hematology</t>
  </si>
  <si>
    <t xml:space="preserve"> Pediatrics</t>
  </si>
  <si>
    <t xml:space="preserve"> Radiology</t>
  </si>
  <si>
    <t xml:space="preserve"> Surgery</t>
  </si>
  <si>
    <t xml:space="preserve"> New</t>
  </si>
  <si>
    <t xml:space="preserve"> Refurbished</t>
  </si>
  <si>
    <t xml:space="preserve"> Used - Good</t>
  </si>
  <si>
    <t>Count of Equipment Condition</t>
  </si>
  <si>
    <t>top 5 departments by equipment condition</t>
  </si>
  <si>
    <t>Sum of Maintainance cost</t>
  </si>
  <si>
    <t xml:space="preserve"> Anesthesia Machine</t>
  </si>
  <si>
    <t xml:space="preserve"> CT Scanner</t>
  </si>
  <si>
    <t xml:space="preserve"> MRI Machine</t>
  </si>
  <si>
    <t xml:space="preserve"> Psychiatric Bed</t>
  </si>
  <si>
    <t xml:space="preserve">most and least costly equipments </t>
  </si>
  <si>
    <t>Delivery day diff</t>
  </si>
  <si>
    <t>Average delivery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</si>
</sst>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0"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 USER" refreshedDate="45809.511854745368" backgroundQuery="1" createdVersion="5" refreshedVersion="5" minRefreshableVersion="3" recordCount="0" supportSubquery="1" supportAdvancedDrill="1">
  <cacheSource type="external" connectionId="1"/>
  <cacheFields count="4">
    <cacheField name="[Table4].[Hospital].[Hospital]" caption="Hospital" numFmtId="0" hierarchy="1" level="1">
      <sharedItems count="5">
        <s v=" Benin City General Hospital"/>
        <s v=" Dutse General Hospital"/>
        <s v=" Gusau General Hospital"/>
        <s v=" Minna Federal Medical Center"/>
        <s v=" Yenagoa Medical Center"/>
      </sharedItems>
    </cacheField>
    <cacheField name="[Table4].[Department].[Department]" caption="Department" numFmtId="0" hierarchy="4" level="1">
      <sharedItems count="5">
        <s v=" Emergency Care"/>
        <s v=" Hematology"/>
        <s v=" Pediatrics"/>
        <s v=" Radiology"/>
        <s v=" Surgery"/>
      </sharedItems>
    </cacheField>
    <cacheField name="[Table4].[Equipment Condition].[Equipment Condition]" caption="Equipment Condition" numFmtId="0" hierarchy="20" level="1">
      <sharedItems count="3">
        <s v=" New"/>
        <s v=" Refurbished"/>
        <s v=" Used - Good"/>
      </sharedItems>
    </cacheField>
    <cacheField name="[Measures].[Count of Equipment Condition]" caption="Count of Equipment Condition" numFmtId="0" hierarchy="23" level="32767"/>
  </cacheFields>
  <cacheHierarchies count="27">
    <cacheHierarchy uniqueName="[Table4].[Serial No]" caption="Serial No" attribute="1" defaultMemberUniqueName="[Table4].[Serial No].[All]" allUniqueName="[Table4].[Serial No].[All]" dimensionUniqueName="[Table4]" displayFolder="" count="0" memberValueDatatype="130" unbalanced="0"/>
    <cacheHierarchy uniqueName="[Table4].[Hospital]" caption="Hospital" attribute="1" defaultMemberUniqueName="[Table4].[Hospital].[All]" allUniqueName="[Table4].[Hospital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Location]" caption="Location" attribute="1" defaultMemberUniqueName="[Table4].[Location].[All]" allUniqueName="[Table4].[Location].[All]" dimensionUniqueName="[Table4]" displayFolder="" count="0" memberValueDatatype="130" unbalanced="0"/>
    <cacheHierarchy uniqueName="[Table4].[Department]" caption="Department" attribute="1" defaultMemberUniqueName="[Table4].[Department].[All]" allUniqueName="[Table4].[Department].[All]" dimensionUniqueName="[Table4]" displayFolder="" count="2" memberValueDatatype="130" unbalanced="0">
      <fieldsUsage count="2">
        <fieldUsage x="-1"/>
        <fieldUsage x="1"/>
      </fieldsUsage>
    </cacheHierarchy>
    <cacheHierarchy uniqueName="[Table4].[Equipment]" caption="Equipment" attribute="1" defaultMemberUniqueName="[Table4].[Equipment].[All]" allUniqueName="[Table4].[Equipment].[All]" dimensionUniqueName="[Table4]" displayFolder="" count="0" memberValueDatatype="13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unit price]" caption="unit price" attribute="1" defaultMemberUniqueName="[Table4].[unit price].[All]" allUniqueName="[Table4].[unit price].[All]" dimensionUniqueName="[Table4]" displayFolder="" count="0" memberValueDatatype="20" unbalanced="0"/>
    <cacheHierarchy uniqueName="[Table4].[unit cost total]" caption="unit cost total" attribute="1" defaultMemberUniqueName="[Table4].[unit cost total].[All]" allUniqueName="[Table4].[unit cost total].[All]" dimensionUniqueName="[Table4]" displayFolder="" count="0" memberValueDatatype="20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Supplier Contact]" caption="Supplier Contact" attribute="1" defaultMemberUniqueName="[Table4].[Supplier Contact].[All]" allUniqueName="[Table4].[Supplier Contact].[All]" dimensionUniqueName="[Table4]" displayFolder="" count="0" memberValueDatatype="130" unbalanced="0"/>
    <cacheHierarchy uniqueName="[Table4].[Supplier Phone]" caption="Supplier Phone" attribute="1" defaultMemberUniqueName="[Table4].[Supplier Phone].[All]" allUniqueName="[Table4].[Supplier Phone].[All]" dimensionUniqueName="[Table4]" displayFolder="" count="0" memberValueDatatype="130" unbalanced="0"/>
    <cacheHierarchy uniqueName="[Table4].[Supplier Email]" caption="Supplier Email" attribute="1" defaultMemberUniqueName="[Table4].[Supplier Email].[All]" allUniqueName="[Table4].[Supplier Email].[All]" dimensionUniqueName="[Table4]" displayFolder="" count="0" memberValueDatatype="130" unbalanced="0"/>
    <cacheHierarchy uniqueName="[Table4].[Supplier Country]" caption="Supplier Country" attribute="1" defaultMemberUniqueName="[Table4].[Supplier Country].[All]" allUniqueName="[Table4].[Supplier Country].[All]" dimensionUniqueName="[Table4]" displayFolder="" count="0" memberValueDatatype="130" unbalanced="0"/>
    <cacheHierarchy uniqueName="[Table4].[Date Ordered]" caption="Date Ordered" attribute="1" defaultMemberUniqueName="[Table4].[Date Ordered].[All]" allUniqueName="[Table4].[Date Ordered].[All]" dimensionUniqueName="[Table4]" displayFolder="" count="0" memberValueDatatype="130" unbalanced="0"/>
    <cacheHierarchy uniqueName="[Table4].[Date Delivered]" caption="Date Delivered" attribute="1" defaultMemberUniqueName="[Table4].[Date Delivered].[All]" allUniqueName="[Table4].[Date Delivered].[All]" dimensionUniqueName="[Table4]" displayFolder="" count="0" memberValueDatatype="130" unbalanced="0"/>
    <cacheHierarchy uniqueName="[Table4].[Warranty Period (Months)]" caption="Warranty Period (Months)" attribute="1" defaultMemberUniqueName="[Table4].[Warranty Period (Months)].[All]" allUniqueName="[Table4].[Warranty Period (Months)].[All]" dimensionUniqueName="[Table4]" displayFolder="" count="0" memberValueDatatype="130" unbalanced="0"/>
    <cacheHierarchy uniqueName="[Table4].[Maintainance cost]" caption="Maintainance cost" attribute="1" defaultMemberUniqueName="[Table4].[Maintainance cost].[All]" allUniqueName="[Table4].[Maintainance cost].[All]" dimensionUniqueName="[Table4]" displayFolder="" count="0" memberValueDatatype="20" unbalanced="0"/>
    <cacheHierarchy uniqueName="[Table4].[installation cost]" caption="installation cost" attribute="1" defaultMemberUniqueName="[Table4].[installation cost].[All]" allUniqueName="[Table4].[installation cost].[All]" dimensionUniqueName="[Table4]" displayFolder="" count="0" memberValueDatatype="20" unbalanced="0"/>
    <cacheHierarchy uniqueName="[Table4].[total cost]" caption="total cost" attribute="1" defaultMemberUniqueName="[Table4].[total cost].[All]" allUniqueName="[Table4].[total cost].[All]" dimensionUniqueName="[Table4]" displayFolder="" count="0" memberValueDatatype="20" unbalanced="0"/>
    <cacheHierarchy uniqueName="[Table4].[Equipment Condition]" caption="Equipment Condition" attribute="1" defaultMemberUniqueName="[Table4].[Equipment Condition].[All]" allUniqueName="[Table4].[Equipment Condition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Measures].[Sum of total cost]" caption="Sum of total cost" measure="1" displayFolder="" measureGroup="Table4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Equipment Condition]" caption="Count of Equipment Condition" measure="1" displayFolder="" measureGroup="Table4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aintainance cost]" caption="Sum of Maintainance cost" measure="1" displayFolder="" measureGroup="Table4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__XL_Count Table4]" caption="__XL_Count Table4" measure="1" displayFolder="" measureGroup="Table4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ELL USER" refreshedDate="45809.510889004632" backgroundQuery="1" createdVersion="5" refreshedVersion="5" minRefreshableVersion="3" recordCount="0" supportSubquery="1" supportAdvancedDrill="1">
  <cacheSource type="external" connectionId="1"/>
  <cacheFields count="2">
    <cacheField name="[Table4].[Hospital].[Hospital]" caption="Hospital" numFmtId="0" hierarchy="1" level="1">
      <sharedItems count="5">
        <s v=" Benin City General Hospital"/>
        <s v=" Dutse General Hospital"/>
        <s v=" Gusau General Hospital"/>
        <s v=" Minna Federal Medical Center"/>
        <s v=" Yenagoa Medical Center"/>
      </sharedItems>
    </cacheField>
    <cacheField name="[Measures].[Sum of total cost]" caption="Sum of total cost" numFmtId="0" hierarchy="22" level="32767"/>
  </cacheFields>
  <cacheHierarchies count="27">
    <cacheHierarchy uniqueName="[Table4].[Serial No]" caption="Serial No" attribute="1" defaultMemberUniqueName="[Table4].[Serial No].[All]" allUniqueName="[Table4].[Serial No].[All]" dimensionUniqueName="[Table4]" displayFolder="" count="0" memberValueDatatype="130" unbalanced="0"/>
    <cacheHierarchy uniqueName="[Table4].[Hospital]" caption="Hospital" attribute="1" defaultMemberUniqueName="[Table4].[Hospital].[All]" allUniqueName="[Table4].[Hospital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Location]" caption="Location" attribute="1" defaultMemberUniqueName="[Table4].[Location].[All]" allUniqueName="[Table4].[Location].[All]" dimensionUniqueName="[Table4]" displayFolder="" count="0" memberValueDatatype="130" unbalanced="0"/>
    <cacheHierarchy uniqueName="[Table4].[Department]" caption="Department" attribute="1" defaultMemberUniqueName="[Table4].[Department].[All]" allUniqueName="[Table4].[Department].[All]" dimensionUniqueName="[Table4]" displayFolder="" count="0" memberValueDatatype="130" unbalanced="0"/>
    <cacheHierarchy uniqueName="[Table4].[Equipment]" caption="Equipment" attribute="1" defaultMemberUniqueName="[Table4].[Equipment].[All]" allUniqueName="[Table4].[Equipment].[All]" dimensionUniqueName="[Table4]" displayFolder="" count="0" memberValueDatatype="130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unit price]" caption="unit price" attribute="1" defaultMemberUniqueName="[Table4].[unit price].[All]" allUniqueName="[Table4].[unit price].[All]" dimensionUniqueName="[Table4]" displayFolder="" count="0" memberValueDatatype="20" unbalanced="0"/>
    <cacheHierarchy uniqueName="[Table4].[unit cost total]" caption="unit cost total" attribute="1" defaultMemberUniqueName="[Table4].[unit cost total].[All]" allUniqueName="[Table4].[unit cost total].[All]" dimensionUniqueName="[Table4]" displayFolder="" count="0" memberValueDatatype="20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Supplier Contact]" caption="Supplier Contact" attribute="1" defaultMemberUniqueName="[Table4].[Supplier Contact].[All]" allUniqueName="[Table4].[Supplier Contact].[All]" dimensionUniqueName="[Table4]" displayFolder="" count="0" memberValueDatatype="130" unbalanced="0"/>
    <cacheHierarchy uniqueName="[Table4].[Supplier Phone]" caption="Supplier Phone" attribute="1" defaultMemberUniqueName="[Table4].[Supplier Phone].[All]" allUniqueName="[Table4].[Supplier Phone].[All]" dimensionUniqueName="[Table4]" displayFolder="" count="0" memberValueDatatype="130" unbalanced="0"/>
    <cacheHierarchy uniqueName="[Table4].[Supplier Email]" caption="Supplier Email" attribute="1" defaultMemberUniqueName="[Table4].[Supplier Email].[All]" allUniqueName="[Table4].[Supplier Email].[All]" dimensionUniqueName="[Table4]" displayFolder="" count="0" memberValueDatatype="130" unbalanced="0"/>
    <cacheHierarchy uniqueName="[Table4].[Supplier Country]" caption="Supplier Country" attribute="1" defaultMemberUniqueName="[Table4].[Supplier Country].[All]" allUniqueName="[Table4].[Supplier Country].[All]" dimensionUniqueName="[Table4]" displayFolder="" count="0" memberValueDatatype="130" unbalanced="0"/>
    <cacheHierarchy uniqueName="[Table4].[Date Ordered]" caption="Date Ordered" attribute="1" defaultMemberUniqueName="[Table4].[Date Ordered].[All]" allUniqueName="[Table4].[Date Ordered].[All]" dimensionUniqueName="[Table4]" displayFolder="" count="0" memberValueDatatype="130" unbalanced="0"/>
    <cacheHierarchy uniqueName="[Table4].[Date Delivered]" caption="Date Delivered" attribute="1" defaultMemberUniqueName="[Table4].[Date Delivered].[All]" allUniqueName="[Table4].[Date Delivered].[All]" dimensionUniqueName="[Table4]" displayFolder="" count="0" memberValueDatatype="130" unbalanced="0"/>
    <cacheHierarchy uniqueName="[Table4].[Warranty Period (Months)]" caption="Warranty Period (Months)" attribute="1" defaultMemberUniqueName="[Table4].[Warranty Period (Months)].[All]" allUniqueName="[Table4].[Warranty Period (Months)].[All]" dimensionUniqueName="[Table4]" displayFolder="" count="0" memberValueDatatype="130" unbalanced="0"/>
    <cacheHierarchy uniqueName="[Table4].[Maintainance cost]" caption="Maintainance cost" attribute="1" defaultMemberUniqueName="[Table4].[Maintainance cost].[All]" allUniqueName="[Table4].[Maintainance cost].[All]" dimensionUniqueName="[Table4]" displayFolder="" count="0" memberValueDatatype="20" unbalanced="0"/>
    <cacheHierarchy uniqueName="[Table4].[installation cost]" caption="installation cost" attribute="1" defaultMemberUniqueName="[Table4].[installation cost].[All]" allUniqueName="[Table4].[installation cost].[All]" dimensionUniqueName="[Table4]" displayFolder="" count="0" memberValueDatatype="20" unbalanced="0"/>
    <cacheHierarchy uniqueName="[Table4].[total cost]" caption="total cost" attribute="1" defaultMemberUniqueName="[Table4].[total cost].[All]" allUniqueName="[Table4].[total cost].[All]" dimensionUniqueName="[Table4]" displayFolder="" count="0" memberValueDatatype="20" unbalanced="0"/>
    <cacheHierarchy uniqueName="[Table4].[Equipment Condition]" caption="Equipment Condition" attribute="1" defaultMemberUniqueName="[Table4].[Equipment Condition].[All]" allUniqueName="[Table4].[Equipment Condition].[All]" dimensionUniqueName="[Table4]" displayFolder="" count="0" memberValueDatatype="130" unbalanced="0"/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Measures].[Sum of total cost]" caption="Sum of total cost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Equipment Condition]" caption="Count of Equipment Condition" measure="1" displayFolder="" measureGroup="Table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aintainance cost]" caption="Sum of Maintainance cost" measure="1" displayFolder="" measureGroup="Table4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__XL_Count Table4]" caption="__XL_Count Table4" measure="1" displayFolder="" measureGroup="Table4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ELL USER" refreshedDate="45809.514903240743" backgroundQuery="1" createdVersion="5" refreshedVersion="5" minRefreshableVersion="3" recordCount="0" supportSubquery="1" supportAdvancedDrill="1">
  <cacheSource type="external" connectionId="1"/>
  <cacheFields count="3">
    <cacheField name="[Table4].[Hospital].[Hospital]" caption="Hospital" numFmtId="0" hierarchy="1" level="1">
      <sharedItems count="5">
        <s v=" Benin City General Hospital"/>
        <s v=" Dutse General Hospital"/>
        <s v=" Gusau General Hospital"/>
        <s v=" Minna Federal Medical Center"/>
        <s v=" Yenagoa Medical Center"/>
      </sharedItems>
    </cacheField>
    <cacheField name="[Measures].[Sum of Maintainance cost]" caption="Sum of Maintainance cost" numFmtId="0" hierarchy="24" level="32767"/>
    <cacheField name="[Table4].[Equipment].[Equipment]" caption="Equipment" numFmtId="0" hierarchy="5" level="1">
      <sharedItems count="5">
        <s v=" Anesthesia Machine"/>
        <s v=" CT Scanner"/>
        <s v=" MRI Machine"/>
        <s v=" Psychiatric Bed"/>
        <s v=" Surgical Tools"/>
      </sharedItems>
    </cacheField>
  </cacheFields>
  <cacheHierarchies count="27">
    <cacheHierarchy uniqueName="[Table4].[Serial No]" caption="Serial No" attribute="1" defaultMemberUniqueName="[Table4].[Serial No].[All]" allUniqueName="[Table4].[Serial No].[All]" dimensionUniqueName="[Table4]" displayFolder="" count="0" memberValueDatatype="130" unbalanced="0"/>
    <cacheHierarchy uniqueName="[Table4].[Hospital]" caption="Hospital" attribute="1" defaultMemberUniqueName="[Table4].[Hospital].[All]" allUniqueName="[Table4].[Hospital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State]" caption="State" attribute="1" defaultMemberUniqueName="[Table4].[State].[All]" allUniqueName="[Table4].[State].[All]" dimensionUniqueName="[Table4]" displayFolder="" count="0" memberValueDatatype="130" unbalanced="0"/>
    <cacheHierarchy uniqueName="[Table4].[Location]" caption="Location" attribute="1" defaultMemberUniqueName="[Table4].[Location].[All]" allUniqueName="[Table4].[Location].[All]" dimensionUniqueName="[Table4]" displayFolder="" count="0" memberValueDatatype="130" unbalanced="0"/>
    <cacheHierarchy uniqueName="[Table4].[Department]" caption="Department" attribute="1" defaultMemberUniqueName="[Table4].[Department].[All]" allUniqueName="[Table4].[Department].[All]" dimensionUniqueName="[Table4]" displayFolder="" count="0" memberValueDatatype="130" unbalanced="0"/>
    <cacheHierarchy uniqueName="[Table4].[Equipment]" caption="Equipment" attribute="1" defaultMemberUniqueName="[Table4].[Equipment].[All]" allUniqueName="[Table4].[Equipment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unit price]" caption="unit price" attribute="1" defaultMemberUniqueName="[Table4].[unit price].[All]" allUniqueName="[Table4].[unit price].[All]" dimensionUniqueName="[Table4]" displayFolder="" count="0" memberValueDatatype="20" unbalanced="0"/>
    <cacheHierarchy uniqueName="[Table4].[unit cost total]" caption="unit cost total" attribute="1" defaultMemberUniqueName="[Table4].[unit cost total].[All]" allUniqueName="[Table4].[unit cost total].[All]" dimensionUniqueName="[Table4]" displayFolder="" count="0" memberValueDatatype="20" unbalanced="0"/>
    <cacheHierarchy uniqueName="[Table4].[Supplier]" caption="Supplier" attribute="1" defaultMemberUniqueName="[Table4].[Supplier].[All]" allUniqueName="[Table4].[Supplier].[All]" dimensionUniqueName="[Table4]" displayFolder="" count="0" memberValueDatatype="130" unbalanced="0"/>
    <cacheHierarchy uniqueName="[Table4].[Supplier Contact]" caption="Supplier Contact" attribute="1" defaultMemberUniqueName="[Table4].[Supplier Contact].[All]" allUniqueName="[Table4].[Supplier Contact].[All]" dimensionUniqueName="[Table4]" displayFolder="" count="0" memberValueDatatype="130" unbalanced="0"/>
    <cacheHierarchy uniqueName="[Table4].[Supplier Phone]" caption="Supplier Phone" attribute="1" defaultMemberUniqueName="[Table4].[Supplier Phone].[All]" allUniqueName="[Table4].[Supplier Phone].[All]" dimensionUniqueName="[Table4]" displayFolder="" count="0" memberValueDatatype="130" unbalanced="0"/>
    <cacheHierarchy uniqueName="[Table4].[Supplier Email]" caption="Supplier Email" attribute="1" defaultMemberUniqueName="[Table4].[Supplier Email].[All]" allUniqueName="[Table4].[Supplier Email].[All]" dimensionUniqueName="[Table4]" displayFolder="" count="0" memberValueDatatype="130" unbalanced="0"/>
    <cacheHierarchy uniqueName="[Table4].[Supplier Country]" caption="Supplier Country" attribute="1" defaultMemberUniqueName="[Table4].[Supplier Country].[All]" allUniqueName="[Table4].[Supplier Country].[All]" dimensionUniqueName="[Table4]" displayFolder="" count="0" memberValueDatatype="130" unbalanced="0"/>
    <cacheHierarchy uniqueName="[Table4].[Date Ordered]" caption="Date Ordered" attribute="1" defaultMemberUniqueName="[Table4].[Date Ordered].[All]" allUniqueName="[Table4].[Date Ordered].[All]" dimensionUniqueName="[Table4]" displayFolder="" count="0" memberValueDatatype="130" unbalanced="0"/>
    <cacheHierarchy uniqueName="[Table4].[Date Delivered]" caption="Date Delivered" attribute="1" defaultMemberUniqueName="[Table4].[Date Delivered].[All]" allUniqueName="[Table4].[Date Delivered].[All]" dimensionUniqueName="[Table4]" displayFolder="" count="0" memberValueDatatype="130" unbalanced="0"/>
    <cacheHierarchy uniqueName="[Table4].[Warranty Period (Months)]" caption="Warranty Period (Months)" attribute="1" defaultMemberUniqueName="[Table4].[Warranty Period (Months)].[All]" allUniqueName="[Table4].[Warranty Period (Months)].[All]" dimensionUniqueName="[Table4]" displayFolder="" count="0" memberValueDatatype="130" unbalanced="0"/>
    <cacheHierarchy uniqueName="[Table4].[Maintainance cost]" caption="Maintainance cost" attribute="1" defaultMemberUniqueName="[Table4].[Maintainance cost].[All]" allUniqueName="[Table4].[Maintainance cost].[All]" dimensionUniqueName="[Table4]" displayFolder="" count="0" memberValueDatatype="20" unbalanced="0"/>
    <cacheHierarchy uniqueName="[Table4].[installation cost]" caption="installation cost" attribute="1" defaultMemberUniqueName="[Table4].[installation cost].[All]" allUniqueName="[Table4].[installation cost].[All]" dimensionUniqueName="[Table4]" displayFolder="" count="0" memberValueDatatype="20" unbalanced="0"/>
    <cacheHierarchy uniqueName="[Table4].[total cost]" caption="total cost" attribute="1" defaultMemberUniqueName="[Table4].[total cost].[All]" allUniqueName="[Table4].[total cost].[All]" dimensionUniqueName="[Table4]" displayFolder="" count="0" memberValueDatatype="20" unbalanced="0"/>
    <cacheHierarchy uniqueName="[Table4].[Equipment Condition]" caption="Equipment Condition" attribute="1" defaultMemberUniqueName="[Table4].[Equipment Condition].[All]" allUniqueName="[Table4].[Equipment Condition].[All]" dimensionUniqueName="[Table4]" displayFolder="" count="0" memberValueDatatype="130" unbalanced="0"/>
    <cacheHierarchy uniqueName="[Table4].[Column1]" caption="Column1" attribute="1" defaultMemberUniqueName="[Table4].[Column1].[All]" allUniqueName="[Table4].[Column1].[All]" dimensionUniqueName="[Table4]" displayFolder="" count="0" memberValueDatatype="130" unbalanced="0"/>
    <cacheHierarchy uniqueName="[Measures].[Sum of total cost]" caption="Sum of total cost" measure="1" displayFolder="" measureGroup="Table4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Equipment Condition]" caption="Count of Equipment Condition" measure="1" displayFolder="" measureGroup="Table4" count="0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Maintainance cost]" caption="Sum of Maintainance cost" measure="1" displayFolder="" measureGroup="Table4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__XL_Count Table4]" caption="__XL_Count Table4" measure="1" displayFolder="" measureGroup="Table4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4" uniqueName="[Table4]" caption="Table4"/>
  </dimensions>
  <measureGroups count="1">
    <measureGroup name="Table4" caption="Table4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9" cacheId="7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st and least costly equipments ">
  <location ref="A35:B41" firstHeaderRow="1" firstDataRow="1" firstDataCol="1"/>
  <pivotFields count="3"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  <pivotField axis="axisRow" allDrilled="1" showAll="0" sortType="descending" defaultAttributeDrillState="1">
      <items count="6">
        <item s="1" x="0"/>
        <item s="1" x="1"/>
        <item s="1" x="2"/>
        <item s="1" x="3"/>
        <item s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">
    <i>
      <x v="2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Maintainance cost" fld="1" baseField="0" baseItem="0"/>
  </dataFields>
  <formats count="2">
    <format dxfId="26">
      <pivotArea outline="0" collapsedLevelsAreSubtotals="1" fieldPosition="0"/>
    </format>
    <format dxfId="27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curement Dataset.xlsx!Table4">
        <x15:activeTabTopLevelEntity name="[Table4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8" cacheId="70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op 5 departments by equipment condition">
  <location ref="A14:B32" firstHeaderRow="1" firstDataRow="1" firstDataCol="1"/>
  <pivotFields count="4">
    <pivotField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2">
    <field x="1"/>
    <field x="2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quipment Condition" fld="3" subtotal="count" baseField="0" baseItem="0" numFmtId="43"/>
  </dataFields>
  <formats count="2">
    <format dxfId="35">
      <pivotArea outline="0" collapsedLevelsAreSubtotals="1" fieldPosition="0"/>
    </format>
    <format dxfId="33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22">
      <autoFilter ref="A1">
        <filterColumn colId="0">
          <top10 val="5" filterVal="5"/>
        </filterColumn>
      </autoFilter>
    </filter>
    <filter fld="1" type="count" id="2" iMeasureHier="23">
      <autoFilter ref="A1">
        <filterColumn colId="0">
          <top10 val="5" filterVal="5"/>
        </filterColumn>
      </autoFilter>
    </filter>
  </filters>
  <rowHierarchiesUsage count="2">
    <rowHierarchyUsage hierarchyUsage="4"/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curement Dataset.xlsx!Table4">
        <x15:activeTabTopLevelEntity name="[Table4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7" cacheId="70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top 5 hospitals by equipment expenses">
  <location ref="A3:B9" firstHeaderRow="1" firstDataRow="1" firstDataCol="1"/>
  <pivotFields count="2">
    <pivotField axis="axisRow" allDrilled="1" showAll="0" measureFilter="1" dataSourceSort="1" defaultAttributeDrillState="1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ost" fld="1" baseField="0" baseItem="0" numFmtId="44"/>
  </dataFields>
  <formats count="2">
    <format dxfId="57">
      <pivotArea outline="0" collapsedLevelsAreSubtotals="1" fieldPosition="0"/>
    </format>
    <format dxfId="56">
      <pivotArea dataOnly="0" labelOnly="1" outline="0" axis="axisValues" fieldPosition="0"/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2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curement Dataset.xlsx!Table4">
        <x15:activeTabTopLevelEntity name="[Table4]"/>
      </x15:pivotTableUISettings>
    </ext>
  </extLst>
</pivotTableDefinition>
</file>

<file path=xl/tables/table1.xml><?xml version="1.0" encoding="utf-8"?>
<table xmlns="http://schemas.openxmlformats.org/spreadsheetml/2006/main" id="4" name="Table4" displayName="Table4" ref="A1:X261" totalsRowShown="0">
  <autoFilter ref="A1:X261"/>
  <tableColumns count="24">
    <tableColumn id="1" name=" Serial No "/>
    <tableColumn id="2" name=" Hospital        "/>
    <tableColumn id="3" name=" State   "/>
    <tableColumn id="4" name=" Location    "/>
    <tableColumn id="5" name=" Department     "/>
    <tableColumn id="6" name=" Equipment     "/>
    <tableColumn id="24" name="quantity"/>
    <tableColumn id="22" name="unit price"/>
    <tableColumn id="21" name="unit cost total" dataDxfId="59">
      <calculatedColumnFormula>Table4[[#This Row],[unit price]]*Table4[[#This Row],[quantity]]</calculatedColumnFormula>
    </tableColumn>
    <tableColumn id="9" name=" Supplier       "/>
    <tableColumn id="10" name=" Supplier Contact "/>
    <tableColumn id="11" name=" Supplier Phone "/>
    <tableColumn id="12" name=" Supplier Email       "/>
    <tableColumn id="13" name=" Supplier Country "/>
    <tableColumn id="14" name=" Date Ordered " dataDxfId="3"/>
    <tableColumn id="15" name=" Date Delivered " dataDxfId="2"/>
    <tableColumn id="32" name="Delivery day diff" dataDxfId="0">
      <calculatedColumnFormula>_xlfn.DAYS(Table4[[#This Row],[ Date Delivered ]],Table4[[#This Row],[ Date Ordered ]])</calculatedColumnFormula>
    </tableColumn>
    <tableColumn id="31" name="Average delivery day" dataDxfId="1">
      <calculatedColumnFormula>Table4[[#This Row],[Delivery day diff]]/2</calculatedColumnFormula>
    </tableColumn>
    <tableColumn id="16" name=" Warranty Period (Months) "/>
    <tableColumn id="28" name="Maintainance cost"/>
    <tableColumn id="26" name="installation cost"/>
    <tableColumn id="30" name="total cost" dataDxfId="58">
      <calculatedColumnFormula>Table4[[#This Row],[installation cost]]+Table4[[#This Row],[Maintainance cost]]+Table4[[#This Row],[unit cost total]]</calculatedColumnFormula>
    </tableColumn>
    <tableColumn id="19" name=" Equipment Condition "/>
    <tableColumn id="20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topLeftCell="A34" workbookViewId="0">
      <selection activeCell="A45" sqref="A45"/>
    </sheetView>
  </sheetViews>
  <sheetFormatPr defaultRowHeight="15" x14ac:dyDescent="0.25"/>
  <cols>
    <col min="1" max="1" width="38.7109375" customWidth="1"/>
    <col min="2" max="2" width="25.7109375" customWidth="1"/>
  </cols>
  <sheetData>
    <row r="3" spans="1:2" x14ac:dyDescent="0.25">
      <c r="A3" s="2" t="s">
        <v>926</v>
      </c>
      <c r="B3" s="1" t="s">
        <v>925</v>
      </c>
    </row>
    <row r="4" spans="1:2" x14ac:dyDescent="0.25">
      <c r="A4" s="3" t="s">
        <v>919</v>
      </c>
      <c r="B4" s="1">
        <v>1299000</v>
      </c>
    </row>
    <row r="5" spans="1:2" x14ac:dyDescent="0.25">
      <c r="A5" s="3" t="s">
        <v>920</v>
      </c>
      <c r="B5" s="1">
        <v>1352100</v>
      </c>
    </row>
    <row r="6" spans="1:2" x14ac:dyDescent="0.25">
      <c r="A6" s="3" t="s">
        <v>921</v>
      </c>
      <c r="B6" s="1">
        <v>1249300</v>
      </c>
    </row>
    <row r="7" spans="1:2" x14ac:dyDescent="0.25">
      <c r="A7" s="3" t="s">
        <v>922</v>
      </c>
      <c r="B7" s="1">
        <v>1840700</v>
      </c>
    </row>
    <row r="8" spans="1:2" x14ac:dyDescent="0.25">
      <c r="A8" s="3" t="s">
        <v>923</v>
      </c>
      <c r="B8" s="1">
        <v>1467800</v>
      </c>
    </row>
    <row r="9" spans="1:2" x14ac:dyDescent="0.25">
      <c r="A9" s="3" t="s">
        <v>924</v>
      </c>
      <c r="B9" s="1">
        <v>7208900</v>
      </c>
    </row>
    <row r="14" spans="1:2" x14ac:dyDescent="0.25">
      <c r="A14" s="2" t="s">
        <v>936</v>
      </c>
      <c r="B14" s="5" t="s">
        <v>935</v>
      </c>
    </row>
    <row r="15" spans="1:2" x14ac:dyDescent="0.25">
      <c r="A15" s="3" t="s">
        <v>927</v>
      </c>
      <c r="B15" s="5">
        <v>36</v>
      </c>
    </row>
    <row r="16" spans="1:2" x14ac:dyDescent="0.25">
      <c r="A16" s="4" t="s">
        <v>932</v>
      </c>
      <c r="B16" s="5">
        <v>35</v>
      </c>
    </row>
    <row r="17" spans="1:2" x14ac:dyDescent="0.25">
      <c r="A17" s="4" t="s">
        <v>933</v>
      </c>
      <c r="B17" s="5">
        <v>1</v>
      </c>
    </row>
    <row r="18" spans="1:2" x14ac:dyDescent="0.25">
      <c r="A18" s="3" t="s">
        <v>928</v>
      </c>
      <c r="B18" s="5">
        <v>9</v>
      </c>
    </row>
    <row r="19" spans="1:2" x14ac:dyDescent="0.25">
      <c r="A19" s="4" t="s">
        <v>932</v>
      </c>
      <c r="B19" s="5">
        <v>3</v>
      </c>
    </row>
    <row r="20" spans="1:2" x14ac:dyDescent="0.25">
      <c r="A20" s="4" t="s">
        <v>933</v>
      </c>
      <c r="B20" s="5">
        <v>6</v>
      </c>
    </row>
    <row r="21" spans="1:2" x14ac:dyDescent="0.25">
      <c r="A21" s="3" t="s">
        <v>929</v>
      </c>
      <c r="B21" s="5">
        <v>62</v>
      </c>
    </row>
    <row r="22" spans="1:2" x14ac:dyDescent="0.25">
      <c r="A22" s="4" t="s">
        <v>933</v>
      </c>
      <c r="B22" s="5">
        <v>2</v>
      </c>
    </row>
    <row r="23" spans="1:2" x14ac:dyDescent="0.25">
      <c r="A23" s="4" t="s">
        <v>934</v>
      </c>
      <c r="B23" s="5">
        <v>60</v>
      </c>
    </row>
    <row r="24" spans="1:2" x14ac:dyDescent="0.25">
      <c r="A24" s="3" t="s">
        <v>930</v>
      </c>
      <c r="B24" s="5">
        <v>51</v>
      </c>
    </row>
    <row r="25" spans="1:2" x14ac:dyDescent="0.25">
      <c r="A25" s="4" t="s">
        <v>932</v>
      </c>
      <c r="B25" s="5">
        <v>33</v>
      </c>
    </row>
    <row r="26" spans="1:2" x14ac:dyDescent="0.25">
      <c r="A26" s="4" t="s">
        <v>933</v>
      </c>
      <c r="B26" s="5">
        <v>17</v>
      </c>
    </row>
    <row r="27" spans="1:2" x14ac:dyDescent="0.25">
      <c r="A27" s="4" t="s">
        <v>934</v>
      </c>
      <c r="B27" s="5">
        <v>1</v>
      </c>
    </row>
    <row r="28" spans="1:2" x14ac:dyDescent="0.25">
      <c r="A28" s="3" t="s">
        <v>931</v>
      </c>
      <c r="B28" s="5">
        <v>47</v>
      </c>
    </row>
    <row r="29" spans="1:2" x14ac:dyDescent="0.25">
      <c r="A29" s="4" t="s">
        <v>932</v>
      </c>
      <c r="B29" s="5">
        <v>24</v>
      </c>
    </row>
    <row r="30" spans="1:2" x14ac:dyDescent="0.25">
      <c r="A30" s="4" t="s">
        <v>933</v>
      </c>
      <c r="B30" s="5">
        <v>3</v>
      </c>
    </row>
    <row r="31" spans="1:2" x14ac:dyDescent="0.25">
      <c r="A31" s="4" t="s">
        <v>934</v>
      </c>
      <c r="B31" s="5">
        <v>20</v>
      </c>
    </row>
    <row r="32" spans="1:2" x14ac:dyDescent="0.25">
      <c r="A32" s="3" t="s">
        <v>924</v>
      </c>
      <c r="B32" s="5">
        <v>205</v>
      </c>
    </row>
    <row r="35" spans="1:2" x14ac:dyDescent="0.25">
      <c r="A35" s="2" t="s">
        <v>942</v>
      </c>
      <c r="B35" s="1" t="s">
        <v>937</v>
      </c>
    </row>
    <row r="36" spans="1:2" x14ac:dyDescent="0.25">
      <c r="A36" s="3" t="s">
        <v>940</v>
      </c>
      <c r="B36" s="1">
        <v>57000</v>
      </c>
    </row>
    <row r="37" spans="1:2" x14ac:dyDescent="0.25">
      <c r="A37" s="3" t="s">
        <v>939</v>
      </c>
      <c r="B37" s="1">
        <v>41000</v>
      </c>
    </row>
    <row r="38" spans="1:2" x14ac:dyDescent="0.25">
      <c r="A38" s="3" t="s">
        <v>938</v>
      </c>
      <c r="B38" s="1">
        <v>40000</v>
      </c>
    </row>
    <row r="39" spans="1:2" x14ac:dyDescent="0.25">
      <c r="A39" s="3" t="s">
        <v>941</v>
      </c>
      <c r="B39" s="1">
        <v>800</v>
      </c>
    </row>
    <row r="40" spans="1:2" x14ac:dyDescent="0.25">
      <c r="A40" s="3" t="s">
        <v>50</v>
      </c>
      <c r="B40" s="1">
        <v>500</v>
      </c>
    </row>
    <row r="41" spans="1:2" x14ac:dyDescent="0.25">
      <c r="A41" s="3" t="s">
        <v>924</v>
      </c>
      <c r="B41" s="1">
        <v>139300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abSelected="1" topLeftCell="M1" workbookViewId="0">
      <selection activeCell="Q1" sqref="Q1:Q1048576"/>
    </sheetView>
  </sheetViews>
  <sheetFormatPr defaultRowHeight="15" x14ac:dyDescent="0.25"/>
  <cols>
    <col min="1" max="1" width="12" customWidth="1"/>
    <col min="2" max="2" width="28.42578125" bestFit="1" customWidth="1"/>
    <col min="3" max="3" width="12" bestFit="1" customWidth="1"/>
    <col min="4" max="4" width="16.28515625" bestFit="1" customWidth="1"/>
    <col min="5" max="5" width="16.42578125" customWidth="1"/>
    <col min="6" max="6" width="22.140625" bestFit="1" customWidth="1"/>
    <col min="7" max="7" width="11.7109375" customWidth="1"/>
    <col min="8" max="9" width="18.28515625" customWidth="1"/>
    <col min="10" max="10" width="16.42578125" bestFit="1" customWidth="1"/>
    <col min="11" max="11" width="18.5703125" customWidth="1"/>
    <col min="12" max="12" width="21.42578125" customWidth="1"/>
    <col min="13" max="13" width="19.28515625" customWidth="1"/>
    <col min="14" max="14" width="18.85546875" customWidth="1"/>
    <col min="15" max="15" width="16" style="6" customWidth="1"/>
    <col min="16" max="16" width="17.28515625" style="6" customWidth="1"/>
    <col min="17" max="18" width="17.28515625" style="7" customWidth="1"/>
    <col min="19" max="19" width="27.28515625" customWidth="1"/>
    <col min="20" max="20" width="30.28515625" customWidth="1"/>
    <col min="21" max="21" width="23.85546875" customWidth="1"/>
    <col min="22" max="22" width="23.85546875" style="1" customWidth="1"/>
    <col min="23" max="23" width="22.85546875" customWidth="1"/>
    <col min="24" max="24" width="11" customWidth="1"/>
  </cols>
  <sheetData>
    <row r="1" spans="1:2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913</v>
      </c>
      <c r="H1" t="s">
        <v>914</v>
      </c>
      <c r="I1" t="s">
        <v>917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6" t="s">
        <v>12</v>
      </c>
      <c r="P1" s="6" t="s">
        <v>13</v>
      </c>
      <c r="Q1" s="7" t="s">
        <v>943</v>
      </c>
      <c r="R1" s="7" t="s">
        <v>944</v>
      </c>
      <c r="S1" t="s">
        <v>14</v>
      </c>
      <c r="T1" t="s">
        <v>916</v>
      </c>
      <c r="U1" t="s">
        <v>915</v>
      </c>
      <c r="V1" s="1" t="s">
        <v>918</v>
      </c>
      <c r="W1" t="s">
        <v>15</v>
      </c>
      <c r="X1" t="s">
        <v>911</v>
      </c>
    </row>
    <row r="2" spans="1:24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5000</v>
      </c>
      <c r="I2">
        <f>Table4[[#This Row],[unit price]]*Table4[[#This Row],[quantity]]</f>
        <v>10000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s="6" t="s">
        <v>27</v>
      </c>
      <c r="P2" s="6" t="s">
        <v>28</v>
      </c>
      <c r="Q2" s="7">
        <f>_xlfn.DAYS(Table4[[#This Row],[ Date Delivered ]],Table4[[#This Row],[ Date Ordered ]])</f>
        <v>26</v>
      </c>
      <c r="R2" s="7">
        <f>Table4[[#This Row],[Delivery day diff]]/2</f>
        <v>13</v>
      </c>
      <c r="S2" t="s">
        <v>29</v>
      </c>
      <c r="T2">
        <v>1000</v>
      </c>
      <c r="U2">
        <v>500</v>
      </c>
      <c r="V2" s="1">
        <f>Table4[[#This Row],[installation cost]]+Table4[[#This Row],[Maintainance cost]]+Table4[[#This Row],[unit cost total]]</f>
        <v>11500</v>
      </c>
      <c r="W2" t="s">
        <v>30</v>
      </c>
      <c r="X2" t="s">
        <v>0</v>
      </c>
    </row>
    <row r="3" spans="1:24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>
        <v>1</v>
      </c>
      <c r="H3">
        <v>15000</v>
      </c>
      <c r="I3">
        <f>Table4[[#This Row],[unit price]]*Table4[[#This Row],[quantity]]</f>
        <v>15000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s="6" t="s">
        <v>42</v>
      </c>
      <c r="P3" s="6" t="s">
        <v>43</v>
      </c>
      <c r="Q3" s="7">
        <f>_xlfn.DAYS(Table4[[#This Row],[ Date Delivered ]],Table4[[#This Row],[ Date Ordered ]])</f>
        <v>27</v>
      </c>
      <c r="R3" s="7">
        <f>Table4[[#This Row],[Delivery day diff]]/2</f>
        <v>13.5</v>
      </c>
      <c r="S3" t="s">
        <v>44</v>
      </c>
      <c r="T3">
        <v>2000</v>
      </c>
      <c r="U3">
        <v>1000</v>
      </c>
      <c r="V3" s="1">
        <f>Table4[[#This Row],[installation cost]]+Table4[[#This Row],[Maintainance cost]]+Table4[[#This Row],[unit cost total]]</f>
        <v>18000</v>
      </c>
      <c r="W3" t="s">
        <v>30</v>
      </c>
      <c r="X3" t="s">
        <v>0</v>
      </c>
    </row>
    <row r="4" spans="1:24" x14ac:dyDescent="0.2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>
        <v>5</v>
      </c>
      <c r="H4">
        <v>300</v>
      </c>
      <c r="I4">
        <f>Table4[[#This Row],[unit price]]*Table4[[#This Row],[quantity]]</f>
        <v>1500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s="6" t="s">
        <v>56</v>
      </c>
      <c r="P4" s="6" t="s">
        <v>57</v>
      </c>
      <c r="Q4" s="7">
        <f>_xlfn.DAYS(Table4[[#This Row],[ Date Delivered ]],Table4[[#This Row],[ Date Ordered ]])</f>
        <v>26</v>
      </c>
      <c r="R4" s="7">
        <f>Table4[[#This Row],[Delivery day diff]]/2</f>
        <v>13</v>
      </c>
      <c r="S4" t="s">
        <v>58</v>
      </c>
      <c r="T4">
        <v>500</v>
      </c>
      <c r="U4">
        <v>200</v>
      </c>
      <c r="V4" s="1">
        <f>Table4[[#This Row],[installation cost]]+Table4[[#This Row],[Maintainance cost]]+Table4[[#This Row],[unit cost total]]</f>
        <v>2200</v>
      </c>
      <c r="W4" t="s">
        <v>59</v>
      </c>
      <c r="X4" t="s">
        <v>0</v>
      </c>
    </row>
    <row r="5" spans="1:24" x14ac:dyDescent="0.25">
      <c r="A5" t="s">
        <v>60</v>
      </c>
      <c r="B5" t="s">
        <v>61</v>
      </c>
      <c r="C5" t="s">
        <v>62</v>
      </c>
      <c r="D5" t="s">
        <v>63</v>
      </c>
      <c r="E5" t="s">
        <v>64</v>
      </c>
      <c r="F5" t="s">
        <v>65</v>
      </c>
      <c r="G5">
        <v>3</v>
      </c>
      <c r="H5">
        <v>10000</v>
      </c>
      <c r="I5">
        <f>Table4[[#This Row],[unit price]]*Table4[[#This Row],[quantity]]</f>
        <v>30000</v>
      </c>
      <c r="J5" t="s">
        <v>66</v>
      </c>
      <c r="K5" t="s">
        <v>67</v>
      </c>
      <c r="L5" t="s">
        <v>68</v>
      </c>
      <c r="M5" t="s">
        <v>69</v>
      </c>
      <c r="N5" t="s">
        <v>70</v>
      </c>
      <c r="O5" s="6" t="s">
        <v>71</v>
      </c>
      <c r="P5" s="6" t="s">
        <v>72</v>
      </c>
      <c r="Q5" s="7">
        <f>_xlfn.DAYS(Table4[[#This Row],[ Date Delivered ]],Table4[[#This Row],[ Date Ordered ]])</f>
        <v>23</v>
      </c>
      <c r="R5" s="7">
        <f>Table4[[#This Row],[Delivery day diff]]/2</f>
        <v>11.5</v>
      </c>
      <c r="S5" t="s">
        <v>29</v>
      </c>
      <c r="T5">
        <v>1500</v>
      </c>
      <c r="U5">
        <v>800</v>
      </c>
      <c r="V5" s="1">
        <f>Table4[[#This Row],[installation cost]]+Table4[[#This Row],[Maintainance cost]]+Table4[[#This Row],[unit cost total]]</f>
        <v>32300</v>
      </c>
      <c r="W5" t="s">
        <v>73</v>
      </c>
      <c r="X5" t="s">
        <v>0</v>
      </c>
    </row>
    <row r="6" spans="1:24" x14ac:dyDescent="0.25">
      <c r="A6" t="s">
        <v>74</v>
      </c>
      <c r="B6" t="s">
        <v>75</v>
      </c>
      <c r="C6" t="s">
        <v>76</v>
      </c>
      <c r="D6" t="s">
        <v>77</v>
      </c>
      <c r="E6" t="s">
        <v>78</v>
      </c>
      <c r="F6" t="s">
        <v>79</v>
      </c>
      <c r="G6">
        <v>1</v>
      </c>
      <c r="H6">
        <v>8000</v>
      </c>
      <c r="I6">
        <f>Table4[[#This Row],[unit price]]*Table4[[#This Row],[quantity]]</f>
        <v>8000</v>
      </c>
      <c r="J6" t="s">
        <v>80</v>
      </c>
      <c r="K6" t="s">
        <v>81</v>
      </c>
      <c r="L6" t="s">
        <v>82</v>
      </c>
      <c r="M6" t="s">
        <v>83</v>
      </c>
      <c r="N6" t="s">
        <v>84</v>
      </c>
      <c r="O6" s="6" t="s">
        <v>85</v>
      </c>
      <c r="P6" s="6" t="s">
        <v>86</v>
      </c>
      <c r="Q6" s="7">
        <f>_xlfn.DAYS(Table4[[#This Row],[ Date Delivered ]],Table4[[#This Row],[ Date Ordered ]])</f>
        <v>23</v>
      </c>
      <c r="R6" s="7">
        <f>Table4[[#This Row],[Delivery day diff]]/2</f>
        <v>11.5</v>
      </c>
      <c r="S6" t="s">
        <v>29</v>
      </c>
      <c r="T6">
        <v>1200</v>
      </c>
      <c r="U6">
        <v>600</v>
      </c>
      <c r="V6" s="1">
        <f>Table4[[#This Row],[installation cost]]+Table4[[#This Row],[Maintainance cost]]+Table4[[#This Row],[unit cost total]]</f>
        <v>9800</v>
      </c>
      <c r="W6" t="s">
        <v>30</v>
      </c>
      <c r="X6" t="s">
        <v>0</v>
      </c>
    </row>
    <row r="7" spans="1:24" x14ac:dyDescent="0.25">
      <c r="A7" t="s">
        <v>87</v>
      </c>
      <c r="B7" t="s">
        <v>88</v>
      </c>
      <c r="C7" t="s">
        <v>89</v>
      </c>
      <c r="D7" t="s">
        <v>90</v>
      </c>
      <c r="E7" t="s">
        <v>91</v>
      </c>
      <c r="F7" t="s">
        <v>92</v>
      </c>
      <c r="G7">
        <v>1</v>
      </c>
      <c r="H7">
        <v>200000</v>
      </c>
      <c r="I7">
        <f>Table4[[#This Row],[unit price]]*Table4[[#This Row],[quantity]]</f>
        <v>200000</v>
      </c>
      <c r="J7" t="s">
        <v>93</v>
      </c>
      <c r="K7" t="s">
        <v>94</v>
      </c>
      <c r="L7" t="s">
        <v>95</v>
      </c>
      <c r="M7" t="s">
        <v>96</v>
      </c>
      <c r="N7" t="s">
        <v>97</v>
      </c>
      <c r="O7" s="6" t="s">
        <v>98</v>
      </c>
      <c r="P7" s="6" t="s">
        <v>99</v>
      </c>
      <c r="Q7" s="7">
        <f>_xlfn.DAYS(Table4[[#This Row],[ Date Delivered ]],Table4[[#This Row],[ Date Ordered ]])</f>
        <v>25</v>
      </c>
      <c r="R7" s="7">
        <f>Table4[[#This Row],[Delivery day diff]]/2</f>
        <v>12.5</v>
      </c>
      <c r="S7" t="s">
        <v>100</v>
      </c>
      <c r="T7">
        <v>5000</v>
      </c>
      <c r="U7">
        <v>2000</v>
      </c>
      <c r="V7" s="1">
        <f>Table4[[#This Row],[installation cost]]+Table4[[#This Row],[Maintainance cost]]+Table4[[#This Row],[unit cost total]]</f>
        <v>207000</v>
      </c>
      <c r="W7" t="s">
        <v>30</v>
      </c>
      <c r="X7" t="s">
        <v>0</v>
      </c>
    </row>
    <row r="8" spans="1:24" x14ac:dyDescent="0.25">
      <c r="A8" t="s">
        <v>101</v>
      </c>
      <c r="B8" t="s">
        <v>102</v>
      </c>
      <c r="C8" t="s">
        <v>103</v>
      </c>
      <c r="D8" t="s">
        <v>104</v>
      </c>
      <c r="E8" t="s">
        <v>105</v>
      </c>
      <c r="F8" t="s">
        <v>106</v>
      </c>
      <c r="G8">
        <v>2</v>
      </c>
      <c r="H8">
        <v>10000</v>
      </c>
      <c r="I8">
        <f>Table4[[#This Row],[unit price]]*Table4[[#This Row],[quantity]]</f>
        <v>20000</v>
      </c>
      <c r="J8" t="s">
        <v>107</v>
      </c>
      <c r="K8" t="s">
        <v>108</v>
      </c>
      <c r="L8" t="s">
        <v>109</v>
      </c>
      <c r="M8" t="s">
        <v>110</v>
      </c>
      <c r="N8" t="s">
        <v>111</v>
      </c>
      <c r="O8" s="6" t="s">
        <v>112</v>
      </c>
      <c r="P8" s="6" t="s">
        <v>113</v>
      </c>
      <c r="Q8" s="7">
        <f>_xlfn.DAYS(Table4[[#This Row],[ Date Delivered ]],Table4[[#This Row],[ Date Ordered ]])</f>
        <v>26</v>
      </c>
      <c r="R8" s="7">
        <f>Table4[[#This Row],[Delivery day diff]]/2</f>
        <v>13</v>
      </c>
      <c r="S8" t="s">
        <v>44</v>
      </c>
      <c r="T8">
        <v>1500</v>
      </c>
      <c r="U8">
        <v>1000</v>
      </c>
      <c r="V8" s="1">
        <f>Table4[[#This Row],[installation cost]]+Table4[[#This Row],[Maintainance cost]]+Table4[[#This Row],[unit cost total]]</f>
        <v>22500</v>
      </c>
      <c r="W8" t="s">
        <v>73</v>
      </c>
      <c r="X8" t="s">
        <v>0</v>
      </c>
    </row>
    <row r="9" spans="1:24" x14ac:dyDescent="0.25">
      <c r="A9" t="s">
        <v>114</v>
      </c>
      <c r="B9" t="s">
        <v>115</v>
      </c>
      <c r="C9" t="s">
        <v>116</v>
      </c>
      <c r="D9" t="s">
        <v>117</v>
      </c>
      <c r="E9" t="s">
        <v>118</v>
      </c>
      <c r="F9" t="s">
        <v>119</v>
      </c>
      <c r="G9">
        <v>1</v>
      </c>
      <c r="H9">
        <v>25000</v>
      </c>
      <c r="I9">
        <f>Table4[[#This Row],[unit price]]*Table4[[#This Row],[quantity]]</f>
        <v>25000</v>
      </c>
      <c r="J9" t="s">
        <v>120</v>
      </c>
      <c r="K9" t="s">
        <v>121</v>
      </c>
      <c r="L9" t="s">
        <v>122</v>
      </c>
      <c r="M9" t="s">
        <v>123</v>
      </c>
      <c r="N9" t="s">
        <v>124</v>
      </c>
      <c r="O9" s="6" t="s">
        <v>125</v>
      </c>
      <c r="P9" s="6" t="s">
        <v>126</v>
      </c>
      <c r="Q9" s="7">
        <f>_xlfn.DAYS(Table4[[#This Row],[ Date Delivered ]],Table4[[#This Row],[ Date Ordered ]])</f>
        <v>26</v>
      </c>
      <c r="R9" s="7">
        <f>Table4[[#This Row],[Delivery day diff]]/2</f>
        <v>13</v>
      </c>
      <c r="S9" t="s">
        <v>44</v>
      </c>
      <c r="T9">
        <v>2000</v>
      </c>
      <c r="U9">
        <v>1200</v>
      </c>
      <c r="V9" s="1">
        <f>Table4[[#This Row],[installation cost]]+Table4[[#This Row],[Maintainance cost]]+Table4[[#This Row],[unit cost total]]</f>
        <v>28200</v>
      </c>
      <c r="W9" t="s">
        <v>30</v>
      </c>
      <c r="X9" t="s">
        <v>0</v>
      </c>
    </row>
    <row r="10" spans="1:24" x14ac:dyDescent="0.25">
      <c r="A10" t="s">
        <v>127</v>
      </c>
      <c r="B10" t="s">
        <v>128</v>
      </c>
      <c r="C10" t="s">
        <v>129</v>
      </c>
      <c r="D10" t="s">
        <v>130</v>
      </c>
      <c r="E10" t="s">
        <v>131</v>
      </c>
      <c r="F10" t="s">
        <v>132</v>
      </c>
      <c r="G10">
        <v>1</v>
      </c>
      <c r="H10">
        <v>75000</v>
      </c>
      <c r="I10">
        <f>Table4[[#This Row],[unit price]]*Table4[[#This Row],[quantity]]</f>
        <v>75000</v>
      </c>
      <c r="J10" t="s">
        <v>133</v>
      </c>
      <c r="K10" t="s">
        <v>134</v>
      </c>
      <c r="L10" t="s">
        <v>135</v>
      </c>
      <c r="M10" t="s">
        <v>136</v>
      </c>
      <c r="N10" t="s">
        <v>137</v>
      </c>
      <c r="O10" s="6" t="s">
        <v>138</v>
      </c>
      <c r="P10" s="6" t="s">
        <v>139</v>
      </c>
      <c r="Q10" s="7">
        <f>_xlfn.DAYS(Table4[[#This Row],[ Date Delivered ]],Table4[[#This Row],[ Date Ordered ]])</f>
        <v>26</v>
      </c>
      <c r="R10" s="7">
        <f>Table4[[#This Row],[Delivery day diff]]/2</f>
        <v>13</v>
      </c>
      <c r="S10" t="s">
        <v>100</v>
      </c>
      <c r="T10">
        <v>3000</v>
      </c>
      <c r="U10">
        <v>1500</v>
      </c>
      <c r="V10" s="1">
        <f>Table4[[#This Row],[installation cost]]+Table4[[#This Row],[Maintainance cost]]+Table4[[#This Row],[unit cost total]]</f>
        <v>79500</v>
      </c>
      <c r="W10" t="s">
        <v>30</v>
      </c>
      <c r="X10" t="s">
        <v>0</v>
      </c>
    </row>
    <row r="11" spans="1:24" x14ac:dyDescent="0.25">
      <c r="A11" t="s">
        <v>140</v>
      </c>
      <c r="B11" t="s">
        <v>141</v>
      </c>
      <c r="C11" t="s">
        <v>142</v>
      </c>
      <c r="D11" t="s">
        <v>143</v>
      </c>
      <c r="E11" t="s">
        <v>144</v>
      </c>
      <c r="F11" t="s">
        <v>145</v>
      </c>
      <c r="G11">
        <v>2</v>
      </c>
      <c r="H11">
        <v>30000</v>
      </c>
      <c r="I11">
        <f>Table4[[#This Row],[unit price]]*Table4[[#This Row],[quantity]]</f>
        <v>60000</v>
      </c>
      <c r="J11" t="s">
        <v>146</v>
      </c>
      <c r="K11" t="s">
        <v>147</v>
      </c>
      <c r="L11" t="s">
        <v>148</v>
      </c>
      <c r="M11" t="s">
        <v>149</v>
      </c>
      <c r="N11" t="s">
        <v>26</v>
      </c>
      <c r="O11" s="6" t="s">
        <v>150</v>
      </c>
      <c r="P11" s="6" t="s">
        <v>151</v>
      </c>
      <c r="Q11" s="7">
        <f>_xlfn.DAYS(Table4[[#This Row],[ Date Delivered ]],Table4[[#This Row],[ Date Ordered ]])</f>
        <v>25</v>
      </c>
      <c r="R11" s="7">
        <f>Table4[[#This Row],[Delivery day diff]]/2</f>
        <v>12.5</v>
      </c>
      <c r="S11" t="s">
        <v>29</v>
      </c>
      <c r="T11">
        <v>1000</v>
      </c>
      <c r="U11">
        <v>800</v>
      </c>
      <c r="V11" s="1">
        <f>Table4[[#This Row],[installation cost]]+Table4[[#This Row],[Maintainance cost]]+Table4[[#This Row],[unit cost total]]</f>
        <v>61800</v>
      </c>
      <c r="W11" t="s">
        <v>30</v>
      </c>
      <c r="X11" t="s">
        <v>0</v>
      </c>
    </row>
    <row r="12" spans="1:24" x14ac:dyDescent="0.25">
      <c r="A12" t="s">
        <v>152</v>
      </c>
      <c r="B12" t="s">
        <v>153</v>
      </c>
      <c r="C12" t="s">
        <v>154</v>
      </c>
      <c r="D12" t="s">
        <v>155</v>
      </c>
      <c r="E12" t="s">
        <v>156</v>
      </c>
      <c r="F12" t="s">
        <v>157</v>
      </c>
      <c r="G12">
        <v>3</v>
      </c>
      <c r="H12">
        <v>5000</v>
      </c>
      <c r="I12">
        <f>Table4[[#This Row],[unit price]]*Table4[[#This Row],[quantity]]</f>
        <v>15000</v>
      </c>
      <c r="J12" t="s">
        <v>158</v>
      </c>
      <c r="K12" t="s">
        <v>159</v>
      </c>
      <c r="L12" t="s">
        <v>95</v>
      </c>
      <c r="M12" t="s">
        <v>160</v>
      </c>
      <c r="N12" t="s">
        <v>26</v>
      </c>
      <c r="O12" s="6" t="s">
        <v>27</v>
      </c>
      <c r="P12" s="6" t="s">
        <v>28</v>
      </c>
      <c r="Q12" s="7">
        <f>_xlfn.DAYS(Table4[[#This Row],[ Date Delivered ]],Table4[[#This Row],[ Date Ordered ]])</f>
        <v>26</v>
      </c>
      <c r="R12" s="7">
        <f>Table4[[#This Row],[Delivery day diff]]/2</f>
        <v>13</v>
      </c>
      <c r="S12" t="s">
        <v>29</v>
      </c>
      <c r="T12">
        <v>1000</v>
      </c>
      <c r="U12">
        <v>500</v>
      </c>
      <c r="V12" s="1">
        <f>Table4[[#This Row],[installation cost]]+Table4[[#This Row],[Maintainance cost]]+Table4[[#This Row],[unit cost total]]</f>
        <v>16500</v>
      </c>
      <c r="W12" t="s">
        <v>30</v>
      </c>
      <c r="X12" t="s">
        <v>0</v>
      </c>
    </row>
    <row r="13" spans="1:24" x14ac:dyDescent="0.25">
      <c r="A13" t="s">
        <v>161</v>
      </c>
      <c r="B13" t="s">
        <v>162</v>
      </c>
      <c r="C13" t="s">
        <v>163</v>
      </c>
      <c r="D13" t="s">
        <v>164</v>
      </c>
      <c r="E13" t="s">
        <v>165</v>
      </c>
      <c r="F13" t="s">
        <v>166</v>
      </c>
      <c r="G13">
        <v>1</v>
      </c>
      <c r="H13">
        <v>8000</v>
      </c>
      <c r="I13">
        <f>Table4[[#This Row],[unit price]]*Table4[[#This Row],[quantity]]</f>
        <v>8000</v>
      </c>
      <c r="J13" t="s">
        <v>167</v>
      </c>
      <c r="K13" t="s">
        <v>168</v>
      </c>
      <c r="L13" t="s">
        <v>109</v>
      </c>
      <c r="M13" t="s">
        <v>169</v>
      </c>
      <c r="N13" t="s">
        <v>170</v>
      </c>
      <c r="O13" s="6" t="s">
        <v>42</v>
      </c>
      <c r="P13" s="6" t="s">
        <v>43</v>
      </c>
      <c r="Q13" s="7">
        <f>_xlfn.DAYS(Table4[[#This Row],[ Date Delivered ]],Table4[[#This Row],[ Date Ordered ]])</f>
        <v>27</v>
      </c>
      <c r="R13" s="7">
        <f>Table4[[#This Row],[Delivery day diff]]/2</f>
        <v>13.5</v>
      </c>
      <c r="S13" t="s">
        <v>44</v>
      </c>
      <c r="T13">
        <v>1200</v>
      </c>
      <c r="U13">
        <v>700</v>
      </c>
      <c r="V13" s="1">
        <f>Table4[[#This Row],[installation cost]]+Table4[[#This Row],[Maintainance cost]]+Table4[[#This Row],[unit cost total]]</f>
        <v>9900</v>
      </c>
      <c r="W13" t="s">
        <v>73</v>
      </c>
      <c r="X13" t="s">
        <v>0</v>
      </c>
    </row>
    <row r="14" spans="1:24" x14ac:dyDescent="0.25">
      <c r="A14" t="s">
        <v>171</v>
      </c>
      <c r="B14" t="s">
        <v>172</v>
      </c>
      <c r="C14" t="s">
        <v>173</v>
      </c>
      <c r="D14" t="s">
        <v>174</v>
      </c>
      <c r="E14" t="s">
        <v>175</v>
      </c>
      <c r="F14" t="s">
        <v>176</v>
      </c>
      <c r="G14">
        <v>2</v>
      </c>
      <c r="H14">
        <v>20000</v>
      </c>
      <c r="I14">
        <f>Table4[[#This Row],[unit price]]*Table4[[#This Row],[quantity]]</f>
        <v>40000</v>
      </c>
      <c r="J14" t="s">
        <v>177</v>
      </c>
      <c r="K14" t="s">
        <v>178</v>
      </c>
      <c r="L14" t="s">
        <v>122</v>
      </c>
      <c r="M14" t="s">
        <v>179</v>
      </c>
      <c r="N14" t="s">
        <v>180</v>
      </c>
      <c r="O14" s="6" t="s">
        <v>56</v>
      </c>
      <c r="P14" s="6" t="s">
        <v>57</v>
      </c>
      <c r="Q14" s="7">
        <f>_xlfn.DAYS(Table4[[#This Row],[ Date Delivered ]],Table4[[#This Row],[ Date Ordered ]])</f>
        <v>26</v>
      </c>
      <c r="R14" s="7">
        <f>Table4[[#This Row],[Delivery day diff]]/2</f>
        <v>13</v>
      </c>
      <c r="S14" t="s">
        <v>100</v>
      </c>
      <c r="T14">
        <v>2500</v>
      </c>
      <c r="U14">
        <v>1500</v>
      </c>
      <c r="V14" s="1">
        <f>Table4[[#This Row],[installation cost]]+Table4[[#This Row],[Maintainance cost]]+Table4[[#This Row],[unit cost total]]</f>
        <v>44000</v>
      </c>
      <c r="W14" t="s">
        <v>30</v>
      </c>
      <c r="X14" t="s">
        <v>0</v>
      </c>
    </row>
    <row r="15" spans="1:24" x14ac:dyDescent="0.25">
      <c r="A15" t="s">
        <v>181</v>
      </c>
      <c r="B15" t="s">
        <v>182</v>
      </c>
      <c r="C15" t="s">
        <v>183</v>
      </c>
      <c r="D15" t="s">
        <v>184</v>
      </c>
      <c r="E15" t="s">
        <v>185</v>
      </c>
      <c r="F15" t="s">
        <v>186</v>
      </c>
      <c r="G15">
        <v>1</v>
      </c>
      <c r="H15">
        <v>12000</v>
      </c>
      <c r="I15">
        <f>Table4[[#This Row],[unit price]]*Table4[[#This Row],[quantity]]</f>
        <v>12000</v>
      </c>
      <c r="J15" t="s">
        <v>187</v>
      </c>
      <c r="K15" t="s">
        <v>188</v>
      </c>
      <c r="L15" t="s">
        <v>135</v>
      </c>
      <c r="M15" t="s">
        <v>189</v>
      </c>
      <c r="N15" t="s">
        <v>190</v>
      </c>
      <c r="O15" s="6" t="s">
        <v>71</v>
      </c>
      <c r="P15" s="6" t="s">
        <v>72</v>
      </c>
      <c r="Q15" s="7">
        <f>_xlfn.DAYS(Table4[[#This Row],[ Date Delivered ]],Table4[[#This Row],[ Date Ordered ]])</f>
        <v>23</v>
      </c>
      <c r="R15" s="7">
        <f>Table4[[#This Row],[Delivery day diff]]/2</f>
        <v>11.5</v>
      </c>
      <c r="S15" t="s">
        <v>44</v>
      </c>
      <c r="T15">
        <v>1500</v>
      </c>
      <c r="U15">
        <v>900</v>
      </c>
      <c r="V15" s="1">
        <f>Table4[[#This Row],[installation cost]]+Table4[[#This Row],[Maintainance cost]]+Table4[[#This Row],[unit cost total]]</f>
        <v>14400</v>
      </c>
      <c r="W15" t="s">
        <v>30</v>
      </c>
      <c r="X15" t="s">
        <v>0</v>
      </c>
    </row>
    <row r="16" spans="1:24" x14ac:dyDescent="0.25">
      <c r="A16" t="s">
        <v>191</v>
      </c>
      <c r="B16" t="s">
        <v>192</v>
      </c>
      <c r="C16" t="s">
        <v>193</v>
      </c>
      <c r="D16" t="s">
        <v>194</v>
      </c>
      <c r="E16" t="s">
        <v>195</v>
      </c>
      <c r="F16" t="s">
        <v>196</v>
      </c>
      <c r="G16">
        <v>1</v>
      </c>
      <c r="H16">
        <v>35000</v>
      </c>
      <c r="I16">
        <f>Table4[[#This Row],[unit price]]*Table4[[#This Row],[quantity]]</f>
        <v>35000</v>
      </c>
      <c r="J16" t="s">
        <v>197</v>
      </c>
      <c r="K16" t="s">
        <v>198</v>
      </c>
      <c r="L16" t="s">
        <v>148</v>
      </c>
      <c r="M16" t="s">
        <v>199</v>
      </c>
      <c r="N16" t="s">
        <v>200</v>
      </c>
      <c r="O16" s="6" t="s">
        <v>85</v>
      </c>
      <c r="P16" s="6" t="s">
        <v>86</v>
      </c>
      <c r="Q16" s="7">
        <f>_xlfn.DAYS(Table4[[#This Row],[ Date Delivered ]],Table4[[#This Row],[ Date Ordered ]])</f>
        <v>23</v>
      </c>
      <c r="R16" s="7">
        <f>Table4[[#This Row],[Delivery day diff]]/2</f>
        <v>11.5</v>
      </c>
      <c r="S16" t="s">
        <v>100</v>
      </c>
      <c r="T16">
        <v>3000</v>
      </c>
      <c r="U16">
        <v>1800</v>
      </c>
      <c r="V16" s="1">
        <f>Table4[[#This Row],[installation cost]]+Table4[[#This Row],[Maintainance cost]]+Table4[[#This Row],[unit cost total]]</f>
        <v>39800</v>
      </c>
      <c r="W16" t="s">
        <v>73</v>
      </c>
      <c r="X16" t="s">
        <v>0</v>
      </c>
    </row>
    <row r="17" spans="1:24" x14ac:dyDescent="0.25">
      <c r="A17" t="s">
        <v>201</v>
      </c>
      <c r="B17" t="s">
        <v>202</v>
      </c>
      <c r="C17" t="s">
        <v>203</v>
      </c>
      <c r="D17" t="s">
        <v>204</v>
      </c>
      <c r="E17" t="s">
        <v>205</v>
      </c>
      <c r="F17" t="s">
        <v>206</v>
      </c>
      <c r="G17">
        <v>1</v>
      </c>
      <c r="H17">
        <v>10000</v>
      </c>
      <c r="I17">
        <f>Table4[[#This Row],[unit price]]*Table4[[#This Row],[quantity]]</f>
        <v>10000</v>
      </c>
      <c r="J17" t="s">
        <v>207</v>
      </c>
      <c r="K17" t="s">
        <v>208</v>
      </c>
      <c r="L17" t="s">
        <v>95</v>
      </c>
      <c r="M17" t="s">
        <v>209</v>
      </c>
      <c r="N17" t="s">
        <v>111</v>
      </c>
      <c r="O17" s="6" t="s">
        <v>112</v>
      </c>
      <c r="P17" s="6" t="s">
        <v>113</v>
      </c>
      <c r="Q17" s="7">
        <f>_xlfn.DAYS(Table4[[#This Row],[ Date Delivered ]],Table4[[#This Row],[ Date Ordered ]])</f>
        <v>26</v>
      </c>
      <c r="R17" s="7">
        <f>Table4[[#This Row],[Delivery day diff]]/2</f>
        <v>13</v>
      </c>
      <c r="S17" t="s">
        <v>44</v>
      </c>
      <c r="T17">
        <v>1500</v>
      </c>
      <c r="U17">
        <v>1000</v>
      </c>
      <c r="V17" s="1">
        <f>Table4[[#This Row],[installation cost]]+Table4[[#This Row],[Maintainance cost]]+Table4[[#This Row],[unit cost total]]</f>
        <v>12500</v>
      </c>
      <c r="W17" t="s">
        <v>73</v>
      </c>
      <c r="X17" t="s">
        <v>0</v>
      </c>
    </row>
    <row r="18" spans="1:24" x14ac:dyDescent="0.25">
      <c r="A18" t="s">
        <v>210</v>
      </c>
      <c r="B18" t="s">
        <v>211</v>
      </c>
      <c r="C18" t="s">
        <v>212</v>
      </c>
      <c r="D18" t="s">
        <v>213</v>
      </c>
      <c r="E18" t="s">
        <v>214</v>
      </c>
      <c r="F18" t="s">
        <v>215</v>
      </c>
      <c r="G18">
        <v>2</v>
      </c>
      <c r="H18">
        <v>25000</v>
      </c>
      <c r="I18">
        <f>Table4[[#This Row],[unit price]]*Table4[[#This Row],[quantity]]</f>
        <v>50000</v>
      </c>
      <c r="J18" t="s">
        <v>216</v>
      </c>
      <c r="K18" t="s">
        <v>217</v>
      </c>
      <c r="L18" t="s">
        <v>109</v>
      </c>
      <c r="M18" t="s">
        <v>218</v>
      </c>
      <c r="N18" t="s">
        <v>180</v>
      </c>
      <c r="O18" s="6" t="s">
        <v>125</v>
      </c>
      <c r="P18" s="6" t="s">
        <v>126</v>
      </c>
      <c r="Q18" s="7">
        <f>_xlfn.DAYS(Table4[[#This Row],[ Date Delivered ]],Table4[[#This Row],[ Date Ordered ]])</f>
        <v>26</v>
      </c>
      <c r="R18" s="7">
        <f>Table4[[#This Row],[Delivery day diff]]/2</f>
        <v>13</v>
      </c>
      <c r="S18" t="s">
        <v>100</v>
      </c>
      <c r="T18">
        <v>2000</v>
      </c>
      <c r="U18">
        <v>1200</v>
      </c>
      <c r="V18" s="1">
        <f>Table4[[#This Row],[installation cost]]+Table4[[#This Row],[Maintainance cost]]+Table4[[#This Row],[unit cost total]]</f>
        <v>53200</v>
      </c>
      <c r="W18" t="s">
        <v>30</v>
      </c>
      <c r="X18" t="s">
        <v>0</v>
      </c>
    </row>
    <row r="19" spans="1:24" x14ac:dyDescent="0.25">
      <c r="A19" t="s">
        <v>219</v>
      </c>
      <c r="B19" t="s">
        <v>220</v>
      </c>
      <c r="C19" t="s">
        <v>221</v>
      </c>
      <c r="D19" t="s">
        <v>222</v>
      </c>
      <c r="E19" t="s">
        <v>223</v>
      </c>
      <c r="F19" t="s">
        <v>224</v>
      </c>
      <c r="G19">
        <v>3</v>
      </c>
      <c r="H19">
        <v>15000</v>
      </c>
      <c r="I19">
        <f>Table4[[#This Row],[unit price]]*Table4[[#This Row],[quantity]]</f>
        <v>45000</v>
      </c>
      <c r="J19" t="s">
        <v>225</v>
      </c>
      <c r="K19" t="s">
        <v>67</v>
      </c>
      <c r="L19" t="s">
        <v>122</v>
      </c>
      <c r="M19" t="s">
        <v>226</v>
      </c>
      <c r="N19" t="s">
        <v>70</v>
      </c>
      <c r="O19" s="6" t="s">
        <v>138</v>
      </c>
      <c r="P19" s="6" t="s">
        <v>139</v>
      </c>
      <c r="Q19" s="7">
        <f>_xlfn.DAYS(Table4[[#This Row],[ Date Delivered ]],Table4[[#This Row],[ Date Ordered ]])</f>
        <v>26</v>
      </c>
      <c r="R19" s="7">
        <f>Table4[[#This Row],[Delivery day diff]]/2</f>
        <v>13</v>
      </c>
      <c r="S19" t="s">
        <v>44</v>
      </c>
      <c r="T19">
        <v>1800</v>
      </c>
      <c r="U19">
        <v>1000</v>
      </c>
      <c r="V19" s="1">
        <f>Table4[[#This Row],[installation cost]]+Table4[[#This Row],[Maintainance cost]]+Table4[[#This Row],[unit cost total]]</f>
        <v>47800</v>
      </c>
      <c r="W19" t="s">
        <v>59</v>
      </c>
      <c r="X19" t="s">
        <v>0</v>
      </c>
    </row>
    <row r="20" spans="1:24" x14ac:dyDescent="0.25">
      <c r="A20" t="s">
        <v>227</v>
      </c>
      <c r="B20" t="s">
        <v>228</v>
      </c>
      <c r="C20" t="s">
        <v>229</v>
      </c>
      <c r="D20" t="s">
        <v>230</v>
      </c>
      <c r="E20" t="s">
        <v>231</v>
      </c>
      <c r="F20" t="s">
        <v>232</v>
      </c>
      <c r="G20">
        <v>1</v>
      </c>
      <c r="H20">
        <v>5000</v>
      </c>
      <c r="I20">
        <f>Table4[[#This Row],[unit price]]*Table4[[#This Row],[quantity]]</f>
        <v>5000</v>
      </c>
      <c r="J20" t="s">
        <v>233</v>
      </c>
      <c r="K20" t="s">
        <v>147</v>
      </c>
      <c r="L20" t="s">
        <v>135</v>
      </c>
      <c r="M20" t="s">
        <v>234</v>
      </c>
      <c r="N20" t="s">
        <v>26</v>
      </c>
      <c r="O20" s="6" t="s">
        <v>150</v>
      </c>
      <c r="P20" s="6" t="s">
        <v>151</v>
      </c>
      <c r="Q20" s="7">
        <f>_xlfn.DAYS(Table4[[#This Row],[ Date Delivered ]],Table4[[#This Row],[ Date Ordered ]])</f>
        <v>25</v>
      </c>
      <c r="R20" s="7">
        <f>Table4[[#This Row],[Delivery day diff]]/2</f>
        <v>12.5</v>
      </c>
      <c r="S20" t="s">
        <v>29</v>
      </c>
      <c r="T20">
        <v>800</v>
      </c>
      <c r="U20">
        <v>600</v>
      </c>
      <c r="V20" s="1">
        <f>Table4[[#This Row],[installation cost]]+Table4[[#This Row],[Maintainance cost]]+Table4[[#This Row],[unit cost total]]</f>
        <v>6400</v>
      </c>
      <c r="W20" t="s">
        <v>30</v>
      </c>
      <c r="X20" t="s">
        <v>0</v>
      </c>
    </row>
    <row r="21" spans="1:24" x14ac:dyDescent="0.25">
      <c r="A21" t="s">
        <v>235</v>
      </c>
      <c r="B21" t="s">
        <v>236</v>
      </c>
      <c r="C21" t="s">
        <v>237</v>
      </c>
      <c r="D21" t="s">
        <v>238</v>
      </c>
      <c r="E21" t="s">
        <v>239</v>
      </c>
      <c r="F21" t="s">
        <v>240</v>
      </c>
      <c r="G21">
        <v>2</v>
      </c>
      <c r="H21">
        <v>7000</v>
      </c>
      <c r="I21">
        <f>Table4[[#This Row],[unit price]]*Table4[[#This Row],[quantity]]</f>
        <v>14000</v>
      </c>
      <c r="J21" t="s">
        <v>241</v>
      </c>
      <c r="K21" t="s">
        <v>134</v>
      </c>
      <c r="L21" t="s">
        <v>148</v>
      </c>
      <c r="M21" t="s">
        <v>242</v>
      </c>
      <c r="N21" t="s">
        <v>137</v>
      </c>
      <c r="O21" s="6" t="s">
        <v>243</v>
      </c>
      <c r="P21" s="6" t="s">
        <v>244</v>
      </c>
      <c r="Q21" s="7">
        <f>_xlfn.DAYS(Table4[[#This Row],[ Date Delivered ]],Table4[[#This Row],[ Date Ordered ]])</f>
        <v>26</v>
      </c>
      <c r="R21" s="7">
        <f>Table4[[#This Row],[Delivery day diff]]/2</f>
        <v>13</v>
      </c>
      <c r="S21" t="s">
        <v>44</v>
      </c>
      <c r="T21">
        <v>1200</v>
      </c>
      <c r="U21">
        <v>800</v>
      </c>
      <c r="V21" s="1">
        <f>Table4[[#This Row],[installation cost]]+Table4[[#This Row],[Maintainance cost]]+Table4[[#This Row],[unit cost total]]</f>
        <v>16000</v>
      </c>
      <c r="W21" t="s">
        <v>30</v>
      </c>
      <c r="X21" t="s">
        <v>0</v>
      </c>
    </row>
    <row r="22" spans="1:24" x14ac:dyDescent="0.25">
      <c r="A22" t="s">
        <v>245</v>
      </c>
      <c r="B22" t="s">
        <v>246</v>
      </c>
      <c r="C22" t="s">
        <v>203</v>
      </c>
      <c r="D22" t="s">
        <v>247</v>
      </c>
      <c r="E22" t="s">
        <v>248</v>
      </c>
      <c r="F22" t="s">
        <v>249</v>
      </c>
      <c r="G22">
        <v>1</v>
      </c>
      <c r="H22">
        <v>10000</v>
      </c>
      <c r="I22">
        <f>Table4[[#This Row],[unit price]]*Table4[[#This Row],[quantity]]</f>
        <v>10000</v>
      </c>
      <c r="J22" t="s">
        <v>250</v>
      </c>
      <c r="K22" t="s">
        <v>81</v>
      </c>
      <c r="L22" t="s">
        <v>95</v>
      </c>
      <c r="M22" t="s">
        <v>251</v>
      </c>
      <c r="N22" t="s">
        <v>84</v>
      </c>
      <c r="O22" s="6" t="s">
        <v>252</v>
      </c>
      <c r="P22" s="6" t="s">
        <v>253</v>
      </c>
      <c r="Q22" s="7">
        <f>_xlfn.DAYS(Table4[[#This Row],[ Date Delivered ]],Table4[[#This Row],[ Date Ordered ]])</f>
        <v>24</v>
      </c>
      <c r="R22" s="7">
        <f>Table4[[#This Row],[Delivery day diff]]/2</f>
        <v>12</v>
      </c>
      <c r="S22" t="s">
        <v>29</v>
      </c>
      <c r="T22">
        <v>1000</v>
      </c>
      <c r="U22">
        <v>700</v>
      </c>
      <c r="V22" s="1">
        <f>Table4[[#This Row],[installation cost]]+Table4[[#This Row],[Maintainance cost]]+Table4[[#This Row],[unit cost total]]</f>
        <v>11700</v>
      </c>
      <c r="W22" t="s">
        <v>73</v>
      </c>
      <c r="X22" t="s">
        <v>0</v>
      </c>
    </row>
    <row r="23" spans="1:24" x14ac:dyDescent="0.25">
      <c r="A23" t="s">
        <v>254</v>
      </c>
      <c r="B23" t="s">
        <v>255</v>
      </c>
      <c r="C23" t="s">
        <v>256</v>
      </c>
      <c r="D23" t="s">
        <v>257</v>
      </c>
      <c r="E23" t="s">
        <v>258</v>
      </c>
      <c r="F23" t="s">
        <v>259</v>
      </c>
      <c r="G23">
        <v>2</v>
      </c>
      <c r="H23">
        <v>3000</v>
      </c>
      <c r="I23">
        <f>Table4[[#This Row],[unit price]]*Table4[[#This Row],[quantity]]</f>
        <v>6000</v>
      </c>
      <c r="J23" t="s">
        <v>260</v>
      </c>
      <c r="K23" t="s">
        <v>159</v>
      </c>
      <c r="L23" t="s">
        <v>109</v>
      </c>
      <c r="M23" t="s">
        <v>261</v>
      </c>
      <c r="N23" t="s">
        <v>26</v>
      </c>
      <c r="O23" s="6" t="s">
        <v>262</v>
      </c>
      <c r="P23" s="6" t="s">
        <v>263</v>
      </c>
      <c r="Q23" s="7">
        <f>_xlfn.DAYS(Table4[[#This Row],[ Date Delivered ]],Table4[[#This Row],[ Date Ordered ]])</f>
        <v>26</v>
      </c>
      <c r="R23" s="7">
        <f>Table4[[#This Row],[Delivery day diff]]/2</f>
        <v>13</v>
      </c>
      <c r="S23" t="s">
        <v>44</v>
      </c>
      <c r="T23">
        <v>800</v>
      </c>
      <c r="U23">
        <v>500</v>
      </c>
      <c r="V23" s="1">
        <f>Table4[[#This Row],[installation cost]]+Table4[[#This Row],[Maintainance cost]]+Table4[[#This Row],[unit cost total]]</f>
        <v>7300</v>
      </c>
      <c r="W23" t="s">
        <v>264</v>
      </c>
      <c r="X23" t="s">
        <v>0</v>
      </c>
    </row>
    <row r="24" spans="1:24" x14ac:dyDescent="0.25">
      <c r="A24" t="s">
        <v>265</v>
      </c>
      <c r="B24" t="s">
        <v>266</v>
      </c>
      <c r="C24" t="s">
        <v>267</v>
      </c>
      <c r="D24" t="s">
        <v>268</v>
      </c>
      <c r="E24" t="s">
        <v>269</v>
      </c>
      <c r="F24" t="s">
        <v>270</v>
      </c>
      <c r="G24">
        <v>1</v>
      </c>
      <c r="H24">
        <v>12000</v>
      </c>
      <c r="I24">
        <f>Table4[[#This Row],[unit price]]*Table4[[#This Row],[quantity]]</f>
        <v>12000</v>
      </c>
      <c r="J24" t="s">
        <v>271</v>
      </c>
      <c r="K24" t="s">
        <v>147</v>
      </c>
      <c r="L24" t="s">
        <v>122</v>
      </c>
      <c r="M24" t="s">
        <v>272</v>
      </c>
      <c r="N24" t="s">
        <v>26</v>
      </c>
      <c r="O24" s="6" t="s">
        <v>98</v>
      </c>
      <c r="P24" s="6" t="s">
        <v>99</v>
      </c>
      <c r="Q24" s="7">
        <f>_xlfn.DAYS(Table4[[#This Row],[ Date Delivered ]],Table4[[#This Row],[ Date Ordered ]])</f>
        <v>25</v>
      </c>
      <c r="R24" s="7">
        <f>Table4[[#This Row],[Delivery day diff]]/2</f>
        <v>12.5</v>
      </c>
      <c r="S24" t="s">
        <v>29</v>
      </c>
      <c r="T24">
        <v>1500</v>
      </c>
      <c r="U24">
        <v>1000</v>
      </c>
      <c r="V24" s="1">
        <f>Table4[[#This Row],[installation cost]]+Table4[[#This Row],[Maintainance cost]]+Table4[[#This Row],[unit cost total]]</f>
        <v>14500</v>
      </c>
      <c r="W24" t="s">
        <v>30</v>
      </c>
      <c r="X24" t="s">
        <v>0</v>
      </c>
    </row>
    <row r="25" spans="1:24" x14ac:dyDescent="0.25">
      <c r="A25" t="s">
        <v>273</v>
      </c>
      <c r="B25" t="s">
        <v>274</v>
      </c>
      <c r="C25" t="s">
        <v>275</v>
      </c>
      <c r="D25" t="s">
        <v>276</v>
      </c>
      <c r="E25" t="s">
        <v>277</v>
      </c>
      <c r="F25" t="s">
        <v>278</v>
      </c>
      <c r="G25">
        <v>2</v>
      </c>
      <c r="H25">
        <v>8000</v>
      </c>
      <c r="I25">
        <f>Table4[[#This Row],[unit price]]*Table4[[#This Row],[quantity]]</f>
        <v>16000</v>
      </c>
      <c r="J25" t="s">
        <v>279</v>
      </c>
      <c r="K25" t="s">
        <v>280</v>
      </c>
      <c r="L25" t="s">
        <v>135</v>
      </c>
      <c r="M25" t="s">
        <v>281</v>
      </c>
      <c r="N25" t="s">
        <v>282</v>
      </c>
      <c r="O25" s="6" t="s">
        <v>283</v>
      </c>
      <c r="P25" s="6" t="s">
        <v>284</v>
      </c>
      <c r="Q25" s="7">
        <f>_xlfn.DAYS(Table4[[#This Row],[ Date Delivered ]],Table4[[#This Row],[ Date Ordered ]])</f>
        <v>25</v>
      </c>
      <c r="R25" s="7">
        <f>Table4[[#This Row],[Delivery day diff]]/2</f>
        <v>12.5</v>
      </c>
      <c r="S25" t="s">
        <v>44</v>
      </c>
      <c r="T25">
        <v>1000</v>
      </c>
      <c r="U25">
        <v>700</v>
      </c>
      <c r="V25" s="1">
        <f>Table4[[#This Row],[installation cost]]+Table4[[#This Row],[Maintainance cost]]+Table4[[#This Row],[unit cost total]]</f>
        <v>17700</v>
      </c>
      <c r="W25" t="s">
        <v>73</v>
      </c>
      <c r="X25" t="s">
        <v>0</v>
      </c>
    </row>
    <row r="26" spans="1:24" x14ac:dyDescent="0.25">
      <c r="A26" t="s">
        <v>285</v>
      </c>
      <c r="B26" t="s">
        <v>286</v>
      </c>
      <c r="C26" t="s">
        <v>275</v>
      </c>
      <c r="D26" t="s">
        <v>287</v>
      </c>
      <c r="E26" t="s">
        <v>288</v>
      </c>
      <c r="F26" t="s">
        <v>289</v>
      </c>
      <c r="G26">
        <v>1</v>
      </c>
      <c r="H26">
        <v>25000</v>
      </c>
      <c r="I26">
        <f>Table4[[#This Row],[unit price]]*Table4[[#This Row],[quantity]]</f>
        <v>25000</v>
      </c>
      <c r="J26" t="s">
        <v>290</v>
      </c>
      <c r="K26" t="s">
        <v>121</v>
      </c>
      <c r="L26" t="s">
        <v>148</v>
      </c>
      <c r="M26" t="s">
        <v>291</v>
      </c>
      <c r="N26" t="s">
        <v>124</v>
      </c>
      <c r="O26" s="6" t="s">
        <v>292</v>
      </c>
      <c r="P26" s="6" t="s">
        <v>293</v>
      </c>
      <c r="Q26" s="7">
        <f>_xlfn.DAYS(Table4[[#This Row],[ Date Delivered ]],Table4[[#This Row],[ Date Ordered ]])</f>
        <v>25</v>
      </c>
      <c r="R26" s="7">
        <f>Table4[[#This Row],[Delivery day diff]]/2</f>
        <v>12.5</v>
      </c>
      <c r="S26" t="s">
        <v>100</v>
      </c>
      <c r="T26">
        <v>2000</v>
      </c>
      <c r="U26">
        <v>1200</v>
      </c>
      <c r="V26" s="1">
        <f>Table4[[#This Row],[installation cost]]+Table4[[#This Row],[Maintainance cost]]+Table4[[#This Row],[unit cost total]]</f>
        <v>28200</v>
      </c>
      <c r="W26" t="s">
        <v>30</v>
      </c>
      <c r="X26" t="s">
        <v>0</v>
      </c>
    </row>
    <row r="27" spans="1:24" x14ac:dyDescent="0.25">
      <c r="A27" t="s">
        <v>294</v>
      </c>
      <c r="B27" t="s">
        <v>295</v>
      </c>
      <c r="C27" t="s">
        <v>296</v>
      </c>
      <c r="D27" t="s">
        <v>297</v>
      </c>
      <c r="E27" t="s">
        <v>298</v>
      </c>
      <c r="F27" t="s">
        <v>299</v>
      </c>
      <c r="G27">
        <v>1</v>
      </c>
      <c r="H27">
        <v>40000</v>
      </c>
      <c r="I27">
        <f>Table4[[#This Row],[unit price]]*Table4[[#This Row],[quantity]]</f>
        <v>40000</v>
      </c>
      <c r="J27" t="s">
        <v>300</v>
      </c>
      <c r="K27" t="s">
        <v>52</v>
      </c>
      <c r="L27" t="s">
        <v>95</v>
      </c>
      <c r="M27" t="s">
        <v>301</v>
      </c>
      <c r="N27" t="s">
        <v>55</v>
      </c>
      <c r="O27" s="6" t="s">
        <v>56</v>
      </c>
      <c r="P27" s="6" t="s">
        <v>57</v>
      </c>
      <c r="Q27" s="7">
        <f>_xlfn.DAYS(Table4[[#This Row],[ Date Delivered ]],Table4[[#This Row],[ Date Ordered ]])</f>
        <v>26</v>
      </c>
      <c r="R27" s="7">
        <f>Table4[[#This Row],[Delivery day diff]]/2</f>
        <v>13</v>
      </c>
      <c r="S27" t="s">
        <v>44</v>
      </c>
      <c r="T27">
        <v>2500</v>
      </c>
      <c r="U27">
        <v>1500</v>
      </c>
      <c r="V27" s="1">
        <f>Table4[[#This Row],[installation cost]]+Table4[[#This Row],[Maintainance cost]]+Table4[[#This Row],[unit cost total]]</f>
        <v>44000</v>
      </c>
      <c r="W27" t="s">
        <v>30</v>
      </c>
      <c r="X27" t="s">
        <v>0</v>
      </c>
    </row>
    <row r="28" spans="1:24" x14ac:dyDescent="0.25">
      <c r="A28" t="s">
        <v>302</v>
      </c>
      <c r="B28" t="s">
        <v>303</v>
      </c>
      <c r="C28" t="s">
        <v>304</v>
      </c>
      <c r="D28" t="s">
        <v>305</v>
      </c>
      <c r="E28" t="s">
        <v>306</v>
      </c>
      <c r="F28" t="s">
        <v>307</v>
      </c>
      <c r="G28">
        <v>1</v>
      </c>
      <c r="H28">
        <v>200000</v>
      </c>
      <c r="I28">
        <f>Table4[[#This Row],[unit price]]*Table4[[#This Row],[quantity]]</f>
        <v>200000</v>
      </c>
      <c r="J28" t="s">
        <v>308</v>
      </c>
      <c r="K28" t="s">
        <v>94</v>
      </c>
      <c r="L28" t="s">
        <v>109</v>
      </c>
      <c r="M28" t="s">
        <v>309</v>
      </c>
      <c r="N28" t="s">
        <v>97</v>
      </c>
      <c r="O28" s="6" t="s">
        <v>71</v>
      </c>
      <c r="P28" s="6" t="s">
        <v>72</v>
      </c>
      <c r="Q28" s="7">
        <f>_xlfn.DAYS(Table4[[#This Row],[ Date Delivered ]],Table4[[#This Row],[ Date Ordered ]])</f>
        <v>23</v>
      </c>
      <c r="R28" s="7">
        <f>Table4[[#This Row],[Delivery day diff]]/2</f>
        <v>11.5</v>
      </c>
      <c r="S28" t="s">
        <v>100</v>
      </c>
      <c r="T28">
        <v>5000</v>
      </c>
      <c r="U28">
        <v>3000</v>
      </c>
      <c r="V28" s="1">
        <f>Table4[[#This Row],[installation cost]]+Table4[[#This Row],[Maintainance cost]]+Table4[[#This Row],[unit cost total]]</f>
        <v>208000</v>
      </c>
      <c r="W28" t="s">
        <v>30</v>
      </c>
      <c r="X28" t="s">
        <v>0</v>
      </c>
    </row>
    <row r="29" spans="1:24" x14ac:dyDescent="0.25">
      <c r="A29" t="s">
        <v>310</v>
      </c>
      <c r="B29" t="s">
        <v>311</v>
      </c>
      <c r="C29" t="s">
        <v>312</v>
      </c>
      <c r="D29" t="s">
        <v>313</v>
      </c>
      <c r="E29" t="s">
        <v>314</v>
      </c>
      <c r="F29" t="s">
        <v>315</v>
      </c>
      <c r="G29">
        <v>1</v>
      </c>
      <c r="H29">
        <v>70000</v>
      </c>
      <c r="I29">
        <f>Table4[[#This Row],[unit price]]*Table4[[#This Row],[quantity]]</f>
        <v>70000</v>
      </c>
      <c r="J29" t="s">
        <v>316</v>
      </c>
      <c r="K29" t="s">
        <v>208</v>
      </c>
      <c r="L29" t="s">
        <v>122</v>
      </c>
      <c r="M29" t="s">
        <v>317</v>
      </c>
      <c r="N29" t="s">
        <v>111</v>
      </c>
      <c r="O29" s="6" t="s">
        <v>125</v>
      </c>
      <c r="P29" s="6" t="s">
        <v>126</v>
      </c>
      <c r="Q29" s="7">
        <f>_xlfn.DAYS(Table4[[#This Row],[ Date Delivered ]],Table4[[#This Row],[ Date Ordered ]])</f>
        <v>26</v>
      </c>
      <c r="R29" s="7">
        <f>Table4[[#This Row],[Delivery day diff]]/2</f>
        <v>13</v>
      </c>
      <c r="S29" t="s">
        <v>44</v>
      </c>
      <c r="T29">
        <v>3000</v>
      </c>
      <c r="U29">
        <v>2000</v>
      </c>
      <c r="V29" s="1">
        <f>Table4[[#This Row],[installation cost]]+Table4[[#This Row],[Maintainance cost]]+Table4[[#This Row],[unit cost total]]</f>
        <v>75000</v>
      </c>
      <c r="W29" t="s">
        <v>73</v>
      </c>
      <c r="X29" t="s">
        <v>0</v>
      </c>
    </row>
    <row r="30" spans="1:24" x14ac:dyDescent="0.25">
      <c r="A30" t="s">
        <v>318</v>
      </c>
      <c r="B30" t="s">
        <v>319</v>
      </c>
      <c r="C30" t="s">
        <v>320</v>
      </c>
      <c r="D30" t="s">
        <v>321</v>
      </c>
      <c r="E30" t="s">
        <v>322</v>
      </c>
      <c r="F30" t="s">
        <v>323</v>
      </c>
      <c r="G30">
        <v>2</v>
      </c>
      <c r="H30">
        <v>6000</v>
      </c>
      <c r="I30">
        <f>Table4[[#This Row],[unit price]]*Table4[[#This Row],[quantity]]</f>
        <v>12000</v>
      </c>
      <c r="J30" t="s">
        <v>279</v>
      </c>
      <c r="K30" t="s">
        <v>280</v>
      </c>
      <c r="L30" t="s">
        <v>135</v>
      </c>
      <c r="M30" t="s">
        <v>281</v>
      </c>
      <c r="N30" t="s">
        <v>282</v>
      </c>
      <c r="O30" s="6" t="s">
        <v>252</v>
      </c>
      <c r="P30" s="6" t="s">
        <v>253</v>
      </c>
      <c r="Q30" s="7">
        <f>_xlfn.DAYS(Table4[[#This Row],[ Date Delivered ]],Table4[[#This Row],[ Date Ordered ]])</f>
        <v>24</v>
      </c>
      <c r="R30" s="7">
        <f>Table4[[#This Row],[Delivery day diff]]/2</f>
        <v>12</v>
      </c>
      <c r="S30" t="s">
        <v>29</v>
      </c>
      <c r="T30">
        <v>800</v>
      </c>
      <c r="U30">
        <v>500</v>
      </c>
      <c r="V30" s="1">
        <f>Table4[[#This Row],[installation cost]]+Table4[[#This Row],[Maintainance cost]]+Table4[[#This Row],[unit cost total]]</f>
        <v>13300</v>
      </c>
      <c r="W30" t="s">
        <v>264</v>
      </c>
      <c r="X30" t="s">
        <v>0</v>
      </c>
    </row>
    <row r="31" spans="1:24" x14ac:dyDescent="0.25">
      <c r="A31" t="s">
        <v>324</v>
      </c>
      <c r="B31" t="s">
        <v>325</v>
      </c>
      <c r="C31" t="s">
        <v>326</v>
      </c>
      <c r="D31" t="s">
        <v>327</v>
      </c>
      <c r="E31" t="s">
        <v>156</v>
      </c>
      <c r="F31" t="s">
        <v>328</v>
      </c>
      <c r="G31">
        <v>2</v>
      </c>
      <c r="H31">
        <v>25000</v>
      </c>
      <c r="I31">
        <f>Table4[[#This Row],[unit price]]*Table4[[#This Row],[quantity]]</f>
        <v>50000</v>
      </c>
      <c r="J31" t="s">
        <v>329</v>
      </c>
      <c r="K31" t="s">
        <v>67</v>
      </c>
      <c r="L31" t="s">
        <v>148</v>
      </c>
      <c r="M31" t="s">
        <v>330</v>
      </c>
      <c r="N31" t="s">
        <v>70</v>
      </c>
      <c r="O31" s="6" t="s">
        <v>262</v>
      </c>
      <c r="P31" s="6" t="s">
        <v>263</v>
      </c>
      <c r="Q31" s="7">
        <f>_xlfn.DAYS(Table4[[#This Row],[ Date Delivered ]],Table4[[#This Row],[ Date Ordered ]])</f>
        <v>26</v>
      </c>
      <c r="R31" s="7">
        <f>Table4[[#This Row],[Delivery day diff]]/2</f>
        <v>13</v>
      </c>
      <c r="S31" t="s">
        <v>44</v>
      </c>
      <c r="T31">
        <v>1500</v>
      </c>
      <c r="U31">
        <v>1000</v>
      </c>
      <c r="V31" s="1">
        <f>Table4[[#This Row],[installation cost]]+Table4[[#This Row],[Maintainance cost]]+Table4[[#This Row],[unit cost total]]</f>
        <v>52500</v>
      </c>
      <c r="W31" t="s">
        <v>73</v>
      </c>
      <c r="X31" t="s">
        <v>0</v>
      </c>
    </row>
    <row r="32" spans="1:24" x14ac:dyDescent="0.25">
      <c r="A32" t="s">
        <v>331</v>
      </c>
      <c r="B32" t="s">
        <v>332</v>
      </c>
      <c r="C32" t="s">
        <v>193</v>
      </c>
      <c r="D32" t="s">
        <v>333</v>
      </c>
      <c r="E32" t="s">
        <v>334</v>
      </c>
      <c r="F32" t="s">
        <v>335</v>
      </c>
      <c r="G32">
        <v>1</v>
      </c>
      <c r="H32">
        <v>15000</v>
      </c>
      <c r="I32">
        <f>Table4[[#This Row],[unit price]]*Table4[[#This Row],[quantity]]</f>
        <v>15000</v>
      </c>
      <c r="J32" t="s">
        <v>336</v>
      </c>
      <c r="K32" t="s">
        <v>337</v>
      </c>
      <c r="L32" t="s">
        <v>148</v>
      </c>
      <c r="M32" t="s">
        <v>338</v>
      </c>
      <c r="N32" t="s">
        <v>339</v>
      </c>
      <c r="O32" s="6" t="s">
        <v>98</v>
      </c>
      <c r="P32" s="6" t="s">
        <v>99</v>
      </c>
      <c r="Q32" s="7">
        <f>_xlfn.DAYS(Table4[[#This Row],[ Date Delivered ]],Table4[[#This Row],[ Date Ordered ]])</f>
        <v>25</v>
      </c>
      <c r="R32" s="7">
        <f>Table4[[#This Row],[Delivery day diff]]/2</f>
        <v>12.5</v>
      </c>
      <c r="S32" t="s">
        <v>44</v>
      </c>
      <c r="T32">
        <v>2000</v>
      </c>
      <c r="U32">
        <v>1200</v>
      </c>
      <c r="V32" s="1">
        <f>Table4[[#This Row],[installation cost]]+Table4[[#This Row],[Maintainance cost]]+Table4[[#This Row],[unit cost total]]</f>
        <v>18200</v>
      </c>
      <c r="W32" t="s">
        <v>30</v>
      </c>
      <c r="X32" t="s">
        <v>0</v>
      </c>
    </row>
    <row r="33" spans="1:24" x14ac:dyDescent="0.25">
      <c r="A33" t="s">
        <v>340</v>
      </c>
      <c r="B33" t="s">
        <v>341</v>
      </c>
      <c r="C33" t="s">
        <v>237</v>
      </c>
      <c r="D33" t="s">
        <v>342</v>
      </c>
      <c r="E33" t="s">
        <v>343</v>
      </c>
      <c r="F33" t="s">
        <v>344</v>
      </c>
      <c r="G33">
        <v>3</v>
      </c>
      <c r="H33">
        <v>3000</v>
      </c>
      <c r="I33">
        <f>Table4[[#This Row],[unit price]]*Table4[[#This Row],[quantity]]</f>
        <v>9000</v>
      </c>
      <c r="J33" t="s">
        <v>345</v>
      </c>
      <c r="K33" t="s">
        <v>67</v>
      </c>
      <c r="L33" t="s">
        <v>135</v>
      </c>
      <c r="M33" t="s">
        <v>346</v>
      </c>
      <c r="N33" t="s">
        <v>70</v>
      </c>
      <c r="O33" s="6" t="s">
        <v>27</v>
      </c>
      <c r="P33" s="6" t="s">
        <v>28</v>
      </c>
      <c r="Q33" s="7">
        <f>_xlfn.DAYS(Table4[[#This Row],[ Date Delivered ]],Table4[[#This Row],[ Date Ordered ]])</f>
        <v>26</v>
      </c>
      <c r="R33" s="7">
        <f>Table4[[#This Row],[Delivery day diff]]/2</f>
        <v>13</v>
      </c>
      <c r="S33" t="s">
        <v>29</v>
      </c>
      <c r="T33">
        <v>1000</v>
      </c>
      <c r="U33">
        <v>500</v>
      </c>
      <c r="V33" s="1">
        <f>Table4[[#This Row],[installation cost]]+Table4[[#This Row],[Maintainance cost]]+Table4[[#This Row],[unit cost total]]</f>
        <v>10500</v>
      </c>
      <c r="W33" t="s">
        <v>59</v>
      </c>
      <c r="X33" t="s">
        <v>0</v>
      </c>
    </row>
    <row r="34" spans="1:24" x14ac:dyDescent="0.25">
      <c r="A34" t="s">
        <v>347</v>
      </c>
      <c r="B34" t="s">
        <v>348</v>
      </c>
      <c r="C34" t="s">
        <v>349</v>
      </c>
      <c r="D34" t="s">
        <v>350</v>
      </c>
      <c r="E34" t="s">
        <v>351</v>
      </c>
      <c r="F34" t="s">
        <v>352</v>
      </c>
      <c r="G34">
        <v>1</v>
      </c>
      <c r="H34">
        <v>10000</v>
      </c>
      <c r="I34">
        <f>Table4[[#This Row],[unit price]]*Table4[[#This Row],[quantity]]</f>
        <v>10000</v>
      </c>
      <c r="J34" t="s">
        <v>353</v>
      </c>
      <c r="K34" t="s">
        <v>134</v>
      </c>
      <c r="L34" t="s">
        <v>148</v>
      </c>
      <c r="M34" t="s">
        <v>354</v>
      </c>
      <c r="N34" t="s">
        <v>137</v>
      </c>
      <c r="O34" s="6" t="s">
        <v>42</v>
      </c>
      <c r="P34" s="6" t="s">
        <v>43</v>
      </c>
      <c r="Q34" s="7">
        <f>_xlfn.DAYS(Table4[[#This Row],[ Date Delivered ]],Table4[[#This Row],[ Date Ordered ]])</f>
        <v>27</v>
      </c>
      <c r="R34" s="7">
        <f>Table4[[#This Row],[Delivery day diff]]/2</f>
        <v>13.5</v>
      </c>
      <c r="S34" t="s">
        <v>44</v>
      </c>
      <c r="T34">
        <v>1500</v>
      </c>
      <c r="U34">
        <v>1000</v>
      </c>
      <c r="V34" s="1">
        <f>Table4[[#This Row],[installation cost]]+Table4[[#This Row],[Maintainance cost]]+Table4[[#This Row],[unit cost total]]</f>
        <v>12500</v>
      </c>
      <c r="W34" t="s">
        <v>73</v>
      </c>
      <c r="X34" t="s">
        <v>0</v>
      </c>
    </row>
    <row r="35" spans="1:24" x14ac:dyDescent="0.25">
      <c r="A35" t="s">
        <v>355</v>
      </c>
      <c r="B35" t="s">
        <v>356</v>
      </c>
      <c r="C35" t="s">
        <v>154</v>
      </c>
      <c r="D35" t="s">
        <v>357</v>
      </c>
      <c r="E35" t="s">
        <v>358</v>
      </c>
      <c r="F35" t="s">
        <v>359</v>
      </c>
      <c r="G35">
        <v>2</v>
      </c>
      <c r="H35">
        <v>8000</v>
      </c>
      <c r="I35">
        <f>Table4[[#This Row],[unit price]]*Table4[[#This Row],[quantity]]</f>
        <v>16000</v>
      </c>
      <c r="J35" t="s">
        <v>360</v>
      </c>
      <c r="K35" t="s">
        <v>168</v>
      </c>
      <c r="L35" t="s">
        <v>135</v>
      </c>
      <c r="M35" t="s">
        <v>361</v>
      </c>
      <c r="N35" t="s">
        <v>170</v>
      </c>
      <c r="O35" s="6" t="s">
        <v>56</v>
      </c>
      <c r="P35" s="6" t="s">
        <v>57</v>
      </c>
      <c r="Q35" s="7">
        <f>_xlfn.DAYS(Table4[[#This Row],[ Date Delivered ]],Table4[[#This Row],[ Date Ordered ]])</f>
        <v>26</v>
      </c>
      <c r="R35" s="7">
        <f>Table4[[#This Row],[Delivery day diff]]/2</f>
        <v>13</v>
      </c>
      <c r="S35" t="s">
        <v>29</v>
      </c>
      <c r="T35">
        <v>1200</v>
      </c>
      <c r="U35">
        <v>700</v>
      </c>
      <c r="V35" s="1">
        <f>Table4[[#This Row],[installation cost]]+Table4[[#This Row],[Maintainance cost]]+Table4[[#This Row],[unit cost total]]</f>
        <v>17900</v>
      </c>
      <c r="W35" t="s">
        <v>30</v>
      </c>
      <c r="X35" t="s">
        <v>0</v>
      </c>
    </row>
    <row r="36" spans="1:24" x14ac:dyDescent="0.25">
      <c r="A36" t="s">
        <v>362</v>
      </c>
      <c r="B36" t="s">
        <v>363</v>
      </c>
      <c r="C36" t="s">
        <v>364</v>
      </c>
      <c r="D36" t="s">
        <v>365</v>
      </c>
      <c r="E36" t="s">
        <v>366</v>
      </c>
      <c r="F36" t="s">
        <v>367</v>
      </c>
      <c r="G36">
        <v>1</v>
      </c>
      <c r="H36">
        <v>10000</v>
      </c>
      <c r="I36">
        <f>Table4[[#This Row],[unit price]]*Table4[[#This Row],[quantity]]</f>
        <v>10000</v>
      </c>
      <c r="J36" t="s">
        <v>368</v>
      </c>
      <c r="K36" t="s">
        <v>147</v>
      </c>
      <c r="L36" t="s">
        <v>122</v>
      </c>
      <c r="M36" t="s">
        <v>369</v>
      </c>
      <c r="N36" t="s">
        <v>26</v>
      </c>
      <c r="O36" s="6" t="s">
        <v>71</v>
      </c>
      <c r="P36" s="6" t="s">
        <v>72</v>
      </c>
      <c r="Q36" s="7">
        <f>_xlfn.DAYS(Table4[[#This Row],[ Date Delivered ]],Table4[[#This Row],[ Date Ordered ]])</f>
        <v>23</v>
      </c>
      <c r="R36" s="7">
        <f>Table4[[#This Row],[Delivery day diff]]/2</f>
        <v>11.5</v>
      </c>
      <c r="S36" t="s">
        <v>44</v>
      </c>
      <c r="T36">
        <v>1500</v>
      </c>
      <c r="U36">
        <v>800</v>
      </c>
      <c r="V36" s="1">
        <f>Table4[[#This Row],[installation cost]]+Table4[[#This Row],[Maintainance cost]]+Table4[[#This Row],[unit cost total]]</f>
        <v>12300</v>
      </c>
      <c r="W36" t="s">
        <v>73</v>
      </c>
      <c r="X36" t="s">
        <v>0</v>
      </c>
    </row>
    <row r="37" spans="1:24" x14ac:dyDescent="0.25">
      <c r="A37" t="s">
        <v>370</v>
      </c>
      <c r="B37" t="s">
        <v>371</v>
      </c>
      <c r="C37" t="s">
        <v>229</v>
      </c>
      <c r="D37" t="s">
        <v>372</v>
      </c>
      <c r="E37" t="s">
        <v>373</v>
      </c>
      <c r="F37" t="s">
        <v>374</v>
      </c>
      <c r="G37">
        <v>1</v>
      </c>
      <c r="H37">
        <v>6000</v>
      </c>
      <c r="I37">
        <f>Table4[[#This Row],[unit price]]*Table4[[#This Row],[quantity]]</f>
        <v>6000</v>
      </c>
      <c r="J37" t="s">
        <v>375</v>
      </c>
      <c r="K37" t="s">
        <v>121</v>
      </c>
      <c r="L37" t="s">
        <v>109</v>
      </c>
      <c r="M37" t="s">
        <v>376</v>
      </c>
      <c r="N37" t="s">
        <v>124</v>
      </c>
      <c r="O37" s="6" t="s">
        <v>85</v>
      </c>
      <c r="P37" s="6" t="s">
        <v>86</v>
      </c>
      <c r="Q37" s="7">
        <f>_xlfn.DAYS(Table4[[#This Row],[ Date Delivered ]],Table4[[#This Row],[ Date Ordered ]])</f>
        <v>23</v>
      </c>
      <c r="R37" s="7">
        <f>Table4[[#This Row],[Delivery day diff]]/2</f>
        <v>11.5</v>
      </c>
      <c r="S37" t="s">
        <v>29</v>
      </c>
      <c r="T37">
        <v>800</v>
      </c>
      <c r="U37">
        <v>500</v>
      </c>
      <c r="V37" s="1">
        <f>Table4[[#This Row],[installation cost]]+Table4[[#This Row],[Maintainance cost]]+Table4[[#This Row],[unit cost total]]</f>
        <v>7300</v>
      </c>
      <c r="W37" t="s">
        <v>264</v>
      </c>
      <c r="X37" t="s">
        <v>0</v>
      </c>
    </row>
    <row r="38" spans="1:24" x14ac:dyDescent="0.25">
      <c r="A38" t="s">
        <v>377</v>
      </c>
      <c r="B38" t="s">
        <v>378</v>
      </c>
      <c r="C38" t="s">
        <v>237</v>
      </c>
      <c r="D38" t="s">
        <v>379</v>
      </c>
      <c r="E38" t="s">
        <v>380</v>
      </c>
      <c r="F38" t="s">
        <v>381</v>
      </c>
      <c r="G38">
        <v>1</v>
      </c>
      <c r="H38">
        <v>25000</v>
      </c>
      <c r="I38">
        <f>Table4[[#This Row],[unit price]]*Table4[[#This Row],[quantity]]</f>
        <v>25000</v>
      </c>
      <c r="J38" t="s">
        <v>382</v>
      </c>
      <c r="K38" t="s">
        <v>208</v>
      </c>
      <c r="L38" t="s">
        <v>148</v>
      </c>
      <c r="M38" t="s">
        <v>383</v>
      </c>
      <c r="N38" t="s">
        <v>111</v>
      </c>
      <c r="O38" s="6" t="s">
        <v>112</v>
      </c>
      <c r="P38" s="6" t="s">
        <v>113</v>
      </c>
      <c r="Q38" s="7">
        <f>_xlfn.DAYS(Table4[[#This Row],[ Date Delivered ]],Table4[[#This Row],[ Date Ordered ]])</f>
        <v>26</v>
      </c>
      <c r="R38" s="7">
        <f>Table4[[#This Row],[Delivery day diff]]/2</f>
        <v>13</v>
      </c>
      <c r="S38" t="s">
        <v>100</v>
      </c>
      <c r="T38">
        <v>2000</v>
      </c>
      <c r="U38">
        <v>1200</v>
      </c>
      <c r="V38" s="1">
        <f>Table4[[#This Row],[installation cost]]+Table4[[#This Row],[Maintainance cost]]+Table4[[#This Row],[unit cost total]]</f>
        <v>28200</v>
      </c>
      <c r="W38" t="s">
        <v>30</v>
      </c>
      <c r="X38" t="s">
        <v>0</v>
      </c>
    </row>
    <row r="39" spans="1:24" x14ac:dyDescent="0.25">
      <c r="A39" t="s">
        <v>384</v>
      </c>
      <c r="B39" t="s">
        <v>385</v>
      </c>
      <c r="C39" t="s">
        <v>256</v>
      </c>
      <c r="D39" t="s">
        <v>386</v>
      </c>
      <c r="E39" t="s">
        <v>387</v>
      </c>
      <c r="F39" t="s">
        <v>388</v>
      </c>
      <c r="G39">
        <v>2</v>
      </c>
      <c r="H39">
        <v>20000</v>
      </c>
      <c r="I39">
        <f>Table4[[#This Row],[unit price]]*Table4[[#This Row],[quantity]]</f>
        <v>40000</v>
      </c>
      <c r="J39" t="s">
        <v>389</v>
      </c>
      <c r="K39" t="s">
        <v>159</v>
      </c>
      <c r="L39" t="s">
        <v>135</v>
      </c>
      <c r="M39" t="s">
        <v>390</v>
      </c>
      <c r="N39" t="s">
        <v>26</v>
      </c>
      <c r="O39" s="6" t="s">
        <v>262</v>
      </c>
      <c r="P39" s="6" t="s">
        <v>263</v>
      </c>
      <c r="Q39" s="7">
        <f>_xlfn.DAYS(Table4[[#This Row],[ Date Delivered ]],Table4[[#This Row],[ Date Ordered ]])</f>
        <v>26</v>
      </c>
      <c r="R39" s="7">
        <f>Table4[[#This Row],[Delivery day diff]]/2</f>
        <v>13</v>
      </c>
      <c r="S39" t="s">
        <v>44</v>
      </c>
      <c r="T39">
        <v>1200</v>
      </c>
      <c r="U39">
        <v>700</v>
      </c>
      <c r="V39" s="1">
        <f>Table4[[#This Row],[installation cost]]+Table4[[#This Row],[Maintainance cost]]+Table4[[#This Row],[unit cost total]]</f>
        <v>41900</v>
      </c>
      <c r="W39" t="s">
        <v>73</v>
      </c>
      <c r="X39" t="s">
        <v>0</v>
      </c>
    </row>
    <row r="40" spans="1:24" x14ac:dyDescent="0.25">
      <c r="A40" t="s">
        <v>391</v>
      </c>
      <c r="B40" t="s">
        <v>392</v>
      </c>
      <c r="C40" t="s">
        <v>237</v>
      </c>
      <c r="D40" t="s">
        <v>393</v>
      </c>
      <c r="E40" t="s">
        <v>394</v>
      </c>
      <c r="F40" t="s">
        <v>395</v>
      </c>
      <c r="G40">
        <v>1</v>
      </c>
      <c r="H40">
        <v>500000</v>
      </c>
      <c r="I40">
        <f>Table4[[#This Row],[unit price]]*Table4[[#This Row],[quantity]]</f>
        <v>500000</v>
      </c>
      <c r="J40" t="s">
        <v>396</v>
      </c>
      <c r="K40" t="s">
        <v>67</v>
      </c>
      <c r="L40" t="s">
        <v>122</v>
      </c>
      <c r="M40" t="s">
        <v>397</v>
      </c>
      <c r="N40" t="s">
        <v>70</v>
      </c>
      <c r="O40" s="6" t="s">
        <v>98</v>
      </c>
      <c r="P40" s="6" t="s">
        <v>99</v>
      </c>
      <c r="Q40" s="7">
        <f>_xlfn.DAYS(Table4[[#This Row],[ Date Delivered ]],Table4[[#This Row],[ Date Ordered ]])</f>
        <v>25</v>
      </c>
      <c r="R40" s="7">
        <f>Table4[[#This Row],[Delivery day diff]]/2</f>
        <v>12.5</v>
      </c>
      <c r="S40" t="s">
        <v>100</v>
      </c>
      <c r="T40">
        <v>5000</v>
      </c>
      <c r="U40">
        <v>3000</v>
      </c>
      <c r="V40" s="1">
        <f>Table4[[#This Row],[installation cost]]+Table4[[#This Row],[Maintainance cost]]+Table4[[#This Row],[unit cost total]]</f>
        <v>508000</v>
      </c>
      <c r="W40" t="s">
        <v>30</v>
      </c>
      <c r="X40" t="s">
        <v>0</v>
      </c>
    </row>
    <row r="41" spans="1:24" x14ac:dyDescent="0.25">
      <c r="A41" t="s">
        <v>398</v>
      </c>
      <c r="B41" t="s">
        <v>399</v>
      </c>
      <c r="C41" t="s">
        <v>193</v>
      </c>
      <c r="D41" t="s">
        <v>400</v>
      </c>
      <c r="E41" t="s">
        <v>401</v>
      </c>
      <c r="F41" t="s">
        <v>402</v>
      </c>
      <c r="G41">
        <v>2</v>
      </c>
      <c r="H41">
        <v>5000</v>
      </c>
      <c r="I41">
        <f>Table4[[#This Row],[unit price]]*Table4[[#This Row],[quantity]]</f>
        <v>10000</v>
      </c>
      <c r="J41" t="s">
        <v>403</v>
      </c>
      <c r="K41" t="s">
        <v>280</v>
      </c>
      <c r="L41" t="s">
        <v>148</v>
      </c>
      <c r="M41" t="s">
        <v>404</v>
      </c>
      <c r="N41" t="s">
        <v>282</v>
      </c>
      <c r="O41" s="6" t="s">
        <v>27</v>
      </c>
      <c r="P41" s="6" t="s">
        <v>28</v>
      </c>
      <c r="Q41" s="7">
        <f>_xlfn.DAYS(Table4[[#This Row],[ Date Delivered ]],Table4[[#This Row],[ Date Ordered ]])</f>
        <v>26</v>
      </c>
      <c r="R41" s="7">
        <f>Table4[[#This Row],[Delivery day diff]]/2</f>
        <v>13</v>
      </c>
      <c r="S41" t="s">
        <v>29</v>
      </c>
      <c r="T41">
        <v>1000</v>
      </c>
      <c r="U41">
        <v>500</v>
      </c>
      <c r="V41" s="1">
        <f>Table4[[#This Row],[installation cost]]+Table4[[#This Row],[Maintainance cost]]+Table4[[#This Row],[unit cost total]]</f>
        <v>11500</v>
      </c>
      <c r="W41" t="s">
        <v>59</v>
      </c>
      <c r="X41" t="s">
        <v>0</v>
      </c>
    </row>
    <row r="42" spans="1:24" x14ac:dyDescent="0.25">
      <c r="A42" t="s">
        <v>405</v>
      </c>
      <c r="B42" t="s">
        <v>406</v>
      </c>
      <c r="C42" t="s">
        <v>407</v>
      </c>
      <c r="D42" t="s">
        <v>408</v>
      </c>
      <c r="E42" t="s">
        <v>409</v>
      </c>
      <c r="F42" t="s">
        <v>410</v>
      </c>
      <c r="G42">
        <v>1</v>
      </c>
      <c r="H42">
        <v>15000</v>
      </c>
      <c r="I42">
        <f>Table4[[#This Row],[unit price]]*Table4[[#This Row],[quantity]]</f>
        <v>15000</v>
      </c>
      <c r="J42" t="s">
        <v>411</v>
      </c>
      <c r="K42" t="s">
        <v>121</v>
      </c>
      <c r="L42" t="s">
        <v>135</v>
      </c>
      <c r="M42" t="s">
        <v>412</v>
      </c>
      <c r="N42" t="s">
        <v>124</v>
      </c>
      <c r="O42" s="6" t="s">
        <v>42</v>
      </c>
      <c r="P42" s="6" t="s">
        <v>43</v>
      </c>
      <c r="Q42" s="7">
        <f>_xlfn.DAYS(Table4[[#This Row],[ Date Delivered ]],Table4[[#This Row],[ Date Ordered ]])</f>
        <v>27</v>
      </c>
      <c r="R42" s="7">
        <f>Table4[[#This Row],[Delivery day diff]]/2</f>
        <v>13.5</v>
      </c>
      <c r="S42" t="s">
        <v>44</v>
      </c>
      <c r="T42">
        <v>2000</v>
      </c>
      <c r="U42">
        <v>1200</v>
      </c>
      <c r="V42" s="1">
        <f>Table4[[#This Row],[installation cost]]+Table4[[#This Row],[Maintainance cost]]+Table4[[#This Row],[unit cost total]]</f>
        <v>18200</v>
      </c>
      <c r="W42" t="s">
        <v>30</v>
      </c>
      <c r="X42" t="s">
        <v>0</v>
      </c>
    </row>
    <row r="43" spans="1:24" x14ac:dyDescent="0.25">
      <c r="A43" t="s">
        <v>413</v>
      </c>
      <c r="B43" t="s">
        <v>414</v>
      </c>
      <c r="C43" t="s">
        <v>163</v>
      </c>
      <c r="D43" t="s">
        <v>415</v>
      </c>
      <c r="E43" t="s">
        <v>416</v>
      </c>
      <c r="F43" t="s">
        <v>417</v>
      </c>
      <c r="G43">
        <v>1</v>
      </c>
      <c r="H43">
        <v>8000</v>
      </c>
      <c r="I43">
        <f>Table4[[#This Row],[unit price]]*Table4[[#This Row],[quantity]]</f>
        <v>8000</v>
      </c>
      <c r="J43" t="s">
        <v>418</v>
      </c>
      <c r="K43" t="s">
        <v>52</v>
      </c>
      <c r="L43" t="s">
        <v>122</v>
      </c>
      <c r="M43" t="s">
        <v>419</v>
      </c>
      <c r="N43" t="s">
        <v>55</v>
      </c>
      <c r="O43" s="6" t="s">
        <v>56</v>
      </c>
      <c r="P43" s="6" t="s">
        <v>57</v>
      </c>
      <c r="Q43" s="7">
        <f>_xlfn.DAYS(Table4[[#This Row],[ Date Delivered ]],Table4[[#This Row],[ Date Ordered ]])</f>
        <v>26</v>
      </c>
      <c r="R43" s="7">
        <f>Table4[[#This Row],[Delivery day diff]]/2</f>
        <v>13</v>
      </c>
      <c r="S43" t="s">
        <v>100</v>
      </c>
      <c r="T43">
        <v>1500</v>
      </c>
      <c r="U43">
        <v>1000</v>
      </c>
      <c r="V43" s="1">
        <f>Table4[[#This Row],[installation cost]]+Table4[[#This Row],[Maintainance cost]]+Table4[[#This Row],[unit cost total]]</f>
        <v>10500</v>
      </c>
      <c r="W43" t="s">
        <v>73</v>
      </c>
      <c r="X43" t="s">
        <v>0</v>
      </c>
    </row>
    <row r="44" spans="1:24" x14ac:dyDescent="0.25">
      <c r="A44" t="s">
        <v>420</v>
      </c>
      <c r="B44" t="s">
        <v>421</v>
      </c>
      <c r="C44" t="s">
        <v>422</v>
      </c>
      <c r="D44" t="s">
        <v>423</v>
      </c>
      <c r="E44" t="s">
        <v>424</v>
      </c>
      <c r="F44" t="s">
        <v>425</v>
      </c>
      <c r="G44">
        <v>1</v>
      </c>
      <c r="H44">
        <v>30000</v>
      </c>
      <c r="I44">
        <f>Table4[[#This Row],[unit price]]*Table4[[#This Row],[quantity]]</f>
        <v>30000</v>
      </c>
      <c r="J44" t="s">
        <v>426</v>
      </c>
      <c r="K44" t="s">
        <v>67</v>
      </c>
      <c r="L44" t="s">
        <v>148</v>
      </c>
      <c r="M44" t="s">
        <v>427</v>
      </c>
      <c r="N44" t="s">
        <v>70</v>
      </c>
      <c r="O44" s="6" t="s">
        <v>71</v>
      </c>
      <c r="P44" s="6" t="s">
        <v>72</v>
      </c>
      <c r="Q44" s="7">
        <f>_xlfn.DAYS(Table4[[#This Row],[ Date Delivered ]],Table4[[#This Row],[ Date Ordered ]])</f>
        <v>23</v>
      </c>
      <c r="R44" s="7">
        <f>Table4[[#This Row],[Delivery day diff]]/2</f>
        <v>11.5</v>
      </c>
      <c r="S44" t="s">
        <v>44</v>
      </c>
      <c r="T44">
        <v>1800</v>
      </c>
      <c r="U44">
        <v>1000</v>
      </c>
      <c r="V44" s="1">
        <f>Table4[[#This Row],[installation cost]]+Table4[[#This Row],[Maintainance cost]]+Table4[[#This Row],[unit cost total]]</f>
        <v>32800</v>
      </c>
      <c r="W44" t="s">
        <v>59</v>
      </c>
      <c r="X44" t="s">
        <v>0</v>
      </c>
    </row>
    <row r="45" spans="1:24" x14ac:dyDescent="0.25">
      <c r="A45" t="s">
        <v>428</v>
      </c>
      <c r="B45" t="s">
        <v>429</v>
      </c>
      <c r="C45" t="s">
        <v>203</v>
      </c>
      <c r="D45" t="s">
        <v>430</v>
      </c>
      <c r="E45" t="s">
        <v>431</v>
      </c>
      <c r="F45" t="s">
        <v>432</v>
      </c>
      <c r="G45">
        <v>3</v>
      </c>
      <c r="H45">
        <v>2000</v>
      </c>
      <c r="I45">
        <f>Table4[[#This Row],[unit price]]*Table4[[#This Row],[quantity]]</f>
        <v>6000</v>
      </c>
      <c r="J45" t="s">
        <v>433</v>
      </c>
      <c r="K45" t="s">
        <v>337</v>
      </c>
      <c r="L45" t="s">
        <v>135</v>
      </c>
      <c r="M45" t="s">
        <v>434</v>
      </c>
      <c r="N45" t="s">
        <v>339</v>
      </c>
      <c r="O45" s="6" t="s">
        <v>85</v>
      </c>
      <c r="P45" s="6" t="s">
        <v>86</v>
      </c>
      <c r="Q45" s="7">
        <f>_xlfn.DAYS(Table4[[#This Row],[ Date Delivered ]],Table4[[#This Row],[ Date Ordered ]])</f>
        <v>23</v>
      </c>
      <c r="R45" s="7">
        <f>Table4[[#This Row],[Delivery day diff]]/2</f>
        <v>11.5</v>
      </c>
      <c r="S45" t="s">
        <v>29</v>
      </c>
      <c r="T45">
        <v>800</v>
      </c>
      <c r="U45">
        <v>600</v>
      </c>
      <c r="V45" s="1">
        <f>Table4[[#This Row],[installation cost]]+Table4[[#This Row],[Maintainance cost]]+Table4[[#This Row],[unit cost total]]</f>
        <v>7400</v>
      </c>
      <c r="W45" t="s">
        <v>264</v>
      </c>
      <c r="X45" t="s">
        <v>0</v>
      </c>
    </row>
    <row r="46" spans="1:24" x14ac:dyDescent="0.25">
      <c r="A46" t="s">
        <v>435</v>
      </c>
      <c r="B46" t="s">
        <v>436</v>
      </c>
      <c r="C46" t="s">
        <v>437</v>
      </c>
      <c r="D46" t="s">
        <v>438</v>
      </c>
      <c r="E46" t="s">
        <v>214</v>
      </c>
      <c r="F46" t="s">
        <v>439</v>
      </c>
      <c r="G46">
        <v>1</v>
      </c>
      <c r="H46">
        <v>25000</v>
      </c>
      <c r="I46">
        <f>Table4[[#This Row],[unit price]]*Table4[[#This Row],[quantity]]</f>
        <v>25000</v>
      </c>
      <c r="J46" t="s">
        <v>440</v>
      </c>
      <c r="K46" t="s">
        <v>217</v>
      </c>
      <c r="L46" t="s">
        <v>122</v>
      </c>
      <c r="M46" t="s">
        <v>441</v>
      </c>
      <c r="N46" t="s">
        <v>180</v>
      </c>
      <c r="O46" s="6" t="s">
        <v>112</v>
      </c>
      <c r="P46" s="6" t="s">
        <v>113</v>
      </c>
      <c r="Q46" s="7">
        <f>_xlfn.DAYS(Table4[[#This Row],[ Date Delivered ]],Table4[[#This Row],[ Date Ordered ]])</f>
        <v>26</v>
      </c>
      <c r="R46" s="7">
        <f>Table4[[#This Row],[Delivery day diff]]/2</f>
        <v>13</v>
      </c>
      <c r="S46" t="s">
        <v>44</v>
      </c>
      <c r="T46">
        <v>2000</v>
      </c>
      <c r="U46">
        <v>1200</v>
      </c>
      <c r="V46" s="1">
        <f>Table4[[#This Row],[installation cost]]+Table4[[#This Row],[Maintainance cost]]+Table4[[#This Row],[unit cost total]]</f>
        <v>28200</v>
      </c>
      <c r="W46" t="s">
        <v>30</v>
      </c>
      <c r="X46" t="s">
        <v>0</v>
      </c>
    </row>
    <row r="47" spans="1:24" x14ac:dyDescent="0.25">
      <c r="A47" t="s">
        <v>442</v>
      </c>
      <c r="B47" t="s">
        <v>443</v>
      </c>
      <c r="C47" t="s">
        <v>407</v>
      </c>
      <c r="D47" t="s">
        <v>444</v>
      </c>
      <c r="E47" t="s">
        <v>366</v>
      </c>
      <c r="F47" t="s">
        <v>445</v>
      </c>
      <c r="G47">
        <v>2</v>
      </c>
      <c r="H47">
        <v>15000</v>
      </c>
      <c r="I47">
        <f>Table4[[#This Row],[unit price]]*Table4[[#This Row],[quantity]]</f>
        <v>30000</v>
      </c>
      <c r="J47" t="s">
        <v>368</v>
      </c>
      <c r="K47" t="s">
        <v>147</v>
      </c>
      <c r="L47" t="s">
        <v>148</v>
      </c>
      <c r="M47" t="s">
        <v>369</v>
      </c>
      <c r="N47" t="s">
        <v>26</v>
      </c>
      <c r="O47" s="6" t="s">
        <v>56</v>
      </c>
      <c r="P47" s="6" t="s">
        <v>57</v>
      </c>
      <c r="Q47" s="7">
        <f>_xlfn.DAYS(Table4[[#This Row],[ Date Delivered ]],Table4[[#This Row],[ Date Ordered ]])</f>
        <v>26</v>
      </c>
      <c r="R47" s="7">
        <f>Table4[[#This Row],[Delivery day diff]]/2</f>
        <v>13</v>
      </c>
      <c r="S47" t="s">
        <v>100</v>
      </c>
      <c r="T47">
        <v>1500</v>
      </c>
      <c r="U47">
        <v>800</v>
      </c>
      <c r="V47" s="1">
        <f>Table4[[#This Row],[installation cost]]+Table4[[#This Row],[Maintainance cost]]+Table4[[#This Row],[unit cost total]]</f>
        <v>32300</v>
      </c>
      <c r="W47" t="s">
        <v>73</v>
      </c>
      <c r="X47" t="s">
        <v>0</v>
      </c>
    </row>
    <row r="48" spans="1:24" x14ac:dyDescent="0.25">
      <c r="A48" t="s">
        <v>446</v>
      </c>
      <c r="B48" t="s">
        <v>447</v>
      </c>
      <c r="C48" t="s">
        <v>193</v>
      </c>
      <c r="D48" t="s">
        <v>448</v>
      </c>
      <c r="E48" t="s">
        <v>373</v>
      </c>
      <c r="F48" t="s">
        <v>449</v>
      </c>
      <c r="G48">
        <v>3</v>
      </c>
      <c r="H48">
        <v>1000</v>
      </c>
      <c r="I48">
        <f>Table4[[#This Row],[unit price]]*Table4[[#This Row],[quantity]]</f>
        <v>3000</v>
      </c>
      <c r="J48" t="s">
        <v>375</v>
      </c>
      <c r="K48" t="s">
        <v>121</v>
      </c>
      <c r="L48" t="s">
        <v>135</v>
      </c>
      <c r="M48" t="s">
        <v>376</v>
      </c>
      <c r="N48" t="s">
        <v>124</v>
      </c>
      <c r="O48" s="6" t="s">
        <v>71</v>
      </c>
      <c r="P48" s="6" t="s">
        <v>72</v>
      </c>
      <c r="Q48" s="7">
        <f>_xlfn.DAYS(Table4[[#This Row],[ Date Delivered ]],Table4[[#This Row],[ Date Ordered ]])</f>
        <v>23</v>
      </c>
      <c r="R48" s="7">
        <f>Table4[[#This Row],[Delivery day diff]]/2</f>
        <v>11.5</v>
      </c>
      <c r="S48" t="s">
        <v>29</v>
      </c>
      <c r="T48">
        <v>500</v>
      </c>
      <c r="U48">
        <v>300</v>
      </c>
      <c r="V48" s="1">
        <f>Table4[[#This Row],[installation cost]]+Table4[[#This Row],[Maintainance cost]]+Table4[[#This Row],[unit cost total]]</f>
        <v>3800</v>
      </c>
      <c r="W48" t="s">
        <v>264</v>
      </c>
      <c r="X48" t="s">
        <v>0</v>
      </c>
    </row>
    <row r="49" spans="1:24" x14ac:dyDescent="0.25">
      <c r="A49" t="s">
        <v>450</v>
      </c>
      <c r="B49" t="s">
        <v>451</v>
      </c>
      <c r="C49" t="s">
        <v>203</v>
      </c>
      <c r="D49" t="s">
        <v>452</v>
      </c>
      <c r="E49" t="s">
        <v>453</v>
      </c>
      <c r="F49" t="s">
        <v>454</v>
      </c>
      <c r="G49">
        <v>1</v>
      </c>
      <c r="H49">
        <v>40000</v>
      </c>
      <c r="I49">
        <f>Table4[[#This Row],[unit price]]*Table4[[#This Row],[quantity]]</f>
        <v>40000</v>
      </c>
      <c r="J49" t="s">
        <v>455</v>
      </c>
      <c r="K49" t="s">
        <v>208</v>
      </c>
      <c r="L49" t="s">
        <v>122</v>
      </c>
      <c r="M49" t="s">
        <v>456</v>
      </c>
      <c r="N49" t="s">
        <v>111</v>
      </c>
      <c r="O49" s="6" t="s">
        <v>27</v>
      </c>
      <c r="P49" s="6" t="s">
        <v>28</v>
      </c>
      <c r="Q49" s="7">
        <f>_xlfn.DAYS(Table4[[#This Row],[ Date Delivered ]],Table4[[#This Row],[ Date Ordered ]])</f>
        <v>26</v>
      </c>
      <c r="R49" s="7">
        <f>Table4[[#This Row],[Delivery day diff]]/2</f>
        <v>13</v>
      </c>
      <c r="S49" t="s">
        <v>44</v>
      </c>
      <c r="T49">
        <v>3000</v>
      </c>
      <c r="U49">
        <v>2000</v>
      </c>
      <c r="V49" s="1">
        <f>Table4[[#This Row],[installation cost]]+Table4[[#This Row],[Maintainance cost]]+Table4[[#This Row],[unit cost total]]</f>
        <v>45000</v>
      </c>
      <c r="W49" t="s">
        <v>30</v>
      </c>
      <c r="X49" t="s">
        <v>0</v>
      </c>
    </row>
    <row r="50" spans="1:24" x14ac:dyDescent="0.25">
      <c r="A50" t="s">
        <v>457</v>
      </c>
      <c r="B50" t="s">
        <v>458</v>
      </c>
      <c r="C50" t="s">
        <v>193</v>
      </c>
      <c r="D50" t="s">
        <v>459</v>
      </c>
      <c r="E50" t="s">
        <v>387</v>
      </c>
      <c r="F50" t="s">
        <v>460</v>
      </c>
      <c r="G50">
        <v>1</v>
      </c>
      <c r="H50">
        <v>40000</v>
      </c>
      <c r="I50">
        <f>Table4[[#This Row],[unit price]]*Table4[[#This Row],[quantity]]</f>
        <v>40000</v>
      </c>
      <c r="J50" t="s">
        <v>461</v>
      </c>
      <c r="K50" t="s">
        <v>159</v>
      </c>
      <c r="L50" t="s">
        <v>148</v>
      </c>
      <c r="M50" t="s">
        <v>462</v>
      </c>
      <c r="N50" t="s">
        <v>26</v>
      </c>
      <c r="O50" s="6" t="s">
        <v>42</v>
      </c>
      <c r="P50" s="6" t="s">
        <v>43</v>
      </c>
      <c r="Q50" s="7">
        <f>_xlfn.DAYS(Table4[[#This Row],[ Date Delivered ]],Table4[[#This Row],[ Date Ordered ]])</f>
        <v>27</v>
      </c>
      <c r="R50" s="7">
        <f>Table4[[#This Row],[Delivery day diff]]/2</f>
        <v>13.5</v>
      </c>
      <c r="S50" t="s">
        <v>100</v>
      </c>
      <c r="T50">
        <v>2500</v>
      </c>
      <c r="U50">
        <v>1500</v>
      </c>
      <c r="V50" s="1">
        <f>Table4[[#This Row],[installation cost]]+Table4[[#This Row],[Maintainance cost]]+Table4[[#This Row],[unit cost total]]</f>
        <v>44000</v>
      </c>
      <c r="W50" t="s">
        <v>30</v>
      </c>
      <c r="X50" t="s">
        <v>0</v>
      </c>
    </row>
    <row r="51" spans="1:24" x14ac:dyDescent="0.25">
      <c r="A51" t="s">
        <v>463</v>
      </c>
      <c r="B51" t="s">
        <v>464</v>
      </c>
      <c r="C51" t="s">
        <v>203</v>
      </c>
      <c r="D51" t="s">
        <v>465</v>
      </c>
      <c r="E51" t="s">
        <v>343</v>
      </c>
      <c r="F51" t="s">
        <v>466</v>
      </c>
      <c r="G51">
        <v>2</v>
      </c>
      <c r="H51">
        <v>3000</v>
      </c>
      <c r="I51">
        <f>Table4[[#This Row],[unit price]]*Table4[[#This Row],[quantity]]</f>
        <v>6000</v>
      </c>
      <c r="J51" t="s">
        <v>467</v>
      </c>
      <c r="K51" t="s">
        <v>67</v>
      </c>
      <c r="L51" t="s">
        <v>135</v>
      </c>
      <c r="M51" t="s">
        <v>468</v>
      </c>
      <c r="N51" t="s">
        <v>70</v>
      </c>
      <c r="O51" s="6" t="s">
        <v>56</v>
      </c>
      <c r="P51" s="6" t="s">
        <v>57</v>
      </c>
      <c r="Q51" s="7">
        <f>_xlfn.DAYS(Table4[[#This Row],[ Date Delivered ]],Table4[[#This Row],[ Date Ordered ]])</f>
        <v>26</v>
      </c>
      <c r="R51" s="7">
        <f>Table4[[#This Row],[Delivery day diff]]/2</f>
        <v>13</v>
      </c>
      <c r="S51" t="s">
        <v>29</v>
      </c>
      <c r="T51">
        <v>1000</v>
      </c>
      <c r="U51">
        <v>500</v>
      </c>
      <c r="V51" s="1">
        <f>Table4[[#This Row],[installation cost]]+Table4[[#This Row],[Maintainance cost]]+Table4[[#This Row],[unit cost total]]</f>
        <v>7500</v>
      </c>
      <c r="W51" t="s">
        <v>59</v>
      </c>
      <c r="X51" t="s">
        <v>0</v>
      </c>
    </row>
    <row r="52" spans="1:24" x14ac:dyDescent="0.25">
      <c r="A52" t="s">
        <v>469</v>
      </c>
      <c r="B52" t="s">
        <v>414</v>
      </c>
      <c r="C52" t="s">
        <v>470</v>
      </c>
      <c r="D52" t="s">
        <v>415</v>
      </c>
      <c r="E52" t="s">
        <v>416</v>
      </c>
      <c r="F52" t="s">
        <v>471</v>
      </c>
      <c r="G52">
        <v>1</v>
      </c>
      <c r="H52">
        <v>20000</v>
      </c>
      <c r="I52">
        <f>Table4[[#This Row],[unit price]]*Table4[[#This Row],[quantity]]</f>
        <v>20000</v>
      </c>
      <c r="J52" t="s">
        <v>472</v>
      </c>
      <c r="K52" t="s">
        <v>52</v>
      </c>
      <c r="L52" t="s">
        <v>122</v>
      </c>
      <c r="M52" t="s">
        <v>473</v>
      </c>
      <c r="N52" t="s">
        <v>55</v>
      </c>
      <c r="O52" s="6" t="s">
        <v>98</v>
      </c>
      <c r="P52" s="6" t="s">
        <v>99</v>
      </c>
      <c r="Q52" s="7">
        <f>_xlfn.DAYS(Table4[[#This Row],[ Date Delivered ]],Table4[[#This Row],[ Date Ordered ]])</f>
        <v>25</v>
      </c>
      <c r="R52" s="7">
        <f>Table4[[#This Row],[Delivery day diff]]/2</f>
        <v>12.5</v>
      </c>
      <c r="S52" t="s">
        <v>44</v>
      </c>
      <c r="T52">
        <v>2500</v>
      </c>
      <c r="U52">
        <v>1500</v>
      </c>
      <c r="V52" s="1">
        <f>Table4[[#This Row],[installation cost]]+Table4[[#This Row],[Maintainance cost]]+Table4[[#This Row],[unit cost total]]</f>
        <v>24000</v>
      </c>
      <c r="W52" t="s">
        <v>30</v>
      </c>
      <c r="X52" t="s">
        <v>0</v>
      </c>
    </row>
    <row r="53" spans="1:24" x14ac:dyDescent="0.25">
      <c r="A53" t="s">
        <v>474</v>
      </c>
      <c r="B53" t="s">
        <v>348</v>
      </c>
      <c r="C53" t="s">
        <v>475</v>
      </c>
      <c r="D53" t="s">
        <v>350</v>
      </c>
      <c r="E53" t="s">
        <v>351</v>
      </c>
      <c r="F53" t="s">
        <v>476</v>
      </c>
      <c r="G53">
        <v>1</v>
      </c>
      <c r="H53">
        <v>70000</v>
      </c>
      <c r="I53">
        <f>Table4[[#This Row],[unit price]]*Table4[[#This Row],[quantity]]</f>
        <v>70000</v>
      </c>
      <c r="J53" t="s">
        <v>477</v>
      </c>
      <c r="K53" t="s">
        <v>134</v>
      </c>
      <c r="L53" t="s">
        <v>148</v>
      </c>
      <c r="M53" t="s">
        <v>478</v>
      </c>
      <c r="N53" t="s">
        <v>137</v>
      </c>
      <c r="O53" s="6" t="s">
        <v>27</v>
      </c>
      <c r="P53" s="6" t="s">
        <v>28</v>
      </c>
      <c r="Q53" s="7">
        <f>_xlfn.DAYS(Table4[[#This Row],[ Date Delivered ]],Table4[[#This Row],[ Date Ordered ]])</f>
        <v>26</v>
      </c>
      <c r="R53" s="7">
        <f>Table4[[#This Row],[Delivery day diff]]/2</f>
        <v>13</v>
      </c>
      <c r="S53" t="s">
        <v>100</v>
      </c>
      <c r="T53">
        <v>3000</v>
      </c>
      <c r="U53">
        <v>2000</v>
      </c>
      <c r="V53" s="1">
        <f>Table4[[#This Row],[installation cost]]+Table4[[#This Row],[Maintainance cost]]+Table4[[#This Row],[unit cost total]]</f>
        <v>75000</v>
      </c>
      <c r="W53" t="s">
        <v>73</v>
      </c>
      <c r="X53" t="s">
        <v>0</v>
      </c>
    </row>
    <row r="54" spans="1:24" x14ac:dyDescent="0.25">
      <c r="A54" t="s">
        <v>479</v>
      </c>
      <c r="B54" t="s">
        <v>363</v>
      </c>
      <c r="C54" t="s">
        <v>480</v>
      </c>
      <c r="D54" t="s">
        <v>365</v>
      </c>
      <c r="E54" t="s">
        <v>366</v>
      </c>
      <c r="F54" t="s">
        <v>481</v>
      </c>
      <c r="G54">
        <v>1</v>
      </c>
      <c r="H54">
        <v>30000</v>
      </c>
      <c r="I54">
        <f>Table4[[#This Row],[unit price]]*Table4[[#This Row],[quantity]]</f>
        <v>30000</v>
      </c>
      <c r="J54" t="s">
        <v>368</v>
      </c>
      <c r="K54" t="s">
        <v>147</v>
      </c>
      <c r="L54" t="s">
        <v>135</v>
      </c>
      <c r="M54" t="s">
        <v>369</v>
      </c>
      <c r="N54" t="s">
        <v>26</v>
      </c>
      <c r="O54" s="6" t="s">
        <v>112</v>
      </c>
      <c r="P54" s="6" t="s">
        <v>113</v>
      </c>
      <c r="Q54" s="7">
        <f>_xlfn.DAYS(Table4[[#This Row],[ Date Delivered ]],Table4[[#This Row],[ Date Ordered ]])</f>
        <v>26</v>
      </c>
      <c r="R54" s="7">
        <f>Table4[[#This Row],[Delivery day diff]]/2</f>
        <v>13</v>
      </c>
      <c r="S54" t="s">
        <v>44</v>
      </c>
      <c r="T54">
        <v>1500</v>
      </c>
      <c r="U54">
        <v>800</v>
      </c>
      <c r="V54" s="1">
        <f>Table4[[#This Row],[installation cost]]+Table4[[#This Row],[Maintainance cost]]+Table4[[#This Row],[unit cost total]]</f>
        <v>32300</v>
      </c>
      <c r="W54" t="s">
        <v>73</v>
      </c>
      <c r="X54" t="s">
        <v>0</v>
      </c>
    </row>
    <row r="55" spans="1:24" x14ac:dyDescent="0.25">
      <c r="A55" t="s">
        <v>482</v>
      </c>
      <c r="B55" t="s">
        <v>371</v>
      </c>
      <c r="C55" t="s">
        <v>483</v>
      </c>
      <c r="D55" t="s">
        <v>372</v>
      </c>
      <c r="E55" t="s">
        <v>373</v>
      </c>
      <c r="F55" t="s">
        <v>484</v>
      </c>
      <c r="G55">
        <v>1</v>
      </c>
      <c r="H55">
        <v>5000</v>
      </c>
      <c r="I55">
        <f>Table4[[#This Row],[unit price]]*Table4[[#This Row],[quantity]]</f>
        <v>5000</v>
      </c>
      <c r="J55" t="s">
        <v>485</v>
      </c>
      <c r="K55" t="s">
        <v>188</v>
      </c>
      <c r="L55" t="s">
        <v>109</v>
      </c>
      <c r="M55" t="s">
        <v>486</v>
      </c>
      <c r="N55" t="s">
        <v>190</v>
      </c>
      <c r="O55" s="6" t="s">
        <v>56</v>
      </c>
      <c r="P55" s="6" t="s">
        <v>57</v>
      </c>
      <c r="Q55" s="7">
        <f>_xlfn.DAYS(Table4[[#This Row],[ Date Delivered ]],Table4[[#This Row],[ Date Ordered ]])</f>
        <v>26</v>
      </c>
      <c r="R55" s="7">
        <f>Table4[[#This Row],[Delivery day diff]]/2</f>
        <v>13</v>
      </c>
      <c r="S55" t="s">
        <v>29</v>
      </c>
      <c r="T55">
        <v>800</v>
      </c>
      <c r="U55">
        <v>600</v>
      </c>
      <c r="V55" s="1">
        <f>Table4[[#This Row],[installation cost]]+Table4[[#This Row],[Maintainance cost]]+Table4[[#This Row],[unit cost total]]</f>
        <v>6400</v>
      </c>
      <c r="W55" t="s">
        <v>30</v>
      </c>
      <c r="X55" t="s">
        <v>0</v>
      </c>
    </row>
    <row r="56" spans="1:24" x14ac:dyDescent="0.25">
      <c r="A56" t="s">
        <v>487</v>
      </c>
      <c r="B56" t="s">
        <v>378</v>
      </c>
      <c r="C56" t="s">
        <v>488</v>
      </c>
      <c r="D56" t="s">
        <v>379</v>
      </c>
      <c r="E56" t="s">
        <v>380</v>
      </c>
      <c r="F56" t="s">
        <v>206</v>
      </c>
      <c r="G56">
        <v>2</v>
      </c>
      <c r="H56">
        <v>10000</v>
      </c>
      <c r="I56">
        <f>Table4[[#This Row],[unit price]]*Table4[[#This Row],[quantity]]</f>
        <v>20000</v>
      </c>
      <c r="J56" t="s">
        <v>382</v>
      </c>
      <c r="K56" t="s">
        <v>208</v>
      </c>
      <c r="L56" t="s">
        <v>148</v>
      </c>
      <c r="M56" t="s">
        <v>383</v>
      </c>
      <c r="N56" t="s">
        <v>111</v>
      </c>
      <c r="O56" s="6" t="s">
        <v>71</v>
      </c>
      <c r="P56" s="6" t="s">
        <v>72</v>
      </c>
      <c r="Q56" s="7">
        <f>_xlfn.DAYS(Table4[[#This Row],[ Date Delivered ]],Table4[[#This Row],[ Date Ordered ]])</f>
        <v>23</v>
      </c>
      <c r="R56" s="7">
        <f>Table4[[#This Row],[Delivery day diff]]/2</f>
        <v>11.5</v>
      </c>
      <c r="S56" t="s">
        <v>100</v>
      </c>
      <c r="T56">
        <v>2000</v>
      </c>
      <c r="U56">
        <v>1200</v>
      </c>
      <c r="V56" s="1">
        <f>Table4[[#This Row],[installation cost]]+Table4[[#This Row],[Maintainance cost]]+Table4[[#This Row],[unit cost total]]</f>
        <v>23200</v>
      </c>
      <c r="W56" t="s">
        <v>30</v>
      </c>
      <c r="X56" t="s">
        <v>0</v>
      </c>
    </row>
    <row r="57" spans="1:24" x14ac:dyDescent="0.25">
      <c r="A57" t="s">
        <v>489</v>
      </c>
      <c r="B57" t="s">
        <v>385</v>
      </c>
      <c r="C57" t="s">
        <v>422</v>
      </c>
      <c r="D57" t="s">
        <v>386</v>
      </c>
      <c r="E57" t="s">
        <v>387</v>
      </c>
      <c r="F57" t="s">
        <v>490</v>
      </c>
      <c r="G57">
        <v>1</v>
      </c>
      <c r="H57">
        <v>8000</v>
      </c>
      <c r="I57">
        <f>Table4[[#This Row],[unit price]]*Table4[[#This Row],[quantity]]</f>
        <v>8000</v>
      </c>
      <c r="J57" t="s">
        <v>389</v>
      </c>
      <c r="K57" t="s">
        <v>159</v>
      </c>
      <c r="L57" t="s">
        <v>135</v>
      </c>
      <c r="M57" t="s">
        <v>390</v>
      </c>
      <c r="N57" t="s">
        <v>26</v>
      </c>
      <c r="O57" s="6" t="s">
        <v>27</v>
      </c>
      <c r="P57" s="6" t="s">
        <v>28</v>
      </c>
      <c r="Q57" s="7">
        <f>_xlfn.DAYS(Table4[[#This Row],[ Date Delivered ]],Table4[[#This Row],[ Date Ordered ]])</f>
        <v>26</v>
      </c>
      <c r="R57" s="7">
        <f>Table4[[#This Row],[Delivery day diff]]/2</f>
        <v>13</v>
      </c>
      <c r="S57" t="s">
        <v>44</v>
      </c>
      <c r="T57">
        <v>1000</v>
      </c>
      <c r="U57">
        <v>500</v>
      </c>
      <c r="V57" s="1">
        <f>Table4[[#This Row],[installation cost]]+Table4[[#This Row],[Maintainance cost]]+Table4[[#This Row],[unit cost total]]</f>
        <v>9500</v>
      </c>
      <c r="W57" t="s">
        <v>59</v>
      </c>
      <c r="X57" t="s">
        <v>0</v>
      </c>
    </row>
    <row r="58" spans="1:24" x14ac:dyDescent="0.25">
      <c r="A58" t="s">
        <v>491</v>
      </c>
      <c r="B58" t="s">
        <v>392</v>
      </c>
      <c r="C58" t="s">
        <v>488</v>
      </c>
      <c r="D58" t="s">
        <v>393</v>
      </c>
      <c r="E58" t="s">
        <v>394</v>
      </c>
      <c r="F58" t="s">
        <v>492</v>
      </c>
      <c r="G58">
        <v>1</v>
      </c>
      <c r="H58">
        <v>250000</v>
      </c>
      <c r="I58">
        <f>Table4[[#This Row],[unit price]]*Table4[[#This Row],[quantity]]</f>
        <v>250000</v>
      </c>
      <c r="J58" t="s">
        <v>493</v>
      </c>
      <c r="K58" t="s">
        <v>94</v>
      </c>
      <c r="L58" t="s">
        <v>122</v>
      </c>
      <c r="M58" t="s">
        <v>494</v>
      </c>
      <c r="N58" t="s">
        <v>97</v>
      </c>
      <c r="O58" s="6" t="s">
        <v>112</v>
      </c>
      <c r="P58" s="6" t="s">
        <v>113</v>
      </c>
      <c r="Q58" s="7">
        <f>_xlfn.DAYS(Table4[[#This Row],[ Date Delivered ]],Table4[[#This Row],[ Date Ordered ]])</f>
        <v>26</v>
      </c>
      <c r="R58" s="7">
        <f>Table4[[#This Row],[Delivery day diff]]/2</f>
        <v>13</v>
      </c>
      <c r="S58" t="s">
        <v>100</v>
      </c>
      <c r="T58">
        <v>5000</v>
      </c>
      <c r="U58">
        <v>3000</v>
      </c>
      <c r="V58" s="1">
        <f>Table4[[#This Row],[installation cost]]+Table4[[#This Row],[Maintainance cost]]+Table4[[#This Row],[unit cost total]]</f>
        <v>258000</v>
      </c>
      <c r="W58" t="s">
        <v>30</v>
      </c>
      <c r="X58" t="s">
        <v>0</v>
      </c>
    </row>
    <row r="59" spans="1:24" x14ac:dyDescent="0.25">
      <c r="A59" t="s">
        <v>495</v>
      </c>
      <c r="B59" t="s">
        <v>399</v>
      </c>
      <c r="C59" t="s">
        <v>496</v>
      </c>
      <c r="D59" t="s">
        <v>400</v>
      </c>
      <c r="E59" t="s">
        <v>401</v>
      </c>
      <c r="F59" t="s">
        <v>497</v>
      </c>
      <c r="G59">
        <v>2</v>
      </c>
      <c r="H59">
        <v>8000</v>
      </c>
      <c r="I59">
        <f>Table4[[#This Row],[unit price]]*Table4[[#This Row],[quantity]]</f>
        <v>16000</v>
      </c>
      <c r="J59" t="s">
        <v>403</v>
      </c>
      <c r="K59" t="s">
        <v>280</v>
      </c>
      <c r="L59" t="s">
        <v>148</v>
      </c>
      <c r="M59" t="s">
        <v>404</v>
      </c>
      <c r="N59" t="s">
        <v>282</v>
      </c>
      <c r="O59" s="6" t="s">
        <v>56</v>
      </c>
      <c r="P59" s="6" t="s">
        <v>57</v>
      </c>
      <c r="Q59" s="7">
        <f>_xlfn.DAYS(Table4[[#This Row],[ Date Delivered ]],Table4[[#This Row],[ Date Ordered ]])</f>
        <v>26</v>
      </c>
      <c r="R59" s="7">
        <f>Table4[[#This Row],[Delivery day diff]]/2</f>
        <v>13</v>
      </c>
      <c r="S59" t="s">
        <v>29</v>
      </c>
      <c r="T59">
        <v>1000</v>
      </c>
      <c r="U59">
        <v>500</v>
      </c>
      <c r="V59" s="1">
        <f>Table4[[#This Row],[installation cost]]+Table4[[#This Row],[Maintainance cost]]+Table4[[#This Row],[unit cost total]]</f>
        <v>17500</v>
      </c>
      <c r="W59" t="s">
        <v>59</v>
      </c>
      <c r="X59" t="s">
        <v>0</v>
      </c>
    </row>
    <row r="60" spans="1:24" x14ac:dyDescent="0.25">
      <c r="A60" t="s">
        <v>498</v>
      </c>
      <c r="B60" t="s">
        <v>406</v>
      </c>
      <c r="C60" t="s">
        <v>499</v>
      </c>
      <c r="D60" t="s">
        <v>408</v>
      </c>
      <c r="E60" t="s">
        <v>409</v>
      </c>
      <c r="F60" t="s">
        <v>500</v>
      </c>
      <c r="G60">
        <v>1</v>
      </c>
      <c r="H60">
        <v>40000</v>
      </c>
      <c r="I60">
        <f>Table4[[#This Row],[unit price]]*Table4[[#This Row],[quantity]]</f>
        <v>40000</v>
      </c>
      <c r="J60" t="s">
        <v>501</v>
      </c>
      <c r="K60" t="s">
        <v>121</v>
      </c>
      <c r="L60" t="s">
        <v>135</v>
      </c>
      <c r="M60" t="s">
        <v>502</v>
      </c>
      <c r="N60" t="s">
        <v>124</v>
      </c>
      <c r="O60" s="6" t="s">
        <v>71</v>
      </c>
      <c r="P60" s="6" t="s">
        <v>72</v>
      </c>
      <c r="Q60" s="7">
        <f>_xlfn.DAYS(Table4[[#This Row],[ Date Delivered ]],Table4[[#This Row],[ Date Ordered ]])</f>
        <v>23</v>
      </c>
      <c r="R60" s="7">
        <f>Table4[[#This Row],[Delivery day diff]]/2</f>
        <v>11.5</v>
      </c>
      <c r="S60" t="s">
        <v>44</v>
      </c>
      <c r="T60">
        <v>1500</v>
      </c>
      <c r="U60">
        <v>800</v>
      </c>
      <c r="V60" s="1">
        <f>Table4[[#This Row],[installation cost]]+Table4[[#This Row],[Maintainance cost]]+Table4[[#This Row],[unit cost total]]</f>
        <v>42300</v>
      </c>
      <c r="W60" t="s">
        <v>73</v>
      </c>
      <c r="X60" t="s">
        <v>0</v>
      </c>
    </row>
    <row r="61" spans="1:24" x14ac:dyDescent="0.25">
      <c r="A61" t="s">
        <v>503</v>
      </c>
      <c r="B61" t="s">
        <v>414</v>
      </c>
      <c r="C61" t="s">
        <v>470</v>
      </c>
      <c r="D61" t="s">
        <v>415</v>
      </c>
      <c r="E61" t="s">
        <v>416</v>
      </c>
      <c r="F61" t="s">
        <v>504</v>
      </c>
      <c r="G61">
        <v>1</v>
      </c>
      <c r="H61">
        <v>30000</v>
      </c>
      <c r="I61">
        <f>Table4[[#This Row],[unit price]]*Table4[[#This Row],[quantity]]</f>
        <v>30000</v>
      </c>
      <c r="J61" t="s">
        <v>418</v>
      </c>
      <c r="K61" t="s">
        <v>52</v>
      </c>
      <c r="L61" t="s">
        <v>122</v>
      </c>
      <c r="M61" t="s">
        <v>419</v>
      </c>
      <c r="N61" t="s">
        <v>55</v>
      </c>
      <c r="O61" s="6" t="s">
        <v>85</v>
      </c>
      <c r="P61" s="6" t="s">
        <v>86</v>
      </c>
      <c r="Q61" s="7">
        <f>_xlfn.DAYS(Table4[[#This Row],[ Date Delivered ]],Table4[[#This Row],[ Date Ordered ]])</f>
        <v>23</v>
      </c>
      <c r="R61" s="7">
        <f>Table4[[#This Row],[Delivery day diff]]/2</f>
        <v>11.5</v>
      </c>
      <c r="S61" t="s">
        <v>100</v>
      </c>
      <c r="T61">
        <v>2000</v>
      </c>
      <c r="U61">
        <v>1200</v>
      </c>
      <c r="V61" s="1">
        <f>Table4[[#This Row],[installation cost]]+Table4[[#This Row],[Maintainance cost]]+Table4[[#This Row],[unit cost total]]</f>
        <v>33200</v>
      </c>
      <c r="W61" t="s">
        <v>30</v>
      </c>
      <c r="X61" t="s">
        <v>0</v>
      </c>
    </row>
    <row r="62" spans="1:24" x14ac:dyDescent="0.25">
      <c r="A62" t="s">
        <v>505</v>
      </c>
      <c r="B62" t="s">
        <v>458</v>
      </c>
      <c r="C62" t="s">
        <v>496</v>
      </c>
      <c r="D62" t="s">
        <v>459</v>
      </c>
      <c r="E62" t="s">
        <v>424</v>
      </c>
      <c r="F62" t="s">
        <v>506</v>
      </c>
      <c r="G62">
        <v>1</v>
      </c>
      <c r="H62">
        <v>40000</v>
      </c>
      <c r="I62">
        <f>Table4[[#This Row],[unit price]]*Table4[[#This Row],[quantity]]</f>
        <v>40000</v>
      </c>
      <c r="J62" t="s">
        <v>507</v>
      </c>
      <c r="K62" t="s">
        <v>81</v>
      </c>
      <c r="L62" t="s">
        <v>148</v>
      </c>
      <c r="M62" t="s">
        <v>508</v>
      </c>
      <c r="N62" t="s">
        <v>84</v>
      </c>
      <c r="O62" s="6" t="s">
        <v>42</v>
      </c>
      <c r="P62" s="6" t="s">
        <v>43</v>
      </c>
      <c r="Q62" s="7">
        <f>_xlfn.DAYS(Table4[[#This Row],[ Date Delivered ]],Table4[[#This Row],[ Date Ordered ]])</f>
        <v>27</v>
      </c>
      <c r="R62" s="7">
        <f>Table4[[#This Row],[Delivery day diff]]/2</f>
        <v>13.5</v>
      </c>
      <c r="S62" t="s">
        <v>44</v>
      </c>
      <c r="T62">
        <v>2000</v>
      </c>
      <c r="U62">
        <v>1200</v>
      </c>
      <c r="V62" s="1">
        <f>Table4[[#This Row],[installation cost]]+Table4[[#This Row],[Maintainance cost]]+Table4[[#This Row],[unit cost total]]</f>
        <v>43200</v>
      </c>
      <c r="W62" t="s">
        <v>30</v>
      </c>
      <c r="X62" t="s">
        <v>0</v>
      </c>
    </row>
    <row r="63" spans="1:24" x14ac:dyDescent="0.25">
      <c r="A63" t="s">
        <v>509</v>
      </c>
      <c r="B63" t="s">
        <v>451</v>
      </c>
      <c r="C63" t="s">
        <v>510</v>
      </c>
      <c r="D63" t="s">
        <v>452</v>
      </c>
      <c r="E63" t="s">
        <v>453</v>
      </c>
      <c r="F63" t="s">
        <v>511</v>
      </c>
      <c r="G63">
        <v>1</v>
      </c>
      <c r="H63">
        <v>500000</v>
      </c>
      <c r="I63">
        <f>Table4[[#This Row],[unit price]]*Table4[[#This Row],[quantity]]</f>
        <v>500000</v>
      </c>
      <c r="J63" t="s">
        <v>512</v>
      </c>
      <c r="K63" t="s">
        <v>38</v>
      </c>
      <c r="L63" t="s">
        <v>135</v>
      </c>
      <c r="M63" t="s">
        <v>513</v>
      </c>
      <c r="N63" t="s">
        <v>41</v>
      </c>
      <c r="O63" s="6" t="s">
        <v>56</v>
      </c>
      <c r="P63" s="6" t="s">
        <v>57</v>
      </c>
      <c r="Q63" s="7">
        <f>_xlfn.DAYS(Table4[[#This Row],[ Date Delivered ]],Table4[[#This Row],[ Date Ordered ]])</f>
        <v>26</v>
      </c>
      <c r="R63" s="7">
        <f>Table4[[#This Row],[Delivery day diff]]/2</f>
        <v>13</v>
      </c>
      <c r="S63" t="s">
        <v>100</v>
      </c>
      <c r="T63">
        <v>5000</v>
      </c>
      <c r="U63">
        <v>3000</v>
      </c>
      <c r="V63" s="1">
        <f>Table4[[#This Row],[installation cost]]+Table4[[#This Row],[Maintainance cost]]+Table4[[#This Row],[unit cost total]]</f>
        <v>508000</v>
      </c>
      <c r="W63" t="s">
        <v>30</v>
      </c>
      <c r="X63" t="s">
        <v>0</v>
      </c>
    </row>
    <row r="64" spans="1:24" x14ac:dyDescent="0.25">
      <c r="A64" t="s">
        <v>514</v>
      </c>
      <c r="B64" t="s">
        <v>447</v>
      </c>
      <c r="C64" t="s">
        <v>496</v>
      </c>
      <c r="D64" t="s">
        <v>448</v>
      </c>
      <c r="E64" t="s">
        <v>373</v>
      </c>
      <c r="F64" t="s">
        <v>515</v>
      </c>
      <c r="G64">
        <v>1</v>
      </c>
      <c r="H64">
        <v>15000</v>
      </c>
      <c r="I64">
        <f>Table4[[#This Row],[unit price]]*Table4[[#This Row],[quantity]]</f>
        <v>15000</v>
      </c>
      <c r="J64" t="s">
        <v>516</v>
      </c>
      <c r="K64" t="s">
        <v>52</v>
      </c>
      <c r="L64" t="s">
        <v>122</v>
      </c>
      <c r="M64" t="s">
        <v>517</v>
      </c>
      <c r="N64" t="s">
        <v>55</v>
      </c>
      <c r="O64" s="6" t="s">
        <v>98</v>
      </c>
      <c r="P64" s="6" t="s">
        <v>99</v>
      </c>
      <c r="Q64" s="7">
        <f>_xlfn.DAYS(Table4[[#This Row],[ Date Delivered ]],Table4[[#This Row],[ Date Ordered ]])</f>
        <v>25</v>
      </c>
      <c r="R64" s="7">
        <f>Table4[[#This Row],[Delivery day diff]]/2</f>
        <v>12.5</v>
      </c>
      <c r="S64" t="s">
        <v>44</v>
      </c>
      <c r="T64">
        <v>2500</v>
      </c>
      <c r="U64">
        <v>1500</v>
      </c>
      <c r="V64" s="1">
        <f>Table4[[#This Row],[installation cost]]+Table4[[#This Row],[Maintainance cost]]+Table4[[#This Row],[unit cost total]]</f>
        <v>19000</v>
      </c>
      <c r="W64" t="s">
        <v>30</v>
      </c>
      <c r="X64" t="s">
        <v>0</v>
      </c>
    </row>
    <row r="65" spans="1:24" x14ac:dyDescent="0.25">
      <c r="A65" t="s">
        <v>518</v>
      </c>
      <c r="B65" t="s">
        <v>429</v>
      </c>
      <c r="C65" t="s">
        <v>510</v>
      </c>
      <c r="D65" t="s">
        <v>430</v>
      </c>
      <c r="E65" t="s">
        <v>431</v>
      </c>
      <c r="F65" t="s">
        <v>519</v>
      </c>
      <c r="G65">
        <v>3</v>
      </c>
      <c r="H65">
        <v>2000</v>
      </c>
      <c r="I65">
        <f>Table4[[#This Row],[unit price]]*Table4[[#This Row],[quantity]]</f>
        <v>6000</v>
      </c>
      <c r="J65" t="s">
        <v>433</v>
      </c>
      <c r="K65" t="s">
        <v>337</v>
      </c>
      <c r="L65" t="s">
        <v>148</v>
      </c>
      <c r="M65" t="s">
        <v>434</v>
      </c>
      <c r="N65" t="s">
        <v>339</v>
      </c>
      <c r="O65" s="6" t="s">
        <v>27</v>
      </c>
      <c r="P65" s="6" t="s">
        <v>28</v>
      </c>
      <c r="Q65" s="7">
        <f>_xlfn.DAYS(Table4[[#This Row],[ Date Delivered ]],Table4[[#This Row],[ Date Ordered ]])</f>
        <v>26</v>
      </c>
      <c r="R65" s="7">
        <f>Table4[[#This Row],[Delivery day diff]]/2</f>
        <v>13</v>
      </c>
      <c r="S65" t="s">
        <v>29</v>
      </c>
      <c r="T65">
        <v>800</v>
      </c>
      <c r="U65">
        <v>600</v>
      </c>
      <c r="V65" s="1">
        <f>Table4[[#This Row],[installation cost]]+Table4[[#This Row],[Maintainance cost]]+Table4[[#This Row],[unit cost total]]</f>
        <v>7400</v>
      </c>
      <c r="W65" t="s">
        <v>264</v>
      </c>
      <c r="X65" t="s">
        <v>0</v>
      </c>
    </row>
    <row r="66" spans="1:24" x14ac:dyDescent="0.25">
      <c r="A66" t="s">
        <v>520</v>
      </c>
      <c r="B66" t="s">
        <v>436</v>
      </c>
      <c r="C66" t="s">
        <v>521</v>
      </c>
      <c r="D66" t="s">
        <v>438</v>
      </c>
      <c r="E66" t="s">
        <v>214</v>
      </c>
      <c r="F66" t="s">
        <v>522</v>
      </c>
      <c r="G66">
        <v>1</v>
      </c>
      <c r="H66">
        <v>25000</v>
      </c>
      <c r="I66">
        <f>Table4[[#This Row],[unit price]]*Table4[[#This Row],[quantity]]</f>
        <v>25000</v>
      </c>
      <c r="J66" t="s">
        <v>440</v>
      </c>
      <c r="K66" t="s">
        <v>217</v>
      </c>
      <c r="L66" t="s">
        <v>135</v>
      </c>
      <c r="M66" t="s">
        <v>441</v>
      </c>
      <c r="N66" t="s">
        <v>180</v>
      </c>
      <c r="O66" s="6" t="s">
        <v>112</v>
      </c>
      <c r="P66" s="6" t="s">
        <v>113</v>
      </c>
      <c r="Q66" s="7">
        <f>_xlfn.DAYS(Table4[[#This Row],[ Date Delivered ]],Table4[[#This Row],[ Date Ordered ]])</f>
        <v>26</v>
      </c>
      <c r="R66" s="7">
        <f>Table4[[#This Row],[Delivery day diff]]/2</f>
        <v>13</v>
      </c>
      <c r="S66" t="s">
        <v>44</v>
      </c>
      <c r="T66">
        <v>2000</v>
      </c>
      <c r="U66">
        <v>1200</v>
      </c>
      <c r="V66" s="1">
        <f>Table4[[#This Row],[installation cost]]+Table4[[#This Row],[Maintainance cost]]+Table4[[#This Row],[unit cost total]]</f>
        <v>28200</v>
      </c>
      <c r="W66" t="s">
        <v>30</v>
      </c>
      <c r="X66" t="s">
        <v>0</v>
      </c>
    </row>
    <row r="67" spans="1:24" x14ac:dyDescent="0.25">
      <c r="A67" t="s">
        <v>523</v>
      </c>
      <c r="B67" t="s">
        <v>443</v>
      </c>
      <c r="C67" t="s">
        <v>499</v>
      </c>
      <c r="D67" t="s">
        <v>444</v>
      </c>
      <c r="E67" t="s">
        <v>366</v>
      </c>
      <c r="F67" t="s">
        <v>270</v>
      </c>
      <c r="G67">
        <v>2</v>
      </c>
      <c r="H67">
        <v>12000</v>
      </c>
      <c r="I67">
        <f>Table4[[#This Row],[unit price]]*Table4[[#This Row],[quantity]]</f>
        <v>24000</v>
      </c>
      <c r="J67" t="s">
        <v>368</v>
      </c>
      <c r="K67" t="s">
        <v>147</v>
      </c>
      <c r="L67" t="s">
        <v>122</v>
      </c>
      <c r="M67" t="s">
        <v>369</v>
      </c>
      <c r="N67" t="s">
        <v>26</v>
      </c>
      <c r="O67" s="6" t="s">
        <v>56</v>
      </c>
      <c r="P67" s="6" t="s">
        <v>57</v>
      </c>
      <c r="Q67" s="7">
        <f>_xlfn.DAYS(Table4[[#This Row],[ Date Delivered ]],Table4[[#This Row],[ Date Ordered ]])</f>
        <v>26</v>
      </c>
      <c r="R67" s="7">
        <f>Table4[[#This Row],[Delivery day diff]]/2</f>
        <v>13</v>
      </c>
      <c r="S67" t="s">
        <v>100</v>
      </c>
      <c r="T67">
        <v>1500</v>
      </c>
      <c r="U67">
        <v>800</v>
      </c>
      <c r="V67" s="1">
        <f>Table4[[#This Row],[installation cost]]+Table4[[#This Row],[Maintainance cost]]+Table4[[#This Row],[unit cost total]]</f>
        <v>26300</v>
      </c>
      <c r="W67" t="s">
        <v>73</v>
      </c>
      <c r="X67" t="s">
        <v>0</v>
      </c>
    </row>
    <row r="68" spans="1:24" x14ac:dyDescent="0.25">
      <c r="A68" t="s">
        <v>524</v>
      </c>
      <c r="B68" t="s">
        <v>447</v>
      </c>
      <c r="C68" t="s">
        <v>496</v>
      </c>
      <c r="D68" t="s">
        <v>448</v>
      </c>
      <c r="E68" t="s">
        <v>373</v>
      </c>
      <c r="F68" t="s">
        <v>525</v>
      </c>
      <c r="G68">
        <v>3</v>
      </c>
      <c r="H68">
        <v>1000</v>
      </c>
      <c r="I68">
        <f>Table4[[#This Row],[unit price]]*Table4[[#This Row],[quantity]]</f>
        <v>3000</v>
      </c>
      <c r="J68" t="s">
        <v>375</v>
      </c>
      <c r="K68" t="s">
        <v>121</v>
      </c>
      <c r="L68" t="s">
        <v>135</v>
      </c>
      <c r="M68" t="s">
        <v>376</v>
      </c>
      <c r="N68" t="s">
        <v>124</v>
      </c>
      <c r="O68" s="6" t="s">
        <v>71</v>
      </c>
      <c r="P68" s="6" t="s">
        <v>72</v>
      </c>
      <c r="Q68" s="7">
        <f>_xlfn.DAYS(Table4[[#This Row],[ Date Delivered ]],Table4[[#This Row],[ Date Ordered ]])</f>
        <v>23</v>
      </c>
      <c r="R68" s="7">
        <f>Table4[[#This Row],[Delivery day diff]]/2</f>
        <v>11.5</v>
      </c>
      <c r="S68" t="s">
        <v>29</v>
      </c>
      <c r="T68">
        <v>500</v>
      </c>
      <c r="U68">
        <v>300</v>
      </c>
      <c r="V68" s="1">
        <f>Table4[[#This Row],[installation cost]]+Table4[[#This Row],[Maintainance cost]]+Table4[[#This Row],[unit cost total]]</f>
        <v>3800</v>
      </c>
      <c r="W68" t="s">
        <v>264</v>
      </c>
      <c r="X68" t="s">
        <v>0</v>
      </c>
    </row>
    <row r="69" spans="1:24" x14ac:dyDescent="0.25">
      <c r="A69" t="s">
        <v>526</v>
      </c>
      <c r="B69" t="s">
        <v>451</v>
      </c>
      <c r="C69" t="s">
        <v>510</v>
      </c>
      <c r="D69" t="s">
        <v>452</v>
      </c>
      <c r="E69" t="s">
        <v>453</v>
      </c>
      <c r="F69" t="s">
        <v>527</v>
      </c>
      <c r="G69">
        <v>1</v>
      </c>
      <c r="H69">
        <v>40000</v>
      </c>
      <c r="I69">
        <f>Table4[[#This Row],[unit price]]*Table4[[#This Row],[quantity]]</f>
        <v>40000</v>
      </c>
      <c r="J69" t="s">
        <v>455</v>
      </c>
      <c r="K69" t="s">
        <v>208</v>
      </c>
      <c r="L69" t="s">
        <v>122</v>
      </c>
      <c r="M69" t="s">
        <v>456</v>
      </c>
      <c r="N69" t="s">
        <v>111</v>
      </c>
      <c r="O69" s="6" t="s">
        <v>27</v>
      </c>
      <c r="P69" s="6" t="s">
        <v>28</v>
      </c>
      <c r="Q69" s="7">
        <f>_xlfn.DAYS(Table4[[#This Row],[ Date Delivered ]],Table4[[#This Row],[ Date Ordered ]])</f>
        <v>26</v>
      </c>
      <c r="R69" s="7">
        <f>Table4[[#This Row],[Delivery day diff]]/2</f>
        <v>13</v>
      </c>
      <c r="S69" t="s">
        <v>44</v>
      </c>
      <c r="T69">
        <v>3000</v>
      </c>
      <c r="U69">
        <v>2000</v>
      </c>
      <c r="V69" s="1">
        <f>Table4[[#This Row],[installation cost]]+Table4[[#This Row],[Maintainance cost]]+Table4[[#This Row],[unit cost total]]</f>
        <v>45000</v>
      </c>
      <c r="W69" t="s">
        <v>30</v>
      </c>
      <c r="X69" t="s">
        <v>0</v>
      </c>
    </row>
    <row r="70" spans="1:24" x14ac:dyDescent="0.25">
      <c r="A70" t="s">
        <v>528</v>
      </c>
      <c r="B70" t="s">
        <v>458</v>
      </c>
      <c r="C70" t="s">
        <v>496</v>
      </c>
      <c r="D70" t="s">
        <v>459</v>
      </c>
      <c r="E70" t="s">
        <v>387</v>
      </c>
      <c r="F70" t="s">
        <v>529</v>
      </c>
      <c r="G70">
        <v>1</v>
      </c>
      <c r="H70">
        <v>40000</v>
      </c>
      <c r="I70">
        <f>Table4[[#This Row],[unit price]]*Table4[[#This Row],[quantity]]</f>
        <v>40000</v>
      </c>
      <c r="J70" t="s">
        <v>461</v>
      </c>
      <c r="K70" t="s">
        <v>159</v>
      </c>
      <c r="L70" t="s">
        <v>148</v>
      </c>
      <c r="M70" t="s">
        <v>462</v>
      </c>
      <c r="N70" t="s">
        <v>26</v>
      </c>
      <c r="O70" s="6" t="s">
        <v>42</v>
      </c>
      <c r="P70" s="6" t="s">
        <v>43</v>
      </c>
      <c r="Q70" s="7">
        <f>_xlfn.DAYS(Table4[[#This Row],[ Date Delivered ]],Table4[[#This Row],[ Date Ordered ]])</f>
        <v>27</v>
      </c>
      <c r="R70" s="7">
        <f>Table4[[#This Row],[Delivery day diff]]/2</f>
        <v>13.5</v>
      </c>
      <c r="S70" t="s">
        <v>100</v>
      </c>
      <c r="T70">
        <v>2500</v>
      </c>
      <c r="U70">
        <v>1500</v>
      </c>
      <c r="V70" s="1">
        <f>Table4[[#This Row],[installation cost]]+Table4[[#This Row],[Maintainance cost]]+Table4[[#This Row],[unit cost total]]</f>
        <v>44000</v>
      </c>
      <c r="W70" t="s">
        <v>30</v>
      </c>
      <c r="X70" t="s">
        <v>0</v>
      </c>
    </row>
    <row r="71" spans="1:24" x14ac:dyDescent="0.25">
      <c r="A71" t="s">
        <v>530</v>
      </c>
      <c r="B71" t="s">
        <v>464</v>
      </c>
      <c r="C71" t="s">
        <v>510</v>
      </c>
      <c r="D71" t="s">
        <v>465</v>
      </c>
      <c r="E71" t="s">
        <v>343</v>
      </c>
      <c r="F71" t="s">
        <v>531</v>
      </c>
      <c r="G71">
        <v>2</v>
      </c>
      <c r="H71">
        <v>3000</v>
      </c>
      <c r="I71">
        <f>Table4[[#This Row],[unit price]]*Table4[[#This Row],[quantity]]</f>
        <v>6000</v>
      </c>
      <c r="J71" t="s">
        <v>467</v>
      </c>
      <c r="K71" t="s">
        <v>67</v>
      </c>
      <c r="L71" t="s">
        <v>135</v>
      </c>
      <c r="M71" t="s">
        <v>468</v>
      </c>
      <c r="N71" t="s">
        <v>70</v>
      </c>
      <c r="O71" s="6" t="s">
        <v>56</v>
      </c>
      <c r="P71" s="6" t="s">
        <v>57</v>
      </c>
      <c r="Q71" s="7">
        <f>_xlfn.DAYS(Table4[[#This Row],[ Date Delivered ]],Table4[[#This Row],[ Date Ordered ]])</f>
        <v>26</v>
      </c>
      <c r="R71" s="7">
        <f>Table4[[#This Row],[Delivery day diff]]/2</f>
        <v>13</v>
      </c>
      <c r="S71" t="s">
        <v>29</v>
      </c>
      <c r="T71">
        <v>1000</v>
      </c>
      <c r="U71">
        <v>500</v>
      </c>
      <c r="V71" s="1">
        <f>Table4[[#This Row],[installation cost]]+Table4[[#This Row],[Maintainance cost]]+Table4[[#This Row],[unit cost total]]</f>
        <v>7500</v>
      </c>
      <c r="W71" t="s">
        <v>59</v>
      </c>
      <c r="X71" t="s">
        <v>0</v>
      </c>
    </row>
    <row r="72" spans="1:24" x14ac:dyDescent="0.25">
      <c r="A72" t="s">
        <v>532</v>
      </c>
      <c r="B72" t="s">
        <v>533</v>
      </c>
      <c r="C72" t="s">
        <v>534</v>
      </c>
      <c r="D72" t="s">
        <v>535</v>
      </c>
      <c r="E72" t="s">
        <v>424</v>
      </c>
      <c r="F72" t="s">
        <v>500</v>
      </c>
      <c r="G72">
        <v>1</v>
      </c>
      <c r="H72">
        <v>25000</v>
      </c>
      <c r="I72">
        <f>Table4[[#This Row],[unit price]]*Table4[[#This Row],[quantity]]</f>
        <v>25000</v>
      </c>
      <c r="J72" t="s">
        <v>501</v>
      </c>
      <c r="K72" t="s">
        <v>121</v>
      </c>
      <c r="L72" t="s">
        <v>135</v>
      </c>
      <c r="M72" t="s">
        <v>502</v>
      </c>
      <c r="N72" t="s">
        <v>124</v>
      </c>
      <c r="O72" s="6" t="s">
        <v>71</v>
      </c>
      <c r="P72" s="6" t="s">
        <v>72</v>
      </c>
      <c r="Q72" s="7">
        <f>_xlfn.DAYS(Table4[[#This Row],[ Date Delivered ]],Table4[[#This Row],[ Date Ordered ]])</f>
        <v>23</v>
      </c>
      <c r="R72" s="7">
        <f>Table4[[#This Row],[Delivery day diff]]/2</f>
        <v>11.5</v>
      </c>
      <c r="S72" t="s">
        <v>44</v>
      </c>
      <c r="T72">
        <v>1500</v>
      </c>
      <c r="U72">
        <v>800</v>
      </c>
      <c r="V72" s="1">
        <f>Table4[[#This Row],[installation cost]]+Table4[[#This Row],[Maintainance cost]]+Table4[[#This Row],[unit cost total]]</f>
        <v>27300</v>
      </c>
      <c r="W72" t="s">
        <v>73</v>
      </c>
      <c r="X72" t="s">
        <v>0</v>
      </c>
    </row>
    <row r="73" spans="1:24" x14ac:dyDescent="0.25">
      <c r="A73" t="s">
        <v>536</v>
      </c>
      <c r="B73" t="s">
        <v>363</v>
      </c>
      <c r="C73" t="s">
        <v>480</v>
      </c>
      <c r="D73" t="s">
        <v>365</v>
      </c>
      <c r="E73" t="s">
        <v>366</v>
      </c>
      <c r="F73" t="s">
        <v>537</v>
      </c>
      <c r="G73">
        <v>1</v>
      </c>
      <c r="H73">
        <v>5000</v>
      </c>
      <c r="I73">
        <f>Table4[[#This Row],[unit price]]*Table4[[#This Row],[quantity]]</f>
        <v>5000</v>
      </c>
      <c r="J73" t="s">
        <v>538</v>
      </c>
      <c r="K73" t="s">
        <v>94</v>
      </c>
      <c r="L73" t="s">
        <v>122</v>
      </c>
      <c r="M73" t="s">
        <v>539</v>
      </c>
      <c r="N73" t="s">
        <v>97</v>
      </c>
      <c r="O73" s="6" t="s">
        <v>85</v>
      </c>
      <c r="P73" s="6" t="s">
        <v>86</v>
      </c>
      <c r="Q73" s="7">
        <f>_xlfn.DAYS(Table4[[#This Row],[ Date Delivered ]],Table4[[#This Row],[ Date Ordered ]])</f>
        <v>23</v>
      </c>
      <c r="R73" s="7">
        <f>Table4[[#This Row],[Delivery day diff]]/2</f>
        <v>11.5</v>
      </c>
      <c r="S73" t="s">
        <v>100</v>
      </c>
      <c r="T73">
        <v>1000</v>
      </c>
      <c r="U73">
        <v>700</v>
      </c>
      <c r="V73" s="1">
        <f>Table4[[#This Row],[installation cost]]+Table4[[#This Row],[Maintainance cost]]+Table4[[#This Row],[unit cost total]]</f>
        <v>6700</v>
      </c>
      <c r="W73" t="s">
        <v>30</v>
      </c>
      <c r="X73" t="s">
        <v>0</v>
      </c>
    </row>
    <row r="74" spans="1:24" x14ac:dyDescent="0.25">
      <c r="A74" t="s">
        <v>540</v>
      </c>
      <c r="B74" t="s">
        <v>371</v>
      </c>
      <c r="C74" t="s">
        <v>483</v>
      </c>
      <c r="D74" t="s">
        <v>372</v>
      </c>
      <c r="E74" t="s">
        <v>416</v>
      </c>
      <c r="F74" t="s">
        <v>541</v>
      </c>
      <c r="G74">
        <v>1</v>
      </c>
      <c r="H74">
        <v>8000</v>
      </c>
      <c r="I74">
        <f>Table4[[#This Row],[unit price]]*Table4[[#This Row],[quantity]]</f>
        <v>8000</v>
      </c>
      <c r="J74" t="s">
        <v>418</v>
      </c>
      <c r="K74" t="s">
        <v>52</v>
      </c>
      <c r="L74" t="s">
        <v>135</v>
      </c>
      <c r="M74" t="s">
        <v>419</v>
      </c>
      <c r="N74" t="s">
        <v>55</v>
      </c>
      <c r="O74" s="6" t="s">
        <v>112</v>
      </c>
      <c r="P74" s="6" t="s">
        <v>113</v>
      </c>
      <c r="Q74" s="7">
        <f>_xlfn.DAYS(Table4[[#This Row],[ Date Delivered ]],Table4[[#This Row],[ Date Ordered ]])</f>
        <v>26</v>
      </c>
      <c r="R74" s="7">
        <f>Table4[[#This Row],[Delivery day diff]]/2</f>
        <v>13</v>
      </c>
      <c r="S74" t="s">
        <v>44</v>
      </c>
      <c r="T74">
        <v>2000</v>
      </c>
      <c r="U74">
        <v>1200</v>
      </c>
      <c r="V74" s="1">
        <f>Table4[[#This Row],[installation cost]]+Table4[[#This Row],[Maintainance cost]]+Table4[[#This Row],[unit cost total]]</f>
        <v>11200</v>
      </c>
      <c r="W74" t="s">
        <v>30</v>
      </c>
      <c r="X74" t="s">
        <v>0</v>
      </c>
    </row>
    <row r="75" spans="1:24" x14ac:dyDescent="0.25">
      <c r="A75" t="s">
        <v>542</v>
      </c>
      <c r="B75" t="s">
        <v>378</v>
      </c>
      <c r="C75" t="s">
        <v>488</v>
      </c>
      <c r="D75" t="s">
        <v>379</v>
      </c>
      <c r="E75" t="s">
        <v>401</v>
      </c>
      <c r="F75" t="s">
        <v>543</v>
      </c>
      <c r="G75">
        <v>2</v>
      </c>
      <c r="H75">
        <v>5000</v>
      </c>
      <c r="I75">
        <f>Table4[[#This Row],[unit price]]*Table4[[#This Row],[quantity]]</f>
        <v>10000</v>
      </c>
      <c r="J75" t="s">
        <v>403</v>
      </c>
      <c r="K75" t="s">
        <v>280</v>
      </c>
      <c r="L75" t="s">
        <v>148</v>
      </c>
      <c r="M75" t="s">
        <v>404</v>
      </c>
      <c r="N75" t="s">
        <v>282</v>
      </c>
      <c r="O75" s="6" t="s">
        <v>56</v>
      </c>
      <c r="P75" s="6" t="s">
        <v>57</v>
      </c>
      <c r="Q75" s="7">
        <f>_xlfn.DAYS(Table4[[#This Row],[ Date Delivered ]],Table4[[#This Row],[ Date Ordered ]])</f>
        <v>26</v>
      </c>
      <c r="R75" s="7">
        <f>Table4[[#This Row],[Delivery day diff]]/2</f>
        <v>13</v>
      </c>
      <c r="S75" t="s">
        <v>29</v>
      </c>
      <c r="T75">
        <v>800</v>
      </c>
      <c r="U75">
        <v>500</v>
      </c>
      <c r="V75" s="1">
        <f>Table4[[#This Row],[installation cost]]+Table4[[#This Row],[Maintainance cost]]+Table4[[#This Row],[unit cost total]]</f>
        <v>11300</v>
      </c>
      <c r="W75" t="s">
        <v>59</v>
      </c>
      <c r="X75" t="s">
        <v>0</v>
      </c>
    </row>
    <row r="76" spans="1:24" x14ac:dyDescent="0.25">
      <c r="A76" t="s">
        <v>544</v>
      </c>
      <c r="B76" t="s">
        <v>385</v>
      </c>
      <c r="C76" t="s">
        <v>422</v>
      </c>
      <c r="D76" t="s">
        <v>386</v>
      </c>
      <c r="E76" t="s">
        <v>409</v>
      </c>
      <c r="F76" t="s">
        <v>545</v>
      </c>
      <c r="G76">
        <v>1</v>
      </c>
      <c r="H76">
        <v>15000</v>
      </c>
      <c r="I76">
        <f>Table4[[#This Row],[unit price]]*Table4[[#This Row],[quantity]]</f>
        <v>15000</v>
      </c>
      <c r="J76" t="s">
        <v>411</v>
      </c>
      <c r="K76" t="s">
        <v>121</v>
      </c>
      <c r="L76" t="s">
        <v>135</v>
      </c>
      <c r="M76" t="s">
        <v>412</v>
      </c>
      <c r="N76" t="s">
        <v>124</v>
      </c>
      <c r="O76" s="6" t="s">
        <v>71</v>
      </c>
      <c r="P76" s="6" t="s">
        <v>72</v>
      </c>
      <c r="Q76" s="7">
        <f>_xlfn.DAYS(Table4[[#This Row],[ Date Delivered ]],Table4[[#This Row],[ Date Ordered ]])</f>
        <v>23</v>
      </c>
      <c r="R76" s="7">
        <f>Table4[[#This Row],[Delivery day diff]]/2</f>
        <v>11.5</v>
      </c>
      <c r="S76" t="s">
        <v>44</v>
      </c>
      <c r="T76">
        <v>2000</v>
      </c>
      <c r="U76">
        <v>1200</v>
      </c>
      <c r="V76" s="1">
        <f>Table4[[#This Row],[installation cost]]+Table4[[#This Row],[Maintainance cost]]+Table4[[#This Row],[unit cost total]]</f>
        <v>18200</v>
      </c>
      <c r="W76" t="s">
        <v>73</v>
      </c>
      <c r="X76" t="s">
        <v>0</v>
      </c>
    </row>
    <row r="77" spans="1:24" x14ac:dyDescent="0.25">
      <c r="A77" t="s">
        <v>546</v>
      </c>
      <c r="B77" t="s">
        <v>392</v>
      </c>
      <c r="C77" t="s">
        <v>488</v>
      </c>
      <c r="D77" t="s">
        <v>393</v>
      </c>
      <c r="E77" t="s">
        <v>394</v>
      </c>
      <c r="F77" t="s">
        <v>547</v>
      </c>
      <c r="G77">
        <v>1</v>
      </c>
      <c r="H77">
        <v>15000</v>
      </c>
      <c r="I77">
        <f>Table4[[#This Row],[unit price]]*Table4[[#This Row],[quantity]]</f>
        <v>15000</v>
      </c>
      <c r="J77" t="s">
        <v>548</v>
      </c>
      <c r="K77" t="s">
        <v>67</v>
      </c>
      <c r="L77" t="s">
        <v>122</v>
      </c>
      <c r="M77" t="s">
        <v>549</v>
      </c>
      <c r="N77" t="s">
        <v>70</v>
      </c>
      <c r="O77" s="6" t="s">
        <v>27</v>
      </c>
      <c r="P77" s="6" t="s">
        <v>28</v>
      </c>
      <c r="Q77" s="7">
        <f>_xlfn.DAYS(Table4[[#This Row],[ Date Delivered ]],Table4[[#This Row],[ Date Ordered ]])</f>
        <v>26</v>
      </c>
      <c r="R77" s="7">
        <f>Table4[[#This Row],[Delivery day diff]]/2</f>
        <v>13</v>
      </c>
      <c r="S77" t="s">
        <v>100</v>
      </c>
      <c r="T77">
        <v>1800</v>
      </c>
      <c r="U77">
        <v>1000</v>
      </c>
      <c r="V77" s="1">
        <f>Table4[[#This Row],[installation cost]]+Table4[[#This Row],[Maintainance cost]]+Table4[[#This Row],[unit cost total]]</f>
        <v>17800</v>
      </c>
      <c r="W77" t="s">
        <v>59</v>
      </c>
      <c r="X77" t="s">
        <v>0</v>
      </c>
    </row>
    <row r="78" spans="1:24" x14ac:dyDescent="0.25">
      <c r="A78" t="s">
        <v>550</v>
      </c>
      <c r="B78" t="s">
        <v>399</v>
      </c>
      <c r="C78" t="s">
        <v>496</v>
      </c>
      <c r="D78" t="s">
        <v>400</v>
      </c>
      <c r="E78" t="s">
        <v>424</v>
      </c>
      <c r="F78" t="s">
        <v>511</v>
      </c>
      <c r="G78">
        <v>1</v>
      </c>
      <c r="H78">
        <v>500000</v>
      </c>
      <c r="I78">
        <f>Table4[[#This Row],[unit price]]*Table4[[#This Row],[quantity]]</f>
        <v>500000</v>
      </c>
      <c r="J78" t="s">
        <v>512</v>
      </c>
      <c r="K78" t="s">
        <v>38</v>
      </c>
      <c r="L78" t="s">
        <v>135</v>
      </c>
      <c r="M78" t="s">
        <v>513</v>
      </c>
      <c r="N78" t="s">
        <v>41</v>
      </c>
      <c r="O78" s="6" t="s">
        <v>112</v>
      </c>
      <c r="P78" s="6" t="s">
        <v>113</v>
      </c>
      <c r="Q78" s="7">
        <f>_xlfn.DAYS(Table4[[#This Row],[ Date Delivered ]],Table4[[#This Row],[ Date Ordered ]])</f>
        <v>26</v>
      </c>
      <c r="R78" s="7">
        <f>Table4[[#This Row],[Delivery day diff]]/2</f>
        <v>13</v>
      </c>
      <c r="S78" t="s">
        <v>100</v>
      </c>
      <c r="T78">
        <v>5000</v>
      </c>
      <c r="U78">
        <v>3000</v>
      </c>
      <c r="V78" s="1">
        <f>Table4[[#This Row],[installation cost]]+Table4[[#This Row],[Maintainance cost]]+Table4[[#This Row],[unit cost total]]</f>
        <v>508000</v>
      </c>
      <c r="W78" t="s">
        <v>30</v>
      </c>
      <c r="X78" t="s">
        <v>0</v>
      </c>
    </row>
    <row r="79" spans="1:24" x14ac:dyDescent="0.25">
      <c r="A79" t="s">
        <v>551</v>
      </c>
      <c r="B79" t="s">
        <v>406</v>
      </c>
      <c r="C79" t="s">
        <v>499</v>
      </c>
      <c r="D79" t="s">
        <v>408</v>
      </c>
      <c r="E79" t="s">
        <v>416</v>
      </c>
      <c r="F79" t="s">
        <v>552</v>
      </c>
      <c r="G79">
        <v>2</v>
      </c>
      <c r="H79">
        <v>10000</v>
      </c>
      <c r="I79">
        <f>Table4[[#This Row],[unit price]]*Table4[[#This Row],[quantity]]</f>
        <v>20000</v>
      </c>
      <c r="J79" t="s">
        <v>418</v>
      </c>
      <c r="K79" t="s">
        <v>52</v>
      </c>
      <c r="L79" t="s">
        <v>122</v>
      </c>
      <c r="M79" t="s">
        <v>419</v>
      </c>
      <c r="N79" t="s">
        <v>55</v>
      </c>
      <c r="O79" s="6" t="s">
        <v>56</v>
      </c>
      <c r="P79" s="6" t="s">
        <v>57</v>
      </c>
      <c r="Q79" s="7">
        <f>_xlfn.DAYS(Table4[[#This Row],[ Date Delivered ]],Table4[[#This Row],[ Date Ordered ]])</f>
        <v>26</v>
      </c>
      <c r="R79" s="7">
        <f>Table4[[#This Row],[Delivery day diff]]/2</f>
        <v>13</v>
      </c>
      <c r="S79" t="s">
        <v>29</v>
      </c>
      <c r="T79">
        <v>1500</v>
      </c>
      <c r="U79">
        <v>800</v>
      </c>
      <c r="V79" s="1">
        <f>Table4[[#This Row],[installation cost]]+Table4[[#This Row],[Maintainance cost]]+Table4[[#This Row],[unit cost total]]</f>
        <v>22300</v>
      </c>
      <c r="W79" t="s">
        <v>73</v>
      </c>
      <c r="X79" t="s">
        <v>0</v>
      </c>
    </row>
    <row r="80" spans="1:24" x14ac:dyDescent="0.25">
      <c r="A80" t="s">
        <v>553</v>
      </c>
      <c r="B80" t="s">
        <v>414</v>
      </c>
      <c r="C80" t="s">
        <v>470</v>
      </c>
      <c r="D80" t="s">
        <v>415</v>
      </c>
      <c r="E80" t="s">
        <v>366</v>
      </c>
      <c r="F80" t="s">
        <v>145</v>
      </c>
      <c r="G80">
        <v>1</v>
      </c>
      <c r="H80">
        <v>30000</v>
      </c>
      <c r="I80">
        <f>Table4[[#This Row],[unit price]]*Table4[[#This Row],[quantity]]</f>
        <v>30000</v>
      </c>
      <c r="J80" t="s">
        <v>368</v>
      </c>
      <c r="K80" t="s">
        <v>147</v>
      </c>
      <c r="L80" t="s">
        <v>135</v>
      </c>
      <c r="M80" t="s">
        <v>369</v>
      </c>
      <c r="N80" t="s">
        <v>26</v>
      </c>
      <c r="O80" s="6" t="s">
        <v>71</v>
      </c>
      <c r="P80" s="6" t="s">
        <v>72</v>
      </c>
      <c r="Q80" s="7">
        <f>_xlfn.DAYS(Table4[[#This Row],[ Date Delivered ]],Table4[[#This Row],[ Date Ordered ]])</f>
        <v>23</v>
      </c>
      <c r="R80" s="7">
        <f>Table4[[#This Row],[Delivery day diff]]/2</f>
        <v>11.5</v>
      </c>
      <c r="S80" t="s">
        <v>44</v>
      </c>
      <c r="T80">
        <v>1500</v>
      </c>
      <c r="U80">
        <v>800</v>
      </c>
      <c r="V80" s="1">
        <f>Table4[[#This Row],[installation cost]]+Table4[[#This Row],[Maintainance cost]]+Table4[[#This Row],[unit cost total]]</f>
        <v>32300</v>
      </c>
      <c r="W80" t="s">
        <v>73</v>
      </c>
      <c r="X80" t="s">
        <v>0</v>
      </c>
    </row>
    <row r="81" spans="1:24" x14ac:dyDescent="0.25">
      <c r="A81" t="s">
        <v>554</v>
      </c>
      <c r="B81" t="s">
        <v>458</v>
      </c>
      <c r="C81" t="s">
        <v>496</v>
      </c>
      <c r="D81" t="s">
        <v>459</v>
      </c>
      <c r="E81" t="s">
        <v>358</v>
      </c>
      <c r="F81" t="s">
        <v>555</v>
      </c>
      <c r="G81">
        <v>1</v>
      </c>
      <c r="H81">
        <v>20000</v>
      </c>
      <c r="I81">
        <f>Table4[[#This Row],[unit price]]*Table4[[#This Row],[quantity]]</f>
        <v>20000</v>
      </c>
      <c r="J81" t="s">
        <v>360</v>
      </c>
      <c r="K81" t="s">
        <v>168</v>
      </c>
      <c r="L81" t="s">
        <v>148</v>
      </c>
      <c r="M81" t="s">
        <v>361</v>
      </c>
      <c r="N81" t="s">
        <v>170</v>
      </c>
      <c r="O81" s="6" t="s">
        <v>125</v>
      </c>
      <c r="P81" s="6" t="s">
        <v>126</v>
      </c>
      <c r="Q81" s="7">
        <f>_xlfn.DAYS(Table4[[#This Row],[ Date Delivered ]],Table4[[#This Row],[ Date Ordered ]])</f>
        <v>26</v>
      </c>
      <c r="R81" s="7">
        <f>Table4[[#This Row],[Delivery day diff]]/2</f>
        <v>13</v>
      </c>
      <c r="S81" t="s">
        <v>44</v>
      </c>
      <c r="T81">
        <v>2000</v>
      </c>
      <c r="U81">
        <v>1200</v>
      </c>
      <c r="V81" s="1">
        <f>Table4[[#This Row],[installation cost]]+Table4[[#This Row],[Maintainance cost]]+Table4[[#This Row],[unit cost total]]</f>
        <v>23200</v>
      </c>
      <c r="W81" t="s">
        <v>30</v>
      </c>
      <c r="X81" t="s">
        <v>0</v>
      </c>
    </row>
    <row r="82" spans="1:24" x14ac:dyDescent="0.25">
      <c r="A82" t="s">
        <v>556</v>
      </c>
      <c r="B82" t="s">
        <v>451</v>
      </c>
      <c r="C82" t="s">
        <v>510</v>
      </c>
      <c r="D82" t="s">
        <v>452</v>
      </c>
      <c r="E82" t="s">
        <v>380</v>
      </c>
      <c r="F82" t="s">
        <v>557</v>
      </c>
      <c r="G82">
        <v>1</v>
      </c>
      <c r="H82">
        <v>35000</v>
      </c>
      <c r="I82">
        <f>Table4[[#This Row],[unit price]]*Table4[[#This Row],[quantity]]</f>
        <v>35000</v>
      </c>
      <c r="J82" t="s">
        <v>382</v>
      </c>
      <c r="K82" t="s">
        <v>208</v>
      </c>
      <c r="L82" t="s">
        <v>122</v>
      </c>
      <c r="M82" t="s">
        <v>383</v>
      </c>
      <c r="N82" t="s">
        <v>111</v>
      </c>
      <c r="O82" s="6" t="s">
        <v>252</v>
      </c>
      <c r="P82" s="6" t="s">
        <v>253</v>
      </c>
      <c r="Q82" s="7">
        <f>_xlfn.DAYS(Table4[[#This Row],[ Date Delivered ]],Table4[[#This Row],[ Date Ordered ]])</f>
        <v>24</v>
      </c>
      <c r="R82" s="7">
        <f>Table4[[#This Row],[Delivery day diff]]/2</f>
        <v>12</v>
      </c>
      <c r="S82" t="s">
        <v>100</v>
      </c>
      <c r="T82">
        <v>2500</v>
      </c>
      <c r="U82">
        <v>1500</v>
      </c>
      <c r="V82" s="1">
        <f>Table4[[#This Row],[installation cost]]+Table4[[#This Row],[Maintainance cost]]+Table4[[#This Row],[unit cost total]]</f>
        <v>39000</v>
      </c>
      <c r="W82" t="s">
        <v>30</v>
      </c>
      <c r="X82" t="s">
        <v>0</v>
      </c>
    </row>
    <row r="83" spans="1:24" x14ac:dyDescent="0.25">
      <c r="A83" t="s">
        <v>558</v>
      </c>
      <c r="B83" t="s">
        <v>447</v>
      </c>
      <c r="C83" t="s">
        <v>496</v>
      </c>
      <c r="D83" t="s">
        <v>448</v>
      </c>
      <c r="E83" t="s">
        <v>387</v>
      </c>
      <c r="F83" t="s">
        <v>559</v>
      </c>
      <c r="G83">
        <v>2</v>
      </c>
      <c r="H83">
        <v>6000</v>
      </c>
      <c r="I83">
        <f>Table4[[#This Row],[unit price]]*Table4[[#This Row],[quantity]]</f>
        <v>12000</v>
      </c>
      <c r="J83" t="s">
        <v>389</v>
      </c>
      <c r="K83" t="s">
        <v>159</v>
      </c>
      <c r="L83" t="s">
        <v>135</v>
      </c>
      <c r="M83" t="s">
        <v>390</v>
      </c>
      <c r="N83" t="s">
        <v>26</v>
      </c>
      <c r="O83" s="6" t="s">
        <v>56</v>
      </c>
      <c r="P83" s="6" t="s">
        <v>57</v>
      </c>
      <c r="Q83" s="7">
        <f>_xlfn.DAYS(Table4[[#This Row],[ Date Delivered ]],Table4[[#This Row],[ Date Ordered ]])</f>
        <v>26</v>
      </c>
      <c r="R83" s="7">
        <f>Table4[[#This Row],[Delivery day diff]]/2</f>
        <v>13</v>
      </c>
      <c r="S83" t="s">
        <v>29</v>
      </c>
      <c r="T83">
        <v>1000</v>
      </c>
      <c r="U83">
        <v>500</v>
      </c>
      <c r="V83" s="1">
        <f>Table4[[#This Row],[installation cost]]+Table4[[#This Row],[Maintainance cost]]+Table4[[#This Row],[unit cost total]]</f>
        <v>13500</v>
      </c>
      <c r="W83" t="s">
        <v>59</v>
      </c>
      <c r="X83" t="s">
        <v>0</v>
      </c>
    </row>
    <row r="84" spans="1:24" x14ac:dyDescent="0.25">
      <c r="A84" t="s">
        <v>560</v>
      </c>
      <c r="B84" t="s">
        <v>429</v>
      </c>
      <c r="C84" t="s">
        <v>510</v>
      </c>
      <c r="D84" t="s">
        <v>430</v>
      </c>
      <c r="E84" t="s">
        <v>366</v>
      </c>
      <c r="F84" t="s">
        <v>561</v>
      </c>
      <c r="G84">
        <v>1</v>
      </c>
      <c r="H84">
        <v>20000</v>
      </c>
      <c r="I84">
        <f>Table4[[#This Row],[unit price]]*Table4[[#This Row],[quantity]]</f>
        <v>20000</v>
      </c>
      <c r="J84" t="s">
        <v>501</v>
      </c>
      <c r="K84" t="s">
        <v>121</v>
      </c>
      <c r="L84" t="s">
        <v>148</v>
      </c>
      <c r="M84" t="s">
        <v>502</v>
      </c>
      <c r="N84" t="s">
        <v>124</v>
      </c>
      <c r="O84" s="6" t="s">
        <v>71</v>
      </c>
      <c r="P84" s="6" t="s">
        <v>72</v>
      </c>
      <c r="Q84" s="7">
        <f>_xlfn.DAYS(Table4[[#This Row],[ Date Delivered ]],Table4[[#This Row],[ Date Ordered ]])</f>
        <v>23</v>
      </c>
      <c r="R84" s="7">
        <f>Table4[[#This Row],[Delivery day diff]]/2</f>
        <v>11.5</v>
      </c>
      <c r="S84" t="s">
        <v>44</v>
      </c>
      <c r="T84">
        <v>1500</v>
      </c>
      <c r="U84">
        <v>800</v>
      </c>
      <c r="V84" s="1">
        <f>Table4[[#This Row],[installation cost]]+Table4[[#This Row],[Maintainance cost]]+Table4[[#This Row],[unit cost total]]</f>
        <v>22300</v>
      </c>
      <c r="W84" t="s">
        <v>73</v>
      </c>
      <c r="X84" t="s">
        <v>0</v>
      </c>
    </row>
    <row r="85" spans="1:24" x14ac:dyDescent="0.25">
      <c r="A85" t="s">
        <v>562</v>
      </c>
      <c r="B85" t="s">
        <v>436</v>
      </c>
      <c r="C85" t="s">
        <v>521</v>
      </c>
      <c r="D85" t="s">
        <v>438</v>
      </c>
      <c r="E85" t="s">
        <v>416</v>
      </c>
      <c r="F85" t="s">
        <v>563</v>
      </c>
      <c r="G85">
        <v>1</v>
      </c>
      <c r="H85">
        <v>15000</v>
      </c>
      <c r="I85">
        <f>Table4[[#This Row],[unit price]]*Table4[[#This Row],[quantity]]</f>
        <v>15000</v>
      </c>
      <c r="J85" t="s">
        <v>564</v>
      </c>
      <c r="K85" t="s">
        <v>217</v>
      </c>
      <c r="L85" t="s">
        <v>122</v>
      </c>
      <c r="M85" t="s">
        <v>565</v>
      </c>
      <c r="N85" t="s">
        <v>180</v>
      </c>
      <c r="O85" s="6" t="s">
        <v>125</v>
      </c>
      <c r="P85" s="6" t="s">
        <v>126</v>
      </c>
      <c r="Q85" s="7">
        <f>_xlfn.DAYS(Table4[[#This Row],[ Date Delivered ]],Table4[[#This Row],[ Date Ordered ]])</f>
        <v>26</v>
      </c>
      <c r="R85" s="7">
        <f>Table4[[#This Row],[Delivery day diff]]/2</f>
        <v>13</v>
      </c>
      <c r="S85" t="s">
        <v>44</v>
      </c>
      <c r="T85">
        <v>1800</v>
      </c>
      <c r="U85">
        <v>1000</v>
      </c>
      <c r="V85" s="1">
        <f>Table4[[#This Row],[installation cost]]+Table4[[#This Row],[Maintainance cost]]+Table4[[#This Row],[unit cost total]]</f>
        <v>17800</v>
      </c>
      <c r="W85" t="s">
        <v>59</v>
      </c>
      <c r="X85" t="s">
        <v>0</v>
      </c>
    </row>
    <row r="86" spans="1:24" x14ac:dyDescent="0.25">
      <c r="A86" t="s">
        <v>566</v>
      </c>
      <c r="B86" t="s">
        <v>443</v>
      </c>
      <c r="C86" t="s">
        <v>499</v>
      </c>
      <c r="D86" t="s">
        <v>444</v>
      </c>
      <c r="E86" t="s">
        <v>401</v>
      </c>
      <c r="F86" t="s">
        <v>567</v>
      </c>
      <c r="G86">
        <v>2</v>
      </c>
      <c r="H86">
        <v>5000</v>
      </c>
      <c r="I86">
        <f>Table4[[#This Row],[unit price]]*Table4[[#This Row],[quantity]]</f>
        <v>10000</v>
      </c>
      <c r="J86" t="s">
        <v>403</v>
      </c>
      <c r="K86" t="s">
        <v>280</v>
      </c>
      <c r="L86" t="s">
        <v>135</v>
      </c>
      <c r="M86" t="s">
        <v>404</v>
      </c>
      <c r="N86" t="s">
        <v>282</v>
      </c>
      <c r="O86" s="6" t="s">
        <v>252</v>
      </c>
      <c r="P86" s="6" t="s">
        <v>253</v>
      </c>
      <c r="Q86" s="7">
        <f>_xlfn.DAYS(Table4[[#This Row],[ Date Delivered ]],Table4[[#This Row],[ Date Ordered ]])</f>
        <v>24</v>
      </c>
      <c r="R86" s="7">
        <f>Table4[[#This Row],[Delivery day diff]]/2</f>
        <v>12</v>
      </c>
      <c r="S86" t="s">
        <v>29</v>
      </c>
      <c r="T86">
        <v>800</v>
      </c>
      <c r="U86">
        <v>500</v>
      </c>
      <c r="V86" s="1">
        <f>Table4[[#This Row],[installation cost]]+Table4[[#This Row],[Maintainance cost]]+Table4[[#This Row],[unit cost total]]</f>
        <v>11300</v>
      </c>
      <c r="W86" t="s">
        <v>59</v>
      </c>
      <c r="X86" t="s">
        <v>0</v>
      </c>
    </row>
    <row r="87" spans="1:24" x14ac:dyDescent="0.25">
      <c r="A87" t="s">
        <v>568</v>
      </c>
      <c r="B87" t="s">
        <v>464</v>
      </c>
      <c r="C87" t="s">
        <v>510</v>
      </c>
      <c r="D87" t="s">
        <v>465</v>
      </c>
      <c r="E87" t="s">
        <v>424</v>
      </c>
      <c r="F87" t="s">
        <v>569</v>
      </c>
      <c r="G87">
        <v>1</v>
      </c>
      <c r="H87">
        <v>25000</v>
      </c>
      <c r="I87">
        <f>Table4[[#This Row],[unit price]]*Table4[[#This Row],[quantity]]</f>
        <v>25000</v>
      </c>
      <c r="J87" t="s">
        <v>501</v>
      </c>
      <c r="K87" t="s">
        <v>121</v>
      </c>
      <c r="L87" t="s">
        <v>148</v>
      </c>
      <c r="M87" t="s">
        <v>502</v>
      </c>
      <c r="N87" t="s">
        <v>124</v>
      </c>
      <c r="O87" s="6" t="s">
        <v>56</v>
      </c>
      <c r="P87" s="6" t="s">
        <v>57</v>
      </c>
      <c r="Q87" s="7">
        <f>_xlfn.DAYS(Table4[[#This Row],[ Date Delivered ]],Table4[[#This Row],[ Date Ordered ]])</f>
        <v>26</v>
      </c>
      <c r="R87" s="7">
        <f>Table4[[#This Row],[Delivery day diff]]/2</f>
        <v>13</v>
      </c>
      <c r="S87" t="s">
        <v>44</v>
      </c>
      <c r="T87">
        <v>1500</v>
      </c>
      <c r="U87">
        <v>800</v>
      </c>
      <c r="V87" s="1">
        <f>Table4[[#This Row],[installation cost]]+Table4[[#This Row],[Maintainance cost]]+Table4[[#This Row],[unit cost total]]</f>
        <v>27300</v>
      </c>
      <c r="W87" t="s">
        <v>73</v>
      </c>
      <c r="X87" t="s">
        <v>0</v>
      </c>
    </row>
    <row r="88" spans="1:24" x14ac:dyDescent="0.25">
      <c r="A88" t="s">
        <v>570</v>
      </c>
      <c r="B88" t="s">
        <v>533</v>
      </c>
      <c r="C88" t="s">
        <v>534</v>
      </c>
      <c r="D88" t="s">
        <v>535</v>
      </c>
      <c r="E88" t="s">
        <v>409</v>
      </c>
      <c r="F88" t="s">
        <v>571</v>
      </c>
      <c r="G88">
        <v>1</v>
      </c>
      <c r="H88">
        <v>5000</v>
      </c>
      <c r="I88">
        <f>Table4[[#This Row],[unit price]]*Table4[[#This Row],[quantity]]</f>
        <v>5000</v>
      </c>
      <c r="J88" t="s">
        <v>411</v>
      </c>
      <c r="K88" t="s">
        <v>121</v>
      </c>
      <c r="L88" t="s">
        <v>135</v>
      </c>
      <c r="M88" t="s">
        <v>412</v>
      </c>
      <c r="N88" t="s">
        <v>124</v>
      </c>
      <c r="O88" s="6" t="s">
        <v>71</v>
      </c>
      <c r="P88" s="6" t="s">
        <v>72</v>
      </c>
      <c r="Q88" s="7">
        <f>_xlfn.DAYS(Table4[[#This Row],[ Date Delivered ]],Table4[[#This Row],[ Date Ordered ]])</f>
        <v>23</v>
      </c>
      <c r="R88" s="7">
        <f>Table4[[#This Row],[Delivery day diff]]/2</f>
        <v>11.5</v>
      </c>
      <c r="S88" t="s">
        <v>29</v>
      </c>
      <c r="T88">
        <v>800</v>
      </c>
      <c r="U88">
        <v>500</v>
      </c>
      <c r="V88" s="1">
        <f>Table4[[#This Row],[installation cost]]+Table4[[#This Row],[Maintainance cost]]+Table4[[#This Row],[unit cost total]]</f>
        <v>6300</v>
      </c>
      <c r="W88" t="s">
        <v>264</v>
      </c>
      <c r="X88" t="s">
        <v>0</v>
      </c>
    </row>
    <row r="89" spans="1:24" x14ac:dyDescent="0.25">
      <c r="A89" t="s">
        <v>572</v>
      </c>
      <c r="B89" t="s">
        <v>573</v>
      </c>
      <c r="C89" t="s">
        <v>574</v>
      </c>
      <c r="D89" t="s">
        <v>575</v>
      </c>
      <c r="E89" t="s">
        <v>416</v>
      </c>
      <c r="F89" t="s">
        <v>576</v>
      </c>
      <c r="G89">
        <v>1</v>
      </c>
      <c r="H89">
        <v>10000</v>
      </c>
      <c r="I89">
        <f>Table4[[#This Row],[unit price]]*Table4[[#This Row],[quantity]]</f>
        <v>10000</v>
      </c>
      <c r="J89" t="s">
        <v>418</v>
      </c>
      <c r="K89" t="s">
        <v>52</v>
      </c>
      <c r="L89" t="s">
        <v>122</v>
      </c>
      <c r="M89" t="s">
        <v>419</v>
      </c>
      <c r="N89" t="s">
        <v>55</v>
      </c>
      <c r="O89" s="6" t="s">
        <v>27</v>
      </c>
      <c r="P89" s="6" t="s">
        <v>28</v>
      </c>
      <c r="Q89" s="7">
        <f>_xlfn.DAYS(Table4[[#This Row],[ Date Delivered ]],Table4[[#This Row],[ Date Ordered ]])</f>
        <v>26</v>
      </c>
      <c r="R89" s="7">
        <f>Table4[[#This Row],[Delivery day diff]]/2</f>
        <v>13</v>
      </c>
      <c r="S89" t="s">
        <v>44</v>
      </c>
      <c r="T89">
        <v>1500</v>
      </c>
      <c r="U89">
        <v>800</v>
      </c>
      <c r="V89" s="1">
        <f>Table4[[#This Row],[installation cost]]+Table4[[#This Row],[Maintainance cost]]+Table4[[#This Row],[unit cost total]]</f>
        <v>12300</v>
      </c>
      <c r="W89" t="s">
        <v>73</v>
      </c>
      <c r="X89" t="s">
        <v>0</v>
      </c>
    </row>
    <row r="90" spans="1:24" x14ac:dyDescent="0.25">
      <c r="A90" t="s">
        <v>577</v>
      </c>
      <c r="B90" t="s">
        <v>578</v>
      </c>
      <c r="C90" t="s">
        <v>579</v>
      </c>
      <c r="D90" t="s">
        <v>580</v>
      </c>
      <c r="E90" t="s">
        <v>277</v>
      </c>
      <c r="F90" t="s">
        <v>581</v>
      </c>
      <c r="G90">
        <v>1</v>
      </c>
      <c r="H90">
        <v>5000</v>
      </c>
      <c r="I90">
        <f>Table4[[#This Row],[unit price]]*Table4[[#This Row],[quantity]]</f>
        <v>5000</v>
      </c>
      <c r="J90" t="s">
        <v>403</v>
      </c>
      <c r="K90" t="s">
        <v>280</v>
      </c>
      <c r="L90" t="s">
        <v>135</v>
      </c>
      <c r="M90" t="s">
        <v>582</v>
      </c>
      <c r="N90" t="s">
        <v>282</v>
      </c>
      <c r="O90" s="6" t="s">
        <v>42</v>
      </c>
      <c r="P90" s="6" t="s">
        <v>43</v>
      </c>
      <c r="Q90" s="7">
        <f>_xlfn.DAYS(Table4[[#This Row],[ Date Delivered ]],Table4[[#This Row],[ Date Ordered ]])</f>
        <v>27</v>
      </c>
      <c r="R90" s="7">
        <f>Table4[[#This Row],[Delivery day diff]]/2</f>
        <v>13.5</v>
      </c>
      <c r="S90" t="s">
        <v>29</v>
      </c>
      <c r="T90">
        <v>800</v>
      </c>
      <c r="U90">
        <v>500</v>
      </c>
      <c r="V90" s="1">
        <f>Table4[[#This Row],[installation cost]]+Table4[[#This Row],[Maintainance cost]]+Table4[[#This Row],[unit cost total]]</f>
        <v>6300</v>
      </c>
      <c r="W90" t="s">
        <v>59</v>
      </c>
      <c r="X90" t="s">
        <v>0</v>
      </c>
    </row>
    <row r="91" spans="1:24" x14ac:dyDescent="0.25">
      <c r="A91" t="s">
        <v>583</v>
      </c>
      <c r="B91" t="s">
        <v>584</v>
      </c>
      <c r="C91" t="s">
        <v>585</v>
      </c>
      <c r="D91" t="s">
        <v>586</v>
      </c>
      <c r="E91" t="s">
        <v>277</v>
      </c>
      <c r="F91" t="s">
        <v>587</v>
      </c>
      <c r="G91">
        <v>1</v>
      </c>
      <c r="H91">
        <v>5000</v>
      </c>
      <c r="I91">
        <f>Table4[[#This Row],[unit price]]*Table4[[#This Row],[quantity]]</f>
        <v>5000</v>
      </c>
      <c r="J91" t="s">
        <v>403</v>
      </c>
      <c r="K91" t="s">
        <v>280</v>
      </c>
      <c r="L91" t="s">
        <v>135</v>
      </c>
      <c r="M91" t="s">
        <v>582</v>
      </c>
      <c r="N91" t="s">
        <v>282</v>
      </c>
      <c r="O91" s="6" t="s">
        <v>56</v>
      </c>
      <c r="P91" s="6" t="s">
        <v>57</v>
      </c>
      <c r="Q91" s="7">
        <f>_xlfn.DAYS(Table4[[#This Row],[ Date Delivered ]],Table4[[#This Row],[ Date Ordered ]])</f>
        <v>26</v>
      </c>
      <c r="R91" s="7">
        <f>Table4[[#This Row],[Delivery day diff]]/2</f>
        <v>13</v>
      </c>
      <c r="S91" t="s">
        <v>29</v>
      </c>
      <c r="T91">
        <v>800</v>
      </c>
      <c r="U91">
        <v>500</v>
      </c>
      <c r="V91" s="1">
        <f>Table4[[#This Row],[installation cost]]+Table4[[#This Row],[Maintainance cost]]+Table4[[#This Row],[unit cost total]]</f>
        <v>6300</v>
      </c>
      <c r="W91" t="s">
        <v>59</v>
      </c>
      <c r="X91" t="s">
        <v>0</v>
      </c>
    </row>
    <row r="92" spans="1:24" x14ac:dyDescent="0.25">
      <c r="A92" t="s">
        <v>588</v>
      </c>
      <c r="B92" t="s">
        <v>589</v>
      </c>
      <c r="C92" t="s">
        <v>590</v>
      </c>
      <c r="D92" t="s">
        <v>591</v>
      </c>
      <c r="E92" t="s">
        <v>306</v>
      </c>
      <c r="F92" t="s">
        <v>592</v>
      </c>
      <c r="G92">
        <v>1</v>
      </c>
      <c r="H92">
        <v>40000</v>
      </c>
      <c r="I92">
        <f>Table4[[#This Row],[unit price]]*Table4[[#This Row],[quantity]]</f>
        <v>40000</v>
      </c>
      <c r="J92" t="s">
        <v>507</v>
      </c>
      <c r="K92" t="s">
        <v>81</v>
      </c>
      <c r="L92" t="s">
        <v>148</v>
      </c>
      <c r="M92" t="s">
        <v>593</v>
      </c>
      <c r="N92" t="s">
        <v>84</v>
      </c>
      <c r="O92" s="6" t="s">
        <v>85</v>
      </c>
      <c r="P92" s="6" t="s">
        <v>86</v>
      </c>
      <c r="Q92" s="7">
        <f>_xlfn.DAYS(Table4[[#This Row],[ Date Delivered ]],Table4[[#This Row],[ Date Ordered ]])</f>
        <v>23</v>
      </c>
      <c r="R92" s="7">
        <f>Table4[[#This Row],[Delivery day diff]]/2</f>
        <v>11.5</v>
      </c>
      <c r="S92" t="s">
        <v>44</v>
      </c>
      <c r="T92">
        <v>2000</v>
      </c>
      <c r="U92">
        <v>1200</v>
      </c>
      <c r="V92" s="1">
        <f>Table4[[#This Row],[installation cost]]+Table4[[#This Row],[Maintainance cost]]+Table4[[#This Row],[unit cost total]]</f>
        <v>43200</v>
      </c>
      <c r="W92" t="s">
        <v>30</v>
      </c>
      <c r="X92" t="s">
        <v>0</v>
      </c>
    </row>
    <row r="93" spans="1:24" x14ac:dyDescent="0.25">
      <c r="A93" t="s">
        <v>594</v>
      </c>
      <c r="B93" t="s">
        <v>595</v>
      </c>
      <c r="C93" t="s">
        <v>596</v>
      </c>
      <c r="D93" t="s">
        <v>597</v>
      </c>
      <c r="E93" t="s">
        <v>298</v>
      </c>
      <c r="F93" t="s">
        <v>598</v>
      </c>
      <c r="G93">
        <v>1</v>
      </c>
      <c r="H93">
        <v>20000</v>
      </c>
      <c r="I93">
        <f>Table4[[#This Row],[unit price]]*Table4[[#This Row],[quantity]]</f>
        <v>20000</v>
      </c>
      <c r="J93" t="s">
        <v>472</v>
      </c>
      <c r="K93" t="s">
        <v>52</v>
      </c>
      <c r="L93" t="s">
        <v>122</v>
      </c>
      <c r="M93" t="s">
        <v>599</v>
      </c>
      <c r="N93" t="s">
        <v>55</v>
      </c>
      <c r="O93" s="6" t="s">
        <v>71</v>
      </c>
      <c r="P93" s="6" t="s">
        <v>72</v>
      </c>
      <c r="Q93" s="7">
        <f>_xlfn.DAYS(Table4[[#This Row],[ Date Delivered ]],Table4[[#This Row],[ Date Ordered ]])</f>
        <v>23</v>
      </c>
      <c r="R93" s="7">
        <f>Table4[[#This Row],[Delivery day diff]]/2</f>
        <v>11.5</v>
      </c>
      <c r="S93" t="s">
        <v>44</v>
      </c>
      <c r="T93">
        <v>2500</v>
      </c>
      <c r="U93">
        <v>1500</v>
      </c>
      <c r="V93" s="1">
        <f>Table4[[#This Row],[installation cost]]+Table4[[#This Row],[Maintainance cost]]+Table4[[#This Row],[unit cost total]]</f>
        <v>24000</v>
      </c>
      <c r="W93" t="s">
        <v>30</v>
      </c>
      <c r="X93" t="s">
        <v>0</v>
      </c>
    </row>
    <row r="94" spans="1:24" x14ac:dyDescent="0.25">
      <c r="A94" t="s">
        <v>600</v>
      </c>
      <c r="B94" t="s">
        <v>601</v>
      </c>
      <c r="C94" t="s">
        <v>480</v>
      </c>
      <c r="D94" t="s">
        <v>602</v>
      </c>
      <c r="E94" t="s">
        <v>298</v>
      </c>
      <c r="F94" t="s">
        <v>603</v>
      </c>
      <c r="G94">
        <v>1</v>
      </c>
      <c r="H94">
        <v>15000</v>
      </c>
      <c r="I94">
        <f>Table4[[#This Row],[unit price]]*Table4[[#This Row],[quantity]]</f>
        <v>15000</v>
      </c>
      <c r="J94" t="s">
        <v>418</v>
      </c>
      <c r="K94" t="s">
        <v>52</v>
      </c>
      <c r="L94" t="s">
        <v>122</v>
      </c>
      <c r="M94" t="s">
        <v>604</v>
      </c>
      <c r="N94" t="s">
        <v>55</v>
      </c>
      <c r="O94" s="6" t="s">
        <v>27</v>
      </c>
      <c r="P94" s="6" t="s">
        <v>28</v>
      </c>
      <c r="Q94" s="7">
        <f>_xlfn.DAYS(Table4[[#This Row],[ Date Delivered ]],Table4[[#This Row],[ Date Ordered ]])</f>
        <v>26</v>
      </c>
      <c r="R94" s="7">
        <f>Table4[[#This Row],[Delivery day diff]]/2</f>
        <v>13</v>
      </c>
      <c r="S94" t="s">
        <v>29</v>
      </c>
      <c r="T94">
        <v>1200</v>
      </c>
      <c r="U94">
        <v>700</v>
      </c>
      <c r="V94" s="1">
        <f>Table4[[#This Row],[installation cost]]+Table4[[#This Row],[Maintainance cost]]+Table4[[#This Row],[unit cost total]]</f>
        <v>16900</v>
      </c>
      <c r="W94" t="s">
        <v>59</v>
      </c>
      <c r="X94" t="s">
        <v>0</v>
      </c>
    </row>
    <row r="95" spans="1:24" x14ac:dyDescent="0.25">
      <c r="A95" t="s">
        <v>605</v>
      </c>
      <c r="B95" t="s">
        <v>606</v>
      </c>
      <c r="C95" t="s">
        <v>488</v>
      </c>
      <c r="D95" t="s">
        <v>607</v>
      </c>
      <c r="E95" t="s">
        <v>306</v>
      </c>
      <c r="F95" t="s">
        <v>608</v>
      </c>
      <c r="G95">
        <v>1</v>
      </c>
      <c r="H95">
        <v>30000</v>
      </c>
      <c r="I95">
        <f>Table4[[#This Row],[unit price]]*Table4[[#This Row],[quantity]]</f>
        <v>30000</v>
      </c>
      <c r="J95" t="s">
        <v>501</v>
      </c>
      <c r="K95" t="s">
        <v>121</v>
      </c>
      <c r="L95" t="s">
        <v>148</v>
      </c>
      <c r="M95" t="s">
        <v>609</v>
      </c>
      <c r="N95" t="s">
        <v>124</v>
      </c>
      <c r="O95" s="6" t="s">
        <v>112</v>
      </c>
      <c r="P95" s="6" t="s">
        <v>113</v>
      </c>
      <c r="Q95" s="7">
        <f>_xlfn.DAYS(Table4[[#This Row],[ Date Delivered ]],Table4[[#This Row],[ Date Ordered ]])</f>
        <v>26</v>
      </c>
      <c r="R95" s="7">
        <f>Table4[[#This Row],[Delivery day diff]]/2</f>
        <v>13</v>
      </c>
      <c r="S95" t="s">
        <v>44</v>
      </c>
      <c r="T95">
        <v>1500</v>
      </c>
      <c r="U95">
        <v>800</v>
      </c>
      <c r="V95" s="1">
        <f>Table4[[#This Row],[installation cost]]+Table4[[#This Row],[Maintainance cost]]+Table4[[#This Row],[unit cost total]]</f>
        <v>32300</v>
      </c>
      <c r="W95" t="s">
        <v>73</v>
      </c>
      <c r="X95" t="s">
        <v>0</v>
      </c>
    </row>
    <row r="96" spans="1:24" x14ac:dyDescent="0.25">
      <c r="A96" t="s">
        <v>610</v>
      </c>
      <c r="B96" t="s">
        <v>611</v>
      </c>
      <c r="C96" t="s">
        <v>496</v>
      </c>
      <c r="D96" t="s">
        <v>612</v>
      </c>
      <c r="E96" t="s">
        <v>156</v>
      </c>
      <c r="F96" t="s">
        <v>613</v>
      </c>
      <c r="G96">
        <v>1</v>
      </c>
      <c r="H96">
        <v>40000</v>
      </c>
      <c r="I96">
        <f>Table4[[#This Row],[unit price]]*Table4[[#This Row],[quantity]]</f>
        <v>40000</v>
      </c>
      <c r="J96" t="s">
        <v>345</v>
      </c>
      <c r="K96" t="s">
        <v>67</v>
      </c>
      <c r="L96" t="s">
        <v>135</v>
      </c>
      <c r="M96" t="s">
        <v>614</v>
      </c>
      <c r="N96" t="s">
        <v>70</v>
      </c>
      <c r="O96" s="6" t="s">
        <v>262</v>
      </c>
      <c r="P96" s="6" t="s">
        <v>263</v>
      </c>
      <c r="Q96" s="7">
        <f>_xlfn.DAYS(Table4[[#This Row],[ Date Delivered ]],Table4[[#This Row],[ Date Ordered ]])</f>
        <v>26</v>
      </c>
      <c r="R96" s="7">
        <f>Table4[[#This Row],[Delivery day diff]]/2</f>
        <v>13</v>
      </c>
      <c r="S96" t="s">
        <v>100</v>
      </c>
      <c r="T96">
        <v>2000</v>
      </c>
      <c r="U96">
        <v>1200</v>
      </c>
      <c r="V96" s="1">
        <f>Table4[[#This Row],[installation cost]]+Table4[[#This Row],[Maintainance cost]]+Table4[[#This Row],[unit cost total]]</f>
        <v>43200</v>
      </c>
      <c r="W96" t="s">
        <v>30</v>
      </c>
      <c r="X96" t="s">
        <v>0</v>
      </c>
    </row>
    <row r="97" spans="1:24" x14ac:dyDescent="0.25">
      <c r="A97" t="s">
        <v>615</v>
      </c>
      <c r="B97" t="s">
        <v>616</v>
      </c>
      <c r="C97" t="s">
        <v>617</v>
      </c>
      <c r="D97" t="s">
        <v>618</v>
      </c>
      <c r="E97" t="s">
        <v>298</v>
      </c>
      <c r="F97" t="s">
        <v>619</v>
      </c>
      <c r="G97">
        <v>1</v>
      </c>
      <c r="H97">
        <v>60000</v>
      </c>
      <c r="I97">
        <f>Table4[[#This Row],[unit price]]*Table4[[#This Row],[quantity]]</f>
        <v>60000</v>
      </c>
      <c r="J97" t="s">
        <v>620</v>
      </c>
      <c r="K97" t="s">
        <v>188</v>
      </c>
      <c r="L97" t="s">
        <v>122</v>
      </c>
      <c r="M97" t="s">
        <v>621</v>
      </c>
      <c r="N97" t="s">
        <v>190</v>
      </c>
      <c r="O97" s="6" t="s">
        <v>98</v>
      </c>
      <c r="P97" s="6" t="s">
        <v>99</v>
      </c>
      <c r="Q97" s="7">
        <f>_xlfn.DAYS(Table4[[#This Row],[ Date Delivered ]],Table4[[#This Row],[ Date Ordered ]])</f>
        <v>25</v>
      </c>
      <c r="R97" s="7">
        <f>Table4[[#This Row],[Delivery day diff]]/2</f>
        <v>12.5</v>
      </c>
      <c r="S97" t="s">
        <v>100</v>
      </c>
      <c r="T97">
        <v>2500</v>
      </c>
      <c r="U97">
        <v>1500</v>
      </c>
      <c r="V97" s="1">
        <f>Table4[[#This Row],[installation cost]]+Table4[[#This Row],[Maintainance cost]]+Table4[[#This Row],[unit cost total]]</f>
        <v>64000</v>
      </c>
      <c r="W97" t="s">
        <v>30</v>
      </c>
      <c r="X97" t="s">
        <v>0</v>
      </c>
    </row>
    <row r="98" spans="1:24" x14ac:dyDescent="0.25">
      <c r="A98" t="s">
        <v>622</v>
      </c>
      <c r="B98" t="s">
        <v>623</v>
      </c>
      <c r="C98" t="s">
        <v>624</v>
      </c>
      <c r="D98" t="s">
        <v>625</v>
      </c>
      <c r="E98" t="s">
        <v>298</v>
      </c>
      <c r="F98" t="s">
        <v>626</v>
      </c>
      <c r="G98">
        <v>1</v>
      </c>
      <c r="H98">
        <v>50000</v>
      </c>
      <c r="I98">
        <f>Table4[[#This Row],[unit price]]*Table4[[#This Row],[quantity]]</f>
        <v>50000</v>
      </c>
      <c r="J98" t="s">
        <v>418</v>
      </c>
      <c r="K98" t="s">
        <v>52</v>
      </c>
      <c r="L98" t="s">
        <v>122</v>
      </c>
      <c r="M98" t="s">
        <v>604</v>
      </c>
      <c r="N98" t="s">
        <v>55</v>
      </c>
      <c r="O98" s="6" t="s">
        <v>85</v>
      </c>
      <c r="P98" s="6" t="s">
        <v>86</v>
      </c>
      <c r="Q98" s="7">
        <f>_xlfn.DAYS(Table4[[#This Row],[ Date Delivered ]],Table4[[#This Row],[ Date Ordered ]])</f>
        <v>23</v>
      </c>
      <c r="R98" s="7">
        <f>Table4[[#This Row],[Delivery day diff]]/2</f>
        <v>11.5</v>
      </c>
      <c r="S98" t="s">
        <v>44</v>
      </c>
      <c r="T98">
        <v>1800</v>
      </c>
      <c r="U98">
        <v>1000</v>
      </c>
      <c r="V98" s="1">
        <f>Table4[[#This Row],[installation cost]]+Table4[[#This Row],[Maintainance cost]]+Table4[[#This Row],[unit cost total]]</f>
        <v>52800</v>
      </c>
      <c r="W98" t="s">
        <v>59</v>
      </c>
      <c r="X98" t="s">
        <v>0</v>
      </c>
    </row>
    <row r="99" spans="1:24" x14ac:dyDescent="0.25">
      <c r="A99" t="s">
        <v>627</v>
      </c>
      <c r="B99" t="s">
        <v>628</v>
      </c>
      <c r="C99" t="s">
        <v>510</v>
      </c>
      <c r="D99" t="s">
        <v>629</v>
      </c>
      <c r="E99" t="s">
        <v>277</v>
      </c>
      <c r="F99" t="s">
        <v>497</v>
      </c>
      <c r="G99">
        <v>1</v>
      </c>
      <c r="H99">
        <v>8000</v>
      </c>
      <c r="I99">
        <f>Table4[[#This Row],[unit price]]*Table4[[#This Row],[quantity]]</f>
        <v>8000</v>
      </c>
      <c r="J99" t="s">
        <v>403</v>
      </c>
      <c r="K99" t="s">
        <v>280</v>
      </c>
      <c r="L99" t="s">
        <v>135</v>
      </c>
      <c r="M99" t="s">
        <v>582</v>
      </c>
      <c r="N99" t="s">
        <v>282</v>
      </c>
      <c r="O99" s="6" t="s">
        <v>42</v>
      </c>
      <c r="P99" s="6" t="s">
        <v>43</v>
      </c>
      <c r="Q99" s="7">
        <f>_xlfn.DAYS(Table4[[#This Row],[ Date Delivered ]],Table4[[#This Row],[ Date Ordered ]])</f>
        <v>27</v>
      </c>
      <c r="R99" s="7">
        <f>Table4[[#This Row],[Delivery day diff]]/2</f>
        <v>13.5</v>
      </c>
      <c r="S99" t="s">
        <v>29</v>
      </c>
      <c r="T99">
        <v>1000</v>
      </c>
      <c r="U99">
        <v>500</v>
      </c>
      <c r="V99" s="1">
        <f>Table4[[#This Row],[installation cost]]+Table4[[#This Row],[Maintainance cost]]+Table4[[#This Row],[unit cost total]]</f>
        <v>9500</v>
      </c>
      <c r="W99" t="s">
        <v>59</v>
      </c>
      <c r="X99" t="s">
        <v>0</v>
      </c>
    </row>
    <row r="100" spans="1:24" x14ac:dyDescent="0.25">
      <c r="A100" t="s">
        <v>630</v>
      </c>
      <c r="B100" t="s">
        <v>631</v>
      </c>
      <c r="C100" t="s">
        <v>632</v>
      </c>
      <c r="D100" t="s">
        <v>633</v>
      </c>
      <c r="E100" t="s">
        <v>277</v>
      </c>
      <c r="F100" t="s">
        <v>634</v>
      </c>
      <c r="G100">
        <v>1</v>
      </c>
      <c r="H100">
        <v>5000</v>
      </c>
      <c r="I100">
        <f>Table4[[#This Row],[unit price]]*Table4[[#This Row],[quantity]]</f>
        <v>5000</v>
      </c>
      <c r="J100" t="s">
        <v>403</v>
      </c>
      <c r="K100" t="s">
        <v>280</v>
      </c>
      <c r="L100" t="s">
        <v>135</v>
      </c>
      <c r="M100" t="s">
        <v>582</v>
      </c>
      <c r="N100" t="s">
        <v>282</v>
      </c>
      <c r="O100" s="6" t="s">
        <v>56</v>
      </c>
      <c r="P100" s="6" t="s">
        <v>57</v>
      </c>
      <c r="Q100" s="7">
        <f>_xlfn.DAYS(Table4[[#This Row],[ Date Delivered ]],Table4[[#This Row],[ Date Ordered ]])</f>
        <v>26</v>
      </c>
      <c r="R100" s="7">
        <f>Table4[[#This Row],[Delivery day diff]]/2</f>
        <v>13</v>
      </c>
      <c r="S100" t="s">
        <v>29</v>
      </c>
      <c r="T100">
        <v>800</v>
      </c>
      <c r="U100">
        <v>500</v>
      </c>
      <c r="V100" s="1">
        <f>Table4[[#This Row],[installation cost]]+Table4[[#This Row],[Maintainance cost]]+Table4[[#This Row],[unit cost total]]</f>
        <v>6300</v>
      </c>
      <c r="W100" t="s">
        <v>59</v>
      </c>
      <c r="X100" t="s">
        <v>0</v>
      </c>
    </row>
    <row r="101" spans="1:24" x14ac:dyDescent="0.25">
      <c r="A101" t="s">
        <v>635</v>
      </c>
      <c r="B101" t="s">
        <v>636</v>
      </c>
      <c r="C101" t="s">
        <v>637</v>
      </c>
      <c r="D101" t="s">
        <v>638</v>
      </c>
      <c r="E101" t="s">
        <v>306</v>
      </c>
      <c r="F101" t="s">
        <v>639</v>
      </c>
      <c r="G101">
        <v>1</v>
      </c>
      <c r="H101">
        <v>40000</v>
      </c>
      <c r="I101">
        <f>Table4[[#This Row],[unit price]]*Table4[[#This Row],[quantity]]</f>
        <v>40000</v>
      </c>
      <c r="J101" t="s">
        <v>507</v>
      </c>
      <c r="K101" t="s">
        <v>81</v>
      </c>
      <c r="L101" t="s">
        <v>148</v>
      </c>
      <c r="M101" t="s">
        <v>593</v>
      </c>
      <c r="N101" t="s">
        <v>84</v>
      </c>
      <c r="O101" s="6" t="s">
        <v>85</v>
      </c>
      <c r="P101" s="6" t="s">
        <v>86</v>
      </c>
      <c r="Q101" s="7">
        <f>_xlfn.DAYS(Table4[[#This Row],[ Date Delivered ]],Table4[[#This Row],[ Date Ordered ]])</f>
        <v>23</v>
      </c>
      <c r="R101" s="7">
        <f>Table4[[#This Row],[Delivery day diff]]/2</f>
        <v>11.5</v>
      </c>
      <c r="S101" t="s">
        <v>44</v>
      </c>
      <c r="T101">
        <v>2000</v>
      </c>
      <c r="U101">
        <v>1200</v>
      </c>
      <c r="V101" s="1">
        <f>Table4[[#This Row],[installation cost]]+Table4[[#This Row],[Maintainance cost]]+Table4[[#This Row],[unit cost total]]</f>
        <v>43200</v>
      </c>
      <c r="W101" t="s">
        <v>30</v>
      </c>
      <c r="X101" t="s">
        <v>0</v>
      </c>
    </row>
    <row r="102" spans="1:24" x14ac:dyDescent="0.25">
      <c r="A102" t="s">
        <v>640</v>
      </c>
      <c r="B102" t="s">
        <v>641</v>
      </c>
      <c r="C102" t="s">
        <v>642</v>
      </c>
      <c r="D102" t="s">
        <v>643</v>
      </c>
      <c r="E102" t="s">
        <v>277</v>
      </c>
      <c r="F102" t="s">
        <v>497</v>
      </c>
      <c r="G102">
        <v>1</v>
      </c>
      <c r="H102">
        <v>8000</v>
      </c>
      <c r="I102">
        <f>Table4[[#This Row],[unit price]]*Table4[[#This Row],[quantity]]</f>
        <v>8000</v>
      </c>
      <c r="J102" t="s">
        <v>403</v>
      </c>
      <c r="K102" t="s">
        <v>280</v>
      </c>
      <c r="L102" t="s">
        <v>135</v>
      </c>
      <c r="M102" t="s">
        <v>582</v>
      </c>
      <c r="N102" t="s">
        <v>282</v>
      </c>
      <c r="O102" s="6" t="s">
        <v>42</v>
      </c>
      <c r="P102" s="6" t="s">
        <v>43</v>
      </c>
      <c r="Q102" s="7">
        <f>_xlfn.DAYS(Table4[[#This Row],[ Date Delivered ]],Table4[[#This Row],[ Date Ordered ]])</f>
        <v>27</v>
      </c>
      <c r="R102" s="7">
        <f>Table4[[#This Row],[Delivery day diff]]/2</f>
        <v>13.5</v>
      </c>
      <c r="S102" t="s">
        <v>29</v>
      </c>
      <c r="T102">
        <v>1000</v>
      </c>
      <c r="U102">
        <v>500</v>
      </c>
      <c r="V102" s="1">
        <f>Table4[[#This Row],[installation cost]]+Table4[[#This Row],[Maintainance cost]]+Table4[[#This Row],[unit cost total]]</f>
        <v>9500</v>
      </c>
      <c r="W102" t="s">
        <v>59</v>
      </c>
      <c r="X102" t="s">
        <v>0</v>
      </c>
    </row>
    <row r="103" spans="1:24" x14ac:dyDescent="0.25">
      <c r="A103" t="s">
        <v>644</v>
      </c>
      <c r="B103" t="s">
        <v>645</v>
      </c>
      <c r="C103" t="s">
        <v>579</v>
      </c>
      <c r="D103" t="s">
        <v>580</v>
      </c>
      <c r="E103" t="s">
        <v>306</v>
      </c>
      <c r="F103" t="s">
        <v>608</v>
      </c>
      <c r="G103">
        <v>1</v>
      </c>
      <c r="H103">
        <v>30000</v>
      </c>
      <c r="I103">
        <f>Table4[[#This Row],[unit price]]*Table4[[#This Row],[quantity]]</f>
        <v>30000</v>
      </c>
      <c r="J103" t="s">
        <v>501</v>
      </c>
      <c r="K103" t="s">
        <v>121</v>
      </c>
      <c r="L103" t="s">
        <v>148</v>
      </c>
      <c r="M103" t="s">
        <v>609</v>
      </c>
      <c r="N103" t="s">
        <v>124</v>
      </c>
      <c r="O103" s="6" t="s">
        <v>112</v>
      </c>
      <c r="P103" s="6" t="s">
        <v>113</v>
      </c>
      <c r="Q103" s="7">
        <f>_xlfn.DAYS(Table4[[#This Row],[ Date Delivered ]],Table4[[#This Row],[ Date Ordered ]])</f>
        <v>26</v>
      </c>
      <c r="R103" s="7">
        <f>Table4[[#This Row],[Delivery day diff]]/2</f>
        <v>13</v>
      </c>
      <c r="S103" t="s">
        <v>44</v>
      </c>
      <c r="T103">
        <v>1500</v>
      </c>
      <c r="U103">
        <v>800</v>
      </c>
      <c r="V103" s="1">
        <f>Table4[[#This Row],[installation cost]]+Table4[[#This Row],[Maintainance cost]]+Table4[[#This Row],[unit cost total]]</f>
        <v>32300</v>
      </c>
      <c r="W103" t="s">
        <v>73</v>
      </c>
      <c r="X103" t="s">
        <v>0</v>
      </c>
    </row>
    <row r="104" spans="1:24" x14ac:dyDescent="0.25">
      <c r="A104" t="s">
        <v>646</v>
      </c>
      <c r="B104" t="s">
        <v>647</v>
      </c>
      <c r="C104" t="s">
        <v>585</v>
      </c>
      <c r="D104" t="s">
        <v>586</v>
      </c>
      <c r="E104" t="s">
        <v>298</v>
      </c>
      <c r="F104" t="s">
        <v>598</v>
      </c>
      <c r="G104">
        <v>1</v>
      </c>
      <c r="H104">
        <v>20000</v>
      </c>
      <c r="I104">
        <f>Table4[[#This Row],[unit price]]*Table4[[#This Row],[quantity]]</f>
        <v>20000</v>
      </c>
      <c r="J104" t="s">
        <v>472</v>
      </c>
      <c r="K104" t="s">
        <v>52</v>
      </c>
      <c r="L104" t="s">
        <v>122</v>
      </c>
      <c r="M104" t="s">
        <v>599</v>
      </c>
      <c r="N104" t="s">
        <v>55</v>
      </c>
      <c r="O104" s="6" t="s">
        <v>71</v>
      </c>
      <c r="P104" s="6" t="s">
        <v>72</v>
      </c>
      <c r="Q104" s="7">
        <f>_xlfn.DAYS(Table4[[#This Row],[ Date Delivered ]],Table4[[#This Row],[ Date Ordered ]])</f>
        <v>23</v>
      </c>
      <c r="R104" s="7">
        <f>Table4[[#This Row],[Delivery day diff]]/2</f>
        <v>11.5</v>
      </c>
      <c r="S104" t="s">
        <v>44</v>
      </c>
      <c r="T104">
        <v>2500</v>
      </c>
      <c r="U104">
        <v>1500</v>
      </c>
      <c r="V104" s="1">
        <f>Table4[[#This Row],[installation cost]]+Table4[[#This Row],[Maintainance cost]]+Table4[[#This Row],[unit cost total]]</f>
        <v>24000</v>
      </c>
      <c r="W104" t="s">
        <v>30</v>
      </c>
      <c r="X104" t="s">
        <v>0</v>
      </c>
    </row>
    <row r="105" spans="1:24" x14ac:dyDescent="0.25">
      <c r="A105" t="s">
        <v>648</v>
      </c>
      <c r="B105" t="s">
        <v>649</v>
      </c>
      <c r="C105" t="s">
        <v>590</v>
      </c>
      <c r="D105" t="s">
        <v>591</v>
      </c>
      <c r="E105" t="s">
        <v>277</v>
      </c>
      <c r="F105" t="s">
        <v>634</v>
      </c>
      <c r="G105">
        <v>1</v>
      </c>
      <c r="H105">
        <v>5000</v>
      </c>
      <c r="I105">
        <f>Table4[[#This Row],[unit price]]*Table4[[#This Row],[quantity]]</f>
        <v>5000</v>
      </c>
      <c r="J105" t="s">
        <v>403</v>
      </c>
      <c r="K105" t="s">
        <v>280</v>
      </c>
      <c r="L105" t="s">
        <v>135</v>
      </c>
      <c r="M105" t="s">
        <v>582</v>
      </c>
      <c r="N105" t="s">
        <v>282</v>
      </c>
      <c r="O105" s="6" t="s">
        <v>56</v>
      </c>
      <c r="P105" s="6" t="s">
        <v>57</v>
      </c>
      <c r="Q105" s="7">
        <f>_xlfn.DAYS(Table4[[#This Row],[ Date Delivered ]],Table4[[#This Row],[ Date Ordered ]])</f>
        <v>26</v>
      </c>
      <c r="R105" s="7">
        <f>Table4[[#This Row],[Delivery day diff]]/2</f>
        <v>13</v>
      </c>
      <c r="S105" t="s">
        <v>29</v>
      </c>
      <c r="T105">
        <v>800</v>
      </c>
      <c r="U105">
        <v>500</v>
      </c>
      <c r="V105" s="1">
        <f>Table4[[#This Row],[installation cost]]+Table4[[#This Row],[Maintainance cost]]+Table4[[#This Row],[unit cost total]]</f>
        <v>6300</v>
      </c>
      <c r="W105" t="s">
        <v>59</v>
      </c>
      <c r="X105" t="s">
        <v>0</v>
      </c>
    </row>
    <row r="106" spans="1:24" x14ac:dyDescent="0.25">
      <c r="A106" t="s">
        <v>650</v>
      </c>
      <c r="B106" t="s">
        <v>651</v>
      </c>
      <c r="C106" t="s">
        <v>596</v>
      </c>
      <c r="D106" t="s">
        <v>597</v>
      </c>
      <c r="E106" t="s">
        <v>306</v>
      </c>
      <c r="F106" t="s">
        <v>639</v>
      </c>
      <c r="G106">
        <v>1</v>
      </c>
      <c r="H106">
        <v>40000</v>
      </c>
      <c r="I106">
        <f>Table4[[#This Row],[unit price]]*Table4[[#This Row],[quantity]]</f>
        <v>40000</v>
      </c>
      <c r="J106" t="s">
        <v>507</v>
      </c>
      <c r="K106" t="s">
        <v>81</v>
      </c>
      <c r="L106" t="s">
        <v>148</v>
      </c>
      <c r="M106" t="s">
        <v>593</v>
      </c>
      <c r="N106" t="s">
        <v>84</v>
      </c>
      <c r="O106" s="6" t="s">
        <v>85</v>
      </c>
      <c r="P106" s="6" t="s">
        <v>86</v>
      </c>
      <c r="Q106" s="7">
        <f>_xlfn.DAYS(Table4[[#This Row],[ Date Delivered ]],Table4[[#This Row],[ Date Ordered ]])</f>
        <v>23</v>
      </c>
      <c r="R106" s="7">
        <f>Table4[[#This Row],[Delivery day diff]]/2</f>
        <v>11.5</v>
      </c>
      <c r="S106" t="s">
        <v>44</v>
      </c>
      <c r="T106">
        <v>2000</v>
      </c>
      <c r="U106">
        <v>1200</v>
      </c>
      <c r="V106" s="1">
        <f>Table4[[#This Row],[installation cost]]+Table4[[#This Row],[Maintainance cost]]+Table4[[#This Row],[unit cost total]]</f>
        <v>43200</v>
      </c>
      <c r="W106" t="s">
        <v>30</v>
      </c>
      <c r="X106" t="s">
        <v>0</v>
      </c>
    </row>
    <row r="107" spans="1:24" x14ac:dyDescent="0.25">
      <c r="A107" t="s">
        <v>652</v>
      </c>
      <c r="B107" t="s">
        <v>623</v>
      </c>
      <c r="C107" t="s">
        <v>624</v>
      </c>
      <c r="D107" t="s">
        <v>625</v>
      </c>
      <c r="E107" t="s">
        <v>156</v>
      </c>
      <c r="F107" t="s">
        <v>613</v>
      </c>
      <c r="G107">
        <v>1</v>
      </c>
      <c r="H107">
        <v>40000</v>
      </c>
      <c r="I107">
        <f>Table4[[#This Row],[unit price]]*Table4[[#This Row],[quantity]]</f>
        <v>40000</v>
      </c>
      <c r="J107" t="s">
        <v>345</v>
      </c>
      <c r="K107" t="s">
        <v>67</v>
      </c>
      <c r="L107" t="s">
        <v>135</v>
      </c>
      <c r="M107" t="s">
        <v>614</v>
      </c>
      <c r="N107" t="s">
        <v>70</v>
      </c>
      <c r="O107" s="6" t="s">
        <v>262</v>
      </c>
      <c r="P107" s="6" t="s">
        <v>263</v>
      </c>
      <c r="Q107" s="7">
        <f>_xlfn.DAYS(Table4[[#This Row],[ Date Delivered ]],Table4[[#This Row],[ Date Ordered ]])</f>
        <v>26</v>
      </c>
      <c r="R107" s="7">
        <f>Table4[[#This Row],[Delivery day diff]]/2</f>
        <v>13</v>
      </c>
      <c r="S107" t="s">
        <v>100</v>
      </c>
      <c r="T107">
        <v>2000</v>
      </c>
      <c r="U107">
        <v>1200</v>
      </c>
      <c r="V107" s="1">
        <f>Table4[[#This Row],[installation cost]]+Table4[[#This Row],[Maintainance cost]]+Table4[[#This Row],[unit cost total]]</f>
        <v>43200</v>
      </c>
      <c r="W107" t="s">
        <v>30</v>
      </c>
      <c r="X107" t="s">
        <v>0</v>
      </c>
    </row>
    <row r="108" spans="1:24" x14ac:dyDescent="0.25">
      <c r="A108" t="s">
        <v>653</v>
      </c>
      <c r="B108" t="s">
        <v>654</v>
      </c>
      <c r="C108" t="s">
        <v>510</v>
      </c>
      <c r="D108" t="s">
        <v>629</v>
      </c>
      <c r="E108" t="s">
        <v>298</v>
      </c>
      <c r="F108" t="s">
        <v>619</v>
      </c>
      <c r="G108">
        <v>1</v>
      </c>
      <c r="H108">
        <v>60000</v>
      </c>
      <c r="I108">
        <f>Table4[[#This Row],[unit price]]*Table4[[#This Row],[quantity]]</f>
        <v>60000</v>
      </c>
      <c r="J108" t="s">
        <v>620</v>
      </c>
      <c r="K108" t="s">
        <v>188</v>
      </c>
      <c r="L108" t="s">
        <v>122</v>
      </c>
      <c r="M108" t="s">
        <v>621</v>
      </c>
      <c r="N108" t="s">
        <v>190</v>
      </c>
      <c r="O108" s="6" t="s">
        <v>98</v>
      </c>
      <c r="P108" s="6" t="s">
        <v>99</v>
      </c>
      <c r="Q108" s="7">
        <f>_xlfn.DAYS(Table4[[#This Row],[ Date Delivered ]],Table4[[#This Row],[ Date Ordered ]])</f>
        <v>25</v>
      </c>
      <c r="R108" s="7">
        <f>Table4[[#This Row],[Delivery day diff]]/2</f>
        <v>12.5</v>
      </c>
      <c r="S108" t="s">
        <v>100</v>
      </c>
      <c r="T108">
        <v>2500</v>
      </c>
      <c r="U108">
        <v>1500</v>
      </c>
      <c r="V108" s="1">
        <f>Table4[[#This Row],[installation cost]]+Table4[[#This Row],[Maintainance cost]]+Table4[[#This Row],[unit cost total]]</f>
        <v>64000</v>
      </c>
      <c r="W108" t="s">
        <v>30</v>
      </c>
      <c r="X108" t="s">
        <v>0</v>
      </c>
    </row>
    <row r="109" spans="1:24" x14ac:dyDescent="0.25">
      <c r="A109" t="s">
        <v>655</v>
      </c>
      <c r="B109" t="s">
        <v>656</v>
      </c>
      <c r="C109" t="s">
        <v>632</v>
      </c>
      <c r="D109" t="s">
        <v>633</v>
      </c>
      <c r="E109" t="s">
        <v>298</v>
      </c>
      <c r="F109" t="s">
        <v>626</v>
      </c>
      <c r="G109">
        <v>1</v>
      </c>
      <c r="H109">
        <v>50000</v>
      </c>
      <c r="I109">
        <f>Table4[[#This Row],[unit price]]*Table4[[#This Row],[quantity]]</f>
        <v>50000</v>
      </c>
      <c r="J109" t="s">
        <v>418</v>
      </c>
      <c r="K109" t="s">
        <v>52</v>
      </c>
      <c r="L109" t="s">
        <v>122</v>
      </c>
      <c r="M109" t="s">
        <v>604</v>
      </c>
      <c r="N109" t="s">
        <v>55</v>
      </c>
      <c r="O109" s="6" t="s">
        <v>85</v>
      </c>
      <c r="P109" s="6" t="s">
        <v>86</v>
      </c>
      <c r="Q109" s="7">
        <f>_xlfn.DAYS(Table4[[#This Row],[ Date Delivered ]],Table4[[#This Row],[ Date Ordered ]])</f>
        <v>23</v>
      </c>
      <c r="R109" s="7">
        <f>Table4[[#This Row],[Delivery day diff]]/2</f>
        <v>11.5</v>
      </c>
      <c r="S109" t="s">
        <v>44</v>
      </c>
      <c r="T109">
        <v>1800</v>
      </c>
      <c r="U109">
        <v>1000</v>
      </c>
      <c r="V109" s="1">
        <f>Table4[[#This Row],[installation cost]]+Table4[[#This Row],[Maintainance cost]]+Table4[[#This Row],[unit cost total]]</f>
        <v>52800</v>
      </c>
      <c r="W109" t="s">
        <v>59</v>
      </c>
      <c r="X109" t="s">
        <v>0</v>
      </c>
    </row>
    <row r="110" spans="1:24" x14ac:dyDescent="0.25">
      <c r="A110" t="s">
        <v>657</v>
      </c>
      <c r="B110" t="s">
        <v>658</v>
      </c>
      <c r="C110" t="s">
        <v>637</v>
      </c>
      <c r="D110" t="s">
        <v>638</v>
      </c>
      <c r="E110" t="s">
        <v>277</v>
      </c>
      <c r="F110" t="s">
        <v>659</v>
      </c>
      <c r="G110">
        <v>1</v>
      </c>
      <c r="H110">
        <v>5000</v>
      </c>
      <c r="I110">
        <f>Table4[[#This Row],[unit price]]*Table4[[#This Row],[quantity]]</f>
        <v>5000</v>
      </c>
      <c r="J110" t="s">
        <v>403</v>
      </c>
      <c r="K110" t="s">
        <v>280</v>
      </c>
      <c r="L110" t="s">
        <v>135</v>
      </c>
      <c r="M110" t="s">
        <v>582</v>
      </c>
      <c r="N110" t="s">
        <v>282</v>
      </c>
      <c r="O110" s="6" t="s">
        <v>42</v>
      </c>
      <c r="P110" s="6" t="s">
        <v>43</v>
      </c>
      <c r="Q110" s="7">
        <f>_xlfn.DAYS(Table4[[#This Row],[ Date Delivered ]],Table4[[#This Row],[ Date Ordered ]])</f>
        <v>27</v>
      </c>
      <c r="R110" s="7">
        <f>Table4[[#This Row],[Delivery day diff]]/2</f>
        <v>13.5</v>
      </c>
      <c r="S110" t="s">
        <v>29</v>
      </c>
      <c r="T110">
        <v>800</v>
      </c>
      <c r="U110">
        <v>500</v>
      </c>
      <c r="V110" s="1">
        <f>Table4[[#This Row],[installation cost]]+Table4[[#This Row],[Maintainance cost]]+Table4[[#This Row],[unit cost total]]</f>
        <v>6300</v>
      </c>
      <c r="W110" t="s">
        <v>59</v>
      </c>
      <c r="X110" t="s">
        <v>0</v>
      </c>
    </row>
    <row r="111" spans="1:24" x14ac:dyDescent="0.25">
      <c r="A111" t="s">
        <v>660</v>
      </c>
      <c r="B111" t="s">
        <v>661</v>
      </c>
      <c r="C111" t="s">
        <v>574</v>
      </c>
      <c r="D111" t="s">
        <v>662</v>
      </c>
      <c r="E111" t="s">
        <v>277</v>
      </c>
      <c r="F111" t="s">
        <v>634</v>
      </c>
      <c r="G111">
        <v>1</v>
      </c>
      <c r="H111">
        <v>5000</v>
      </c>
      <c r="I111">
        <f>Table4[[#This Row],[unit price]]*Table4[[#This Row],[quantity]]</f>
        <v>5000</v>
      </c>
      <c r="J111" t="s">
        <v>403</v>
      </c>
      <c r="K111" t="s">
        <v>280</v>
      </c>
      <c r="L111" t="s">
        <v>135</v>
      </c>
      <c r="M111" t="s">
        <v>582</v>
      </c>
      <c r="N111" t="s">
        <v>282</v>
      </c>
      <c r="O111" s="6" t="s">
        <v>56</v>
      </c>
      <c r="P111" s="6" t="s">
        <v>57</v>
      </c>
      <c r="Q111" s="7">
        <f>_xlfn.DAYS(Table4[[#This Row],[ Date Delivered ]],Table4[[#This Row],[ Date Ordered ]])</f>
        <v>26</v>
      </c>
      <c r="R111" s="7">
        <f>Table4[[#This Row],[Delivery day diff]]/2</f>
        <v>13</v>
      </c>
      <c r="S111" t="s">
        <v>29</v>
      </c>
      <c r="T111">
        <v>800</v>
      </c>
      <c r="U111">
        <v>500</v>
      </c>
      <c r="V111" s="1">
        <f>Table4[[#This Row],[installation cost]]+Table4[[#This Row],[Maintainance cost]]+Table4[[#This Row],[unit cost total]]</f>
        <v>6300</v>
      </c>
      <c r="W111" t="s">
        <v>59</v>
      </c>
      <c r="X111" t="s">
        <v>0</v>
      </c>
    </row>
    <row r="112" spans="1:24" x14ac:dyDescent="0.25">
      <c r="A112" t="s">
        <v>663</v>
      </c>
      <c r="B112" t="s">
        <v>664</v>
      </c>
      <c r="C112" t="s">
        <v>642</v>
      </c>
      <c r="D112" t="s">
        <v>643</v>
      </c>
      <c r="E112" t="s">
        <v>306</v>
      </c>
      <c r="F112" t="s">
        <v>639</v>
      </c>
      <c r="G112">
        <v>1</v>
      </c>
      <c r="H112">
        <v>40000</v>
      </c>
      <c r="I112">
        <f>Table4[[#This Row],[unit price]]*Table4[[#This Row],[quantity]]</f>
        <v>40000</v>
      </c>
      <c r="J112" t="s">
        <v>507</v>
      </c>
      <c r="K112" t="s">
        <v>81</v>
      </c>
      <c r="L112" t="s">
        <v>148</v>
      </c>
      <c r="M112" t="s">
        <v>593</v>
      </c>
      <c r="N112" t="s">
        <v>84</v>
      </c>
      <c r="O112" s="6" t="s">
        <v>85</v>
      </c>
      <c r="P112" s="6" t="s">
        <v>86</v>
      </c>
      <c r="Q112" s="7">
        <f>_xlfn.DAYS(Table4[[#This Row],[ Date Delivered ]],Table4[[#This Row],[ Date Ordered ]])</f>
        <v>23</v>
      </c>
      <c r="R112" s="7">
        <f>Table4[[#This Row],[Delivery day diff]]/2</f>
        <v>11.5</v>
      </c>
      <c r="S112" t="s">
        <v>44</v>
      </c>
      <c r="T112">
        <v>2000</v>
      </c>
      <c r="U112">
        <v>1200</v>
      </c>
      <c r="V112" s="1">
        <f>Table4[[#This Row],[installation cost]]+Table4[[#This Row],[Maintainance cost]]+Table4[[#This Row],[unit cost total]]</f>
        <v>43200</v>
      </c>
      <c r="W112" t="s">
        <v>30</v>
      </c>
      <c r="X112" t="s">
        <v>0</v>
      </c>
    </row>
    <row r="113" spans="1:24" x14ac:dyDescent="0.25">
      <c r="A113" t="s">
        <v>665</v>
      </c>
      <c r="B113" t="s">
        <v>666</v>
      </c>
      <c r="C113" t="s">
        <v>579</v>
      </c>
      <c r="D113" t="s">
        <v>580</v>
      </c>
      <c r="E113" t="s">
        <v>156</v>
      </c>
      <c r="F113" t="s">
        <v>613</v>
      </c>
      <c r="G113">
        <v>1</v>
      </c>
      <c r="H113">
        <v>40000</v>
      </c>
      <c r="I113">
        <f>Table4[[#This Row],[unit price]]*Table4[[#This Row],[quantity]]</f>
        <v>40000</v>
      </c>
      <c r="J113" t="s">
        <v>345</v>
      </c>
      <c r="K113" t="s">
        <v>67</v>
      </c>
      <c r="L113" t="s">
        <v>135</v>
      </c>
      <c r="M113" t="s">
        <v>614</v>
      </c>
      <c r="N113" t="s">
        <v>70</v>
      </c>
      <c r="O113" s="6" t="s">
        <v>262</v>
      </c>
      <c r="P113" s="6" t="s">
        <v>263</v>
      </c>
      <c r="Q113" s="7">
        <f>_xlfn.DAYS(Table4[[#This Row],[ Date Delivered ]],Table4[[#This Row],[ Date Ordered ]])</f>
        <v>26</v>
      </c>
      <c r="R113" s="7">
        <f>Table4[[#This Row],[Delivery day diff]]/2</f>
        <v>13</v>
      </c>
      <c r="S113" t="s">
        <v>100</v>
      </c>
      <c r="T113">
        <v>2000</v>
      </c>
      <c r="U113">
        <v>1200</v>
      </c>
      <c r="V113" s="1">
        <f>Table4[[#This Row],[installation cost]]+Table4[[#This Row],[Maintainance cost]]+Table4[[#This Row],[unit cost total]]</f>
        <v>43200</v>
      </c>
      <c r="W113" t="s">
        <v>30</v>
      </c>
      <c r="X113" t="s">
        <v>0</v>
      </c>
    </row>
    <row r="114" spans="1:24" x14ac:dyDescent="0.25">
      <c r="A114" t="s">
        <v>667</v>
      </c>
      <c r="B114" t="s">
        <v>668</v>
      </c>
      <c r="C114" t="s">
        <v>585</v>
      </c>
      <c r="D114" t="s">
        <v>586</v>
      </c>
      <c r="E114" t="s">
        <v>277</v>
      </c>
      <c r="F114" t="s">
        <v>497</v>
      </c>
      <c r="G114">
        <v>1</v>
      </c>
      <c r="H114">
        <v>8000</v>
      </c>
      <c r="I114">
        <f>Table4[[#This Row],[unit price]]*Table4[[#This Row],[quantity]]</f>
        <v>8000</v>
      </c>
      <c r="J114" t="s">
        <v>403</v>
      </c>
      <c r="K114" t="s">
        <v>280</v>
      </c>
      <c r="L114" t="s">
        <v>135</v>
      </c>
      <c r="M114" t="s">
        <v>582</v>
      </c>
      <c r="N114" t="s">
        <v>282</v>
      </c>
      <c r="O114" s="6" t="s">
        <v>42</v>
      </c>
      <c r="P114" s="6" t="s">
        <v>43</v>
      </c>
      <c r="Q114" s="7">
        <f>_xlfn.DAYS(Table4[[#This Row],[ Date Delivered ]],Table4[[#This Row],[ Date Ordered ]])</f>
        <v>27</v>
      </c>
      <c r="R114" s="7">
        <f>Table4[[#This Row],[Delivery day diff]]/2</f>
        <v>13.5</v>
      </c>
      <c r="S114" t="s">
        <v>29</v>
      </c>
      <c r="T114">
        <v>1000</v>
      </c>
      <c r="U114">
        <v>500</v>
      </c>
      <c r="V114" s="1">
        <f>Table4[[#This Row],[installation cost]]+Table4[[#This Row],[Maintainance cost]]+Table4[[#This Row],[unit cost total]]</f>
        <v>9500</v>
      </c>
      <c r="W114" t="s">
        <v>59</v>
      </c>
      <c r="X114" t="s">
        <v>0</v>
      </c>
    </row>
    <row r="115" spans="1:24" x14ac:dyDescent="0.25">
      <c r="A115" t="s">
        <v>669</v>
      </c>
      <c r="B115" t="s">
        <v>670</v>
      </c>
      <c r="C115" t="s">
        <v>590</v>
      </c>
      <c r="D115" t="s">
        <v>591</v>
      </c>
      <c r="E115" t="s">
        <v>298</v>
      </c>
      <c r="F115" t="s">
        <v>471</v>
      </c>
      <c r="G115">
        <v>1</v>
      </c>
      <c r="H115">
        <v>20000</v>
      </c>
      <c r="I115">
        <f>Table4[[#This Row],[unit price]]*Table4[[#This Row],[quantity]]</f>
        <v>20000</v>
      </c>
      <c r="J115" t="s">
        <v>472</v>
      </c>
      <c r="K115" t="s">
        <v>52</v>
      </c>
      <c r="L115" t="s">
        <v>122</v>
      </c>
      <c r="M115" t="s">
        <v>599</v>
      </c>
      <c r="N115" t="s">
        <v>55</v>
      </c>
      <c r="O115" s="6" t="s">
        <v>71</v>
      </c>
      <c r="P115" s="6" t="s">
        <v>72</v>
      </c>
      <c r="Q115" s="7">
        <f>_xlfn.DAYS(Table4[[#This Row],[ Date Delivered ]],Table4[[#This Row],[ Date Ordered ]])</f>
        <v>23</v>
      </c>
      <c r="R115" s="7">
        <f>Table4[[#This Row],[Delivery day diff]]/2</f>
        <v>11.5</v>
      </c>
      <c r="S115" t="s">
        <v>44</v>
      </c>
      <c r="T115">
        <v>2500</v>
      </c>
      <c r="U115">
        <v>1500</v>
      </c>
      <c r="V115" s="1">
        <f>Table4[[#This Row],[installation cost]]+Table4[[#This Row],[Maintainance cost]]+Table4[[#This Row],[unit cost total]]</f>
        <v>24000</v>
      </c>
      <c r="W115" t="s">
        <v>30</v>
      </c>
      <c r="X115" t="s">
        <v>0</v>
      </c>
    </row>
    <row r="116" spans="1:24" x14ac:dyDescent="0.25">
      <c r="A116" t="s">
        <v>671</v>
      </c>
      <c r="B116" t="s">
        <v>672</v>
      </c>
      <c r="C116" t="s">
        <v>596</v>
      </c>
      <c r="D116" t="s">
        <v>597</v>
      </c>
      <c r="E116" t="s">
        <v>306</v>
      </c>
      <c r="F116" t="s">
        <v>500</v>
      </c>
      <c r="G116">
        <v>1</v>
      </c>
      <c r="H116">
        <v>30000</v>
      </c>
      <c r="I116">
        <f>Table4[[#This Row],[unit price]]*Table4[[#This Row],[quantity]]</f>
        <v>30000</v>
      </c>
      <c r="J116" t="s">
        <v>501</v>
      </c>
      <c r="K116" t="s">
        <v>121</v>
      </c>
      <c r="L116" t="s">
        <v>148</v>
      </c>
      <c r="M116" t="s">
        <v>609</v>
      </c>
      <c r="N116" t="s">
        <v>124</v>
      </c>
      <c r="O116" s="6" t="s">
        <v>112</v>
      </c>
      <c r="P116" s="6" t="s">
        <v>113</v>
      </c>
      <c r="Q116" s="7">
        <f>_xlfn.DAYS(Table4[[#This Row],[ Date Delivered ]],Table4[[#This Row],[ Date Ordered ]])</f>
        <v>26</v>
      </c>
      <c r="R116" s="7">
        <f>Table4[[#This Row],[Delivery day diff]]/2</f>
        <v>13</v>
      </c>
      <c r="S116" t="s">
        <v>44</v>
      </c>
      <c r="T116">
        <v>1500</v>
      </c>
      <c r="U116">
        <v>800</v>
      </c>
      <c r="V116" s="1">
        <f>Table4[[#This Row],[installation cost]]+Table4[[#This Row],[Maintainance cost]]+Table4[[#This Row],[unit cost total]]</f>
        <v>32300</v>
      </c>
      <c r="W116" t="s">
        <v>73</v>
      </c>
      <c r="X116" t="s">
        <v>0</v>
      </c>
    </row>
    <row r="117" spans="1:24" x14ac:dyDescent="0.25">
      <c r="A117" t="s">
        <v>673</v>
      </c>
      <c r="B117" t="s">
        <v>623</v>
      </c>
      <c r="C117" t="s">
        <v>624</v>
      </c>
      <c r="D117" t="s">
        <v>625</v>
      </c>
      <c r="E117" t="s">
        <v>277</v>
      </c>
      <c r="F117" t="s">
        <v>543</v>
      </c>
      <c r="G117">
        <v>1</v>
      </c>
      <c r="H117">
        <v>5000</v>
      </c>
      <c r="I117">
        <f>Table4[[#This Row],[unit price]]*Table4[[#This Row],[quantity]]</f>
        <v>5000</v>
      </c>
      <c r="J117" t="s">
        <v>403</v>
      </c>
      <c r="K117" t="s">
        <v>280</v>
      </c>
      <c r="L117" t="s">
        <v>135</v>
      </c>
      <c r="M117" t="s">
        <v>582</v>
      </c>
      <c r="N117" t="s">
        <v>282</v>
      </c>
      <c r="O117" s="6" t="s">
        <v>56</v>
      </c>
      <c r="P117" s="6" t="s">
        <v>57</v>
      </c>
      <c r="Q117" s="7">
        <f>_xlfn.DAYS(Table4[[#This Row],[ Date Delivered ]],Table4[[#This Row],[ Date Ordered ]])</f>
        <v>26</v>
      </c>
      <c r="R117" s="7">
        <f>Table4[[#This Row],[Delivery day diff]]/2</f>
        <v>13</v>
      </c>
      <c r="S117" t="s">
        <v>29</v>
      </c>
      <c r="T117">
        <v>800</v>
      </c>
      <c r="U117">
        <v>500</v>
      </c>
      <c r="V117" s="1">
        <f>Table4[[#This Row],[installation cost]]+Table4[[#This Row],[Maintainance cost]]+Table4[[#This Row],[unit cost total]]</f>
        <v>6300</v>
      </c>
      <c r="W117" t="s">
        <v>59</v>
      </c>
      <c r="X117" t="s">
        <v>0</v>
      </c>
    </row>
    <row r="118" spans="1:24" x14ac:dyDescent="0.25">
      <c r="A118" t="s">
        <v>674</v>
      </c>
      <c r="B118" t="s">
        <v>675</v>
      </c>
      <c r="C118" t="s">
        <v>510</v>
      </c>
      <c r="D118" t="s">
        <v>629</v>
      </c>
      <c r="E118" t="s">
        <v>306</v>
      </c>
      <c r="F118" t="s">
        <v>676</v>
      </c>
      <c r="G118">
        <v>1</v>
      </c>
      <c r="H118">
        <v>80000</v>
      </c>
      <c r="I118">
        <f>Table4[[#This Row],[unit price]]*Table4[[#This Row],[quantity]]</f>
        <v>80000</v>
      </c>
      <c r="J118" t="s">
        <v>677</v>
      </c>
      <c r="K118" t="s">
        <v>67</v>
      </c>
      <c r="L118" t="s">
        <v>135</v>
      </c>
      <c r="M118" t="s">
        <v>678</v>
      </c>
      <c r="N118" t="s">
        <v>97</v>
      </c>
      <c r="O118" s="6" t="s">
        <v>679</v>
      </c>
      <c r="P118" s="6" t="s">
        <v>680</v>
      </c>
      <c r="Q118" s="7">
        <f>_xlfn.DAYS(Table4[[#This Row],[ Date Delivered ]],Table4[[#This Row],[ Date Ordered ]])</f>
        <v>25</v>
      </c>
      <c r="R118" s="7">
        <f>Table4[[#This Row],[Delivery day diff]]/2</f>
        <v>12.5</v>
      </c>
      <c r="S118" t="s">
        <v>681</v>
      </c>
      <c r="T118">
        <v>3000</v>
      </c>
      <c r="U118">
        <v>2000</v>
      </c>
      <c r="V118" s="1">
        <f>Table4[[#This Row],[installation cost]]+Table4[[#This Row],[Maintainance cost]]+Table4[[#This Row],[unit cost total]]</f>
        <v>85000</v>
      </c>
      <c r="W118" t="s">
        <v>30</v>
      </c>
      <c r="X118" t="s">
        <v>0</v>
      </c>
    </row>
    <row r="119" spans="1:24" x14ac:dyDescent="0.25">
      <c r="A119" t="s">
        <v>682</v>
      </c>
      <c r="B119" t="s">
        <v>683</v>
      </c>
      <c r="C119" t="s">
        <v>632</v>
      </c>
      <c r="D119" t="s">
        <v>633</v>
      </c>
      <c r="E119" t="s">
        <v>156</v>
      </c>
      <c r="F119" t="s">
        <v>684</v>
      </c>
      <c r="G119">
        <v>1</v>
      </c>
      <c r="H119">
        <v>10000</v>
      </c>
      <c r="I119">
        <f>Table4[[#This Row],[unit price]]*Table4[[#This Row],[quantity]]</f>
        <v>10000</v>
      </c>
      <c r="J119" t="s">
        <v>685</v>
      </c>
      <c r="K119" t="s">
        <v>686</v>
      </c>
      <c r="L119" t="s">
        <v>122</v>
      </c>
      <c r="M119" t="s">
        <v>687</v>
      </c>
      <c r="N119" t="s">
        <v>26</v>
      </c>
      <c r="O119" s="6" t="s">
        <v>27</v>
      </c>
      <c r="P119" s="6" t="s">
        <v>28</v>
      </c>
      <c r="Q119" s="7">
        <f>_xlfn.DAYS(Table4[[#This Row],[ Date Delivered ]],Table4[[#This Row],[ Date Ordered ]])</f>
        <v>26</v>
      </c>
      <c r="R119" s="7">
        <f>Table4[[#This Row],[Delivery day diff]]/2</f>
        <v>13</v>
      </c>
      <c r="S119" t="s">
        <v>44</v>
      </c>
      <c r="T119">
        <v>1200</v>
      </c>
      <c r="U119">
        <v>800</v>
      </c>
      <c r="V119" s="1">
        <f>Table4[[#This Row],[installation cost]]+Table4[[#This Row],[Maintainance cost]]+Table4[[#This Row],[unit cost total]]</f>
        <v>12000</v>
      </c>
      <c r="W119" t="s">
        <v>30</v>
      </c>
      <c r="X119" t="s">
        <v>0</v>
      </c>
    </row>
    <row r="120" spans="1:24" x14ac:dyDescent="0.25">
      <c r="A120" t="s">
        <v>688</v>
      </c>
      <c r="B120" t="s">
        <v>689</v>
      </c>
      <c r="C120" t="s">
        <v>637</v>
      </c>
      <c r="D120" t="s">
        <v>638</v>
      </c>
      <c r="E120" t="s">
        <v>298</v>
      </c>
      <c r="F120" t="s">
        <v>626</v>
      </c>
      <c r="G120">
        <v>1</v>
      </c>
      <c r="H120">
        <v>50000</v>
      </c>
      <c r="I120">
        <f>Table4[[#This Row],[unit price]]*Table4[[#This Row],[quantity]]</f>
        <v>50000</v>
      </c>
      <c r="J120" t="s">
        <v>418</v>
      </c>
      <c r="K120" t="s">
        <v>52</v>
      </c>
      <c r="L120" t="s">
        <v>122</v>
      </c>
      <c r="M120" t="s">
        <v>604</v>
      </c>
      <c r="N120" t="s">
        <v>55</v>
      </c>
      <c r="O120" s="6" t="s">
        <v>85</v>
      </c>
      <c r="P120" s="6" t="s">
        <v>86</v>
      </c>
      <c r="Q120" s="7">
        <f>_xlfn.DAYS(Table4[[#This Row],[ Date Delivered ]],Table4[[#This Row],[ Date Ordered ]])</f>
        <v>23</v>
      </c>
      <c r="R120" s="7">
        <f>Table4[[#This Row],[Delivery day diff]]/2</f>
        <v>11.5</v>
      </c>
      <c r="S120" t="s">
        <v>44</v>
      </c>
      <c r="T120">
        <v>1800</v>
      </c>
      <c r="U120">
        <v>1000</v>
      </c>
      <c r="V120" s="1">
        <f>Table4[[#This Row],[installation cost]]+Table4[[#This Row],[Maintainance cost]]+Table4[[#This Row],[unit cost total]]</f>
        <v>52800</v>
      </c>
      <c r="W120" t="s">
        <v>59</v>
      </c>
      <c r="X120" t="s">
        <v>0</v>
      </c>
    </row>
    <row r="121" spans="1:24" x14ac:dyDescent="0.25">
      <c r="A121" t="s">
        <v>690</v>
      </c>
      <c r="B121" t="s">
        <v>691</v>
      </c>
      <c r="C121" t="s">
        <v>574</v>
      </c>
      <c r="D121" t="s">
        <v>662</v>
      </c>
      <c r="E121" t="s">
        <v>277</v>
      </c>
      <c r="F121" t="s">
        <v>659</v>
      </c>
      <c r="G121">
        <v>1</v>
      </c>
      <c r="H121">
        <v>5000</v>
      </c>
      <c r="I121">
        <f>Table4[[#This Row],[unit price]]*Table4[[#This Row],[quantity]]</f>
        <v>5000</v>
      </c>
      <c r="J121" t="s">
        <v>403</v>
      </c>
      <c r="K121" t="s">
        <v>280</v>
      </c>
      <c r="L121" t="s">
        <v>135</v>
      </c>
      <c r="M121" t="s">
        <v>582</v>
      </c>
      <c r="N121" t="s">
        <v>282</v>
      </c>
      <c r="O121" s="6" t="s">
        <v>42</v>
      </c>
      <c r="P121" s="6" t="s">
        <v>43</v>
      </c>
      <c r="Q121" s="7">
        <f>_xlfn.DAYS(Table4[[#This Row],[ Date Delivered ]],Table4[[#This Row],[ Date Ordered ]])</f>
        <v>27</v>
      </c>
      <c r="R121" s="7">
        <f>Table4[[#This Row],[Delivery day diff]]/2</f>
        <v>13.5</v>
      </c>
      <c r="S121" t="s">
        <v>29</v>
      </c>
      <c r="T121">
        <v>800</v>
      </c>
      <c r="U121">
        <v>500</v>
      </c>
      <c r="V121" s="1">
        <f>Table4[[#This Row],[installation cost]]+Table4[[#This Row],[Maintainance cost]]+Table4[[#This Row],[unit cost total]]</f>
        <v>6300</v>
      </c>
      <c r="W121" t="s">
        <v>59</v>
      </c>
      <c r="X121" t="s">
        <v>0</v>
      </c>
    </row>
    <row r="122" spans="1:24" x14ac:dyDescent="0.25">
      <c r="A122" t="s">
        <v>692</v>
      </c>
      <c r="B122" t="s">
        <v>641</v>
      </c>
      <c r="C122" t="s">
        <v>642</v>
      </c>
      <c r="D122" t="s">
        <v>643</v>
      </c>
      <c r="E122" t="s">
        <v>156</v>
      </c>
      <c r="F122" t="s">
        <v>684</v>
      </c>
      <c r="G122">
        <v>1</v>
      </c>
      <c r="H122">
        <v>10000</v>
      </c>
      <c r="I122">
        <f>Table4[[#This Row],[unit price]]*Table4[[#This Row],[quantity]]</f>
        <v>10000</v>
      </c>
      <c r="J122" t="s">
        <v>685</v>
      </c>
      <c r="K122" t="s">
        <v>686</v>
      </c>
      <c r="L122" t="s">
        <v>122</v>
      </c>
      <c r="M122" t="s">
        <v>687</v>
      </c>
      <c r="N122" t="s">
        <v>26</v>
      </c>
      <c r="O122" s="6" t="s">
        <v>27</v>
      </c>
      <c r="P122" s="6" t="s">
        <v>28</v>
      </c>
      <c r="Q122" s="7">
        <f>_xlfn.DAYS(Table4[[#This Row],[ Date Delivered ]],Table4[[#This Row],[ Date Ordered ]])</f>
        <v>26</v>
      </c>
      <c r="R122" s="7">
        <f>Table4[[#This Row],[Delivery day diff]]/2</f>
        <v>13</v>
      </c>
      <c r="S122" t="s">
        <v>44</v>
      </c>
      <c r="T122">
        <v>1200</v>
      </c>
      <c r="U122">
        <v>800</v>
      </c>
      <c r="V122" s="1">
        <f>Table4[[#This Row],[installation cost]]+Table4[[#This Row],[Maintainance cost]]+Table4[[#This Row],[unit cost total]]</f>
        <v>12000</v>
      </c>
      <c r="W122" t="s">
        <v>30</v>
      </c>
      <c r="X122" t="s">
        <v>0</v>
      </c>
    </row>
    <row r="123" spans="1:24" x14ac:dyDescent="0.25">
      <c r="A123" t="s">
        <v>693</v>
      </c>
      <c r="B123" t="s">
        <v>645</v>
      </c>
      <c r="C123" t="s">
        <v>579</v>
      </c>
      <c r="D123" t="s">
        <v>580</v>
      </c>
      <c r="E123" t="s">
        <v>298</v>
      </c>
      <c r="F123" t="s">
        <v>626</v>
      </c>
      <c r="G123">
        <v>1</v>
      </c>
      <c r="H123">
        <v>50000</v>
      </c>
      <c r="I123">
        <f>Table4[[#This Row],[unit price]]*Table4[[#This Row],[quantity]]</f>
        <v>50000</v>
      </c>
      <c r="J123" t="s">
        <v>418</v>
      </c>
      <c r="K123" t="s">
        <v>52</v>
      </c>
      <c r="L123" t="s">
        <v>122</v>
      </c>
      <c r="M123" t="s">
        <v>604</v>
      </c>
      <c r="N123" t="s">
        <v>55</v>
      </c>
      <c r="O123" s="6" t="s">
        <v>85</v>
      </c>
      <c r="P123" s="6" t="s">
        <v>86</v>
      </c>
      <c r="Q123" s="7">
        <f>_xlfn.DAYS(Table4[[#This Row],[ Date Delivered ]],Table4[[#This Row],[ Date Ordered ]])</f>
        <v>23</v>
      </c>
      <c r="R123" s="7">
        <f>Table4[[#This Row],[Delivery day diff]]/2</f>
        <v>11.5</v>
      </c>
      <c r="S123" t="s">
        <v>44</v>
      </c>
      <c r="T123">
        <v>1800</v>
      </c>
      <c r="U123">
        <v>1000</v>
      </c>
      <c r="V123" s="1">
        <f>Table4[[#This Row],[installation cost]]+Table4[[#This Row],[Maintainance cost]]+Table4[[#This Row],[unit cost total]]</f>
        <v>52800</v>
      </c>
      <c r="W123" t="s">
        <v>59</v>
      </c>
      <c r="X123" t="s">
        <v>0</v>
      </c>
    </row>
    <row r="124" spans="1:24" x14ac:dyDescent="0.25">
      <c r="A124" t="s">
        <v>694</v>
      </c>
      <c r="B124" t="s">
        <v>647</v>
      </c>
      <c r="C124" t="s">
        <v>585</v>
      </c>
      <c r="D124" t="s">
        <v>586</v>
      </c>
      <c r="E124" t="s">
        <v>277</v>
      </c>
      <c r="F124" t="s">
        <v>497</v>
      </c>
      <c r="G124">
        <v>1</v>
      </c>
      <c r="H124">
        <v>8000</v>
      </c>
      <c r="I124">
        <f>Table4[[#This Row],[unit price]]*Table4[[#This Row],[quantity]]</f>
        <v>8000</v>
      </c>
      <c r="J124" t="s">
        <v>403</v>
      </c>
      <c r="K124" t="s">
        <v>280</v>
      </c>
      <c r="L124" t="s">
        <v>135</v>
      </c>
      <c r="M124" t="s">
        <v>582</v>
      </c>
      <c r="N124" t="s">
        <v>282</v>
      </c>
      <c r="O124" s="6" t="s">
        <v>42</v>
      </c>
      <c r="P124" s="6" t="s">
        <v>43</v>
      </c>
      <c r="Q124" s="7">
        <f>_xlfn.DAYS(Table4[[#This Row],[ Date Delivered ]],Table4[[#This Row],[ Date Ordered ]])</f>
        <v>27</v>
      </c>
      <c r="R124" s="7">
        <f>Table4[[#This Row],[Delivery day diff]]/2</f>
        <v>13.5</v>
      </c>
      <c r="S124" t="s">
        <v>29</v>
      </c>
      <c r="T124">
        <v>1000</v>
      </c>
      <c r="U124">
        <v>500</v>
      </c>
      <c r="V124" s="1">
        <f>Table4[[#This Row],[installation cost]]+Table4[[#This Row],[Maintainance cost]]+Table4[[#This Row],[unit cost total]]</f>
        <v>9500</v>
      </c>
      <c r="W124" t="s">
        <v>59</v>
      </c>
      <c r="X124" t="s">
        <v>0</v>
      </c>
    </row>
    <row r="125" spans="1:24" x14ac:dyDescent="0.25">
      <c r="A125" t="s">
        <v>695</v>
      </c>
      <c r="B125" t="s">
        <v>649</v>
      </c>
      <c r="C125" t="s">
        <v>590</v>
      </c>
      <c r="D125" t="s">
        <v>591</v>
      </c>
      <c r="E125" t="s">
        <v>306</v>
      </c>
      <c r="F125" t="s">
        <v>639</v>
      </c>
      <c r="G125">
        <v>1</v>
      </c>
      <c r="H125">
        <v>40000</v>
      </c>
      <c r="I125">
        <f>Table4[[#This Row],[unit price]]*Table4[[#This Row],[quantity]]</f>
        <v>40000</v>
      </c>
      <c r="J125" t="s">
        <v>507</v>
      </c>
      <c r="K125" t="s">
        <v>81</v>
      </c>
      <c r="L125" t="s">
        <v>148</v>
      </c>
      <c r="M125" t="s">
        <v>593</v>
      </c>
      <c r="N125" t="s">
        <v>84</v>
      </c>
      <c r="O125" s="6" t="s">
        <v>85</v>
      </c>
      <c r="P125" s="6" t="s">
        <v>86</v>
      </c>
      <c r="Q125" s="7">
        <f>_xlfn.DAYS(Table4[[#This Row],[ Date Delivered ]],Table4[[#This Row],[ Date Ordered ]])</f>
        <v>23</v>
      </c>
      <c r="R125" s="7">
        <f>Table4[[#This Row],[Delivery day diff]]/2</f>
        <v>11.5</v>
      </c>
      <c r="S125" t="s">
        <v>44</v>
      </c>
      <c r="T125">
        <v>2000</v>
      </c>
      <c r="U125">
        <v>1200</v>
      </c>
      <c r="V125" s="1">
        <f>Table4[[#This Row],[installation cost]]+Table4[[#This Row],[Maintainance cost]]+Table4[[#This Row],[unit cost total]]</f>
        <v>43200</v>
      </c>
      <c r="W125" t="s">
        <v>30</v>
      </c>
      <c r="X125" t="s">
        <v>0</v>
      </c>
    </row>
    <row r="126" spans="1:24" x14ac:dyDescent="0.25">
      <c r="A126" t="s">
        <v>696</v>
      </c>
      <c r="B126" t="s">
        <v>651</v>
      </c>
      <c r="C126" t="s">
        <v>596</v>
      </c>
      <c r="D126" t="s">
        <v>597</v>
      </c>
      <c r="E126" t="s">
        <v>298</v>
      </c>
      <c r="F126" t="s">
        <v>471</v>
      </c>
      <c r="G126">
        <v>1</v>
      </c>
      <c r="H126">
        <v>20000</v>
      </c>
      <c r="I126">
        <f>Table4[[#This Row],[unit price]]*Table4[[#This Row],[quantity]]</f>
        <v>20000</v>
      </c>
      <c r="J126" t="s">
        <v>472</v>
      </c>
      <c r="K126" t="s">
        <v>52</v>
      </c>
      <c r="L126" t="s">
        <v>122</v>
      </c>
      <c r="M126" t="s">
        <v>599</v>
      </c>
      <c r="N126" t="s">
        <v>55</v>
      </c>
      <c r="O126" s="6" t="s">
        <v>71</v>
      </c>
      <c r="P126" s="6" t="s">
        <v>72</v>
      </c>
      <c r="Q126" s="7">
        <f>_xlfn.DAYS(Table4[[#This Row],[ Date Delivered ]],Table4[[#This Row],[ Date Ordered ]])</f>
        <v>23</v>
      </c>
      <c r="R126" s="7">
        <f>Table4[[#This Row],[Delivery day diff]]/2</f>
        <v>11.5</v>
      </c>
      <c r="S126" t="s">
        <v>44</v>
      </c>
      <c r="T126">
        <v>2500</v>
      </c>
      <c r="U126">
        <v>1500</v>
      </c>
      <c r="V126" s="1">
        <f>Table4[[#This Row],[installation cost]]+Table4[[#This Row],[Maintainance cost]]+Table4[[#This Row],[unit cost total]]</f>
        <v>24000</v>
      </c>
      <c r="W126" t="s">
        <v>30</v>
      </c>
      <c r="X126" t="s">
        <v>0</v>
      </c>
    </row>
    <row r="127" spans="1:24" x14ac:dyDescent="0.25">
      <c r="A127" t="s">
        <v>697</v>
      </c>
      <c r="B127" t="s">
        <v>623</v>
      </c>
      <c r="C127" t="s">
        <v>624</v>
      </c>
      <c r="D127" t="s">
        <v>625</v>
      </c>
      <c r="E127" t="s">
        <v>277</v>
      </c>
      <c r="F127" t="s">
        <v>543</v>
      </c>
      <c r="G127">
        <v>1</v>
      </c>
      <c r="H127">
        <v>5000</v>
      </c>
      <c r="I127">
        <f>Table4[[#This Row],[unit price]]*Table4[[#This Row],[quantity]]</f>
        <v>5000</v>
      </c>
      <c r="J127" t="s">
        <v>403</v>
      </c>
      <c r="K127" t="s">
        <v>280</v>
      </c>
      <c r="L127" t="s">
        <v>135</v>
      </c>
      <c r="M127" t="s">
        <v>582</v>
      </c>
      <c r="N127" t="s">
        <v>282</v>
      </c>
      <c r="O127" s="6" t="s">
        <v>56</v>
      </c>
      <c r="P127" s="6" t="s">
        <v>57</v>
      </c>
      <c r="Q127" s="7">
        <f>_xlfn.DAYS(Table4[[#This Row],[ Date Delivered ]],Table4[[#This Row],[ Date Ordered ]])</f>
        <v>26</v>
      </c>
      <c r="R127" s="7">
        <f>Table4[[#This Row],[Delivery day diff]]/2</f>
        <v>13</v>
      </c>
      <c r="S127" t="s">
        <v>29</v>
      </c>
      <c r="T127">
        <v>800</v>
      </c>
      <c r="U127">
        <v>500</v>
      </c>
      <c r="V127" s="1">
        <f>Table4[[#This Row],[installation cost]]+Table4[[#This Row],[Maintainance cost]]+Table4[[#This Row],[unit cost total]]</f>
        <v>6300</v>
      </c>
      <c r="W127" t="s">
        <v>59</v>
      </c>
      <c r="X127" t="s">
        <v>0</v>
      </c>
    </row>
    <row r="128" spans="1:24" x14ac:dyDescent="0.25">
      <c r="A128" t="s">
        <v>698</v>
      </c>
      <c r="B128" t="s">
        <v>675</v>
      </c>
      <c r="C128" t="s">
        <v>510</v>
      </c>
      <c r="D128" t="s">
        <v>629</v>
      </c>
      <c r="E128" t="s">
        <v>306</v>
      </c>
      <c r="F128" t="s">
        <v>676</v>
      </c>
      <c r="G128">
        <v>1</v>
      </c>
      <c r="H128">
        <v>80000</v>
      </c>
      <c r="I128">
        <f>Table4[[#This Row],[unit price]]*Table4[[#This Row],[quantity]]</f>
        <v>80000</v>
      </c>
      <c r="J128" t="s">
        <v>677</v>
      </c>
      <c r="K128" t="s">
        <v>67</v>
      </c>
      <c r="L128" t="s">
        <v>135</v>
      </c>
      <c r="M128" t="s">
        <v>678</v>
      </c>
      <c r="N128" t="s">
        <v>97</v>
      </c>
      <c r="O128" s="6" t="s">
        <v>679</v>
      </c>
      <c r="P128" s="6" t="s">
        <v>680</v>
      </c>
      <c r="Q128" s="7">
        <f>_xlfn.DAYS(Table4[[#This Row],[ Date Delivered ]],Table4[[#This Row],[ Date Ordered ]])</f>
        <v>25</v>
      </c>
      <c r="R128" s="7">
        <f>Table4[[#This Row],[Delivery day diff]]/2</f>
        <v>12.5</v>
      </c>
      <c r="S128" t="s">
        <v>681</v>
      </c>
      <c r="T128">
        <v>3000</v>
      </c>
      <c r="U128">
        <v>2000</v>
      </c>
      <c r="V128" s="1">
        <f>Table4[[#This Row],[installation cost]]+Table4[[#This Row],[Maintainance cost]]+Table4[[#This Row],[unit cost total]]</f>
        <v>85000</v>
      </c>
      <c r="W128" t="s">
        <v>30</v>
      </c>
      <c r="X128" t="s">
        <v>0</v>
      </c>
    </row>
    <row r="129" spans="1:24" x14ac:dyDescent="0.25">
      <c r="A129" t="s">
        <v>699</v>
      </c>
      <c r="B129" t="s">
        <v>683</v>
      </c>
      <c r="C129" t="s">
        <v>632</v>
      </c>
      <c r="D129" t="s">
        <v>633</v>
      </c>
      <c r="E129" t="s">
        <v>156</v>
      </c>
      <c r="F129" t="s">
        <v>613</v>
      </c>
      <c r="G129">
        <v>1</v>
      </c>
      <c r="H129">
        <v>40000</v>
      </c>
      <c r="I129">
        <f>Table4[[#This Row],[unit price]]*Table4[[#This Row],[quantity]]</f>
        <v>40000</v>
      </c>
      <c r="J129" t="s">
        <v>345</v>
      </c>
      <c r="K129" t="s">
        <v>67</v>
      </c>
      <c r="L129" t="s">
        <v>135</v>
      </c>
      <c r="M129" t="s">
        <v>614</v>
      </c>
      <c r="N129" t="s">
        <v>70</v>
      </c>
      <c r="O129" s="6" t="s">
        <v>262</v>
      </c>
      <c r="P129" s="6" t="s">
        <v>263</v>
      </c>
      <c r="Q129" s="7">
        <f>_xlfn.DAYS(Table4[[#This Row],[ Date Delivered ]],Table4[[#This Row],[ Date Ordered ]])</f>
        <v>26</v>
      </c>
      <c r="R129" s="7">
        <f>Table4[[#This Row],[Delivery day diff]]/2</f>
        <v>13</v>
      </c>
      <c r="S129" t="s">
        <v>100</v>
      </c>
      <c r="T129">
        <v>2000</v>
      </c>
      <c r="U129">
        <v>1200</v>
      </c>
      <c r="V129" s="1">
        <f>Table4[[#This Row],[installation cost]]+Table4[[#This Row],[Maintainance cost]]+Table4[[#This Row],[unit cost total]]</f>
        <v>43200</v>
      </c>
      <c r="W129" t="s">
        <v>30</v>
      </c>
      <c r="X129" t="s">
        <v>0</v>
      </c>
    </row>
    <row r="130" spans="1:24" x14ac:dyDescent="0.25">
      <c r="A130" t="s">
        <v>700</v>
      </c>
      <c r="B130" t="s">
        <v>689</v>
      </c>
      <c r="C130" t="s">
        <v>637</v>
      </c>
      <c r="D130" t="s">
        <v>638</v>
      </c>
      <c r="E130" t="s">
        <v>277</v>
      </c>
      <c r="F130" t="s">
        <v>659</v>
      </c>
      <c r="G130">
        <v>1</v>
      </c>
      <c r="H130">
        <v>5000</v>
      </c>
      <c r="I130">
        <f>Table4[[#This Row],[unit price]]*Table4[[#This Row],[quantity]]</f>
        <v>5000</v>
      </c>
      <c r="J130" t="s">
        <v>403</v>
      </c>
      <c r="K130" t="s">
        <v>280</v>
      </c>
      <c r="L130" t="s">
        <v>135</v>
      </c>
      <c r="M130" t="s">
        <v>582</v>
      </c>
      <c r="N130" t="s">
        <v>282</v>
      </c>
      <c r="O130" s="6" t="s">
        <v>42</v>
      </c>
      <c r="P130" s="6" t="s">
        <v>43</v>
      </c>
      <c r="Q130" s="7">
        <f>_xlfn.DAYS(Table4[[#This Row],[ Date Delivered ]],Table4[[#This Row],[ Date Ordered ]])</f>
        <v>27</v>
      </c>
      <c r="R130" s="7">
        <f>Table4[[#This Row],[Delivery day diff]]/2</f>
        <v>13.5</v>
      </c>
      <c r="S130" t="s">
        <v>29</v>
      </c>
      <c r="T130">
        <v>800</v>
      </c>
      <c r="U130">
        <v>500</v>
      </c>
      <c r="V130" s="1">
        <f>Table4[[#This Row],[installation cost]]+Table4[[#This Row],[Maintainance cost]]+Table4[[#This Row],[unit cost total]]</f>
        <v>6300</v>
      </c>
      <c r="W130" t="s">
        <v>59</v>
      </c>
      <c r="X130" t="s">
        <v>0</v>
      </c>
    </row>
    <row r="131" spans="1:24" x14ac:dyDescent="0.25">
      <c r="A131" t="s">
        <v>701</v>
      </c>
      <c r="B131" t="s">
        <v>691</v>
      </c>
      <c r="C131" t="s">
        <v>574</v>
      </c>
      <c r="D131" t="s">
        <v>662</v>
      </c>
      <c r="E131" t="s">
        <v>277</v>
      </c>
      <c r="F131" t="s">
        <v>634</v>
      </c>
      <c r="G131">
        <v>1</v>
      </c>
      <c r="H131">
        <v>5000</v>
      </c>
      <c r="I131">
        <f>Table4[[#This Row],[unit price]]*Table4[[#This Row],[quantity]]</f>
        <v>5000</v>
      </c>
      <c r="J131" t="s">
        <v>403</v>
      </c>
      <c r="K131" t="s">
        <v>280</v>
      </c>
      <c r="L131" t="s">
        <v>135</v>
      </c>
      <c r="M131" t="s">
        <v>582</v>
      </c>
      <c r="N131" t="s">
        <v>282</v>
      </c>
      <c r="O131" s="6" t="s">
        <v>56</v>
      </c>
      <c r="P131" s="6" t="s">
        <v>57</v>
      </c>
      <c r="Q131" s="7">
        <f>_xlfn.DAYS(Table4[[#This Row],[ Date Delivered ]],Table4[[#This Row],[ Date Ordered ]])</f>
        <v>26</v>
      </c>
      <c r="R131" s="7">
        <f>Table4[[#This Row],[Delivery day diff]]/2</f>
        <v>13</v>
      </c>
      <c r="S131" t="s">
        <v>29</v>
      </c>
      <c r="T131">
        <v>800</v>
      </c>
      <c r="U131">
        <v>500</v>
      </c>
      <c r="V131" s="1">
        <f>Table4[[#This Row],[installation cost]]+Table4[[#This Row],[Maintainance cost]]+Table4[[#This Row],[unit cost total]]</f>
        <v>6300</v>
      </c>
      <c r="W131" t="s">
        <v>59</v>
      </c>
      <c r="X131" t="s">
        <v>0</v>
      </c>
    </row>
    <row r="132" spans="1:24" x14ac:dyDescent="0.25">
      <c r="A132" t="s">
        <v>702</v>
      </c>
      <c r="B132" t="s">
        <v>641</v>
      </c>
      <c r="C132" t="s">
        <v>642</v>
      </c>
      <c r="D132" t="s">
        <v>643</v>
      </c>
      <c r="E132" t="s">
        <v>306</v>
      </c>
      <c r="F132" t="s">
        <v>639</v>
      </c>
      <c r="G132">
        <v>1</v>
      </c>
      <c r="H132">
        <v>40000</v>
      </c>
      <c r="I132">
        <f>Table4[[#This Row],[unit price]]*Table4[[#This Row],[quantity]]</f>
        <v>40000</v>
      </c>
      <c r="J132" t="s">
        <v>507</v>
      </c>
      <c r="K132" t="s">
        <v>81</v>
      </c>
      <c r="L132" t="s">
        <v>148</v>
      </c>
      <c r="M132" t="s">
        <v>593</v>
      </c>
      <c r="N132" t="s">
        <v>84</v>
      </c>
      <c r="O132" s="6" t="s">
        <v>85</v>
      </c>
      <c r="P132" s="6" t="s">
        <v>86</v>
      </c>
      <c r="Q132" s="7">
        <f>_xlfn.DAYS(Table4[[#This Row],[ Date Delivered ]],Table4[[#This Row],[ Date Ordered ]])</f>
        <v>23</v>
      </c>
      <c r="R132" s="7">
        <f>Table4[[#This Row],[Delivery day diff]]/2</f>
        <v>11.5</v>
      </c>
      <c r="S132" t="s">
        <v>44</v>
      </c>
      <c r="T132">
        <v>2000</v>
      </c>
      <c r="U132">
        <v>1200</v>
      </c>
      <c r="V132" s="1">
        <f>Table4[[#This Row],[installation cost]]+Table4[[#This Row],[Maintainance cost]]+Table4[[#This Row],[unit cost total]]</f>
        <v>43200</v>
      </c>
      <c r="W132" t="s">
        <v>30</v>
      </c>
      <c r="X132" t="s">
        <v>0</v>
      </c>
    </row>
    <row r="133" spans="1:24" x14ac:dyDescent="0.25">
      <c r="A133" t="s">
        <v>703</v>
      </c>
      <c r="B133" t="s">
        <v>645</v>
      </c>
      <c r="C133" t="s">
        <v>579</v>
      </c>
      <c r="D133" t="s">
        <v>580</v>
      </c>
      <c r="E133" t="s">
        <v>156</v>
      </c>
      <c r="F133" t="s">
        <v>613</v>
      </c>
      <c r="G133">
        <v>1</v>
      </c>
      <c r="H133">
        <v>40000</v>
      </c>
      <c r="I133">
        <f>Table4[[#This Row],[unit price]]*Table4[[#This Row],[quantity]]</f>
        <v>40000</v>
      </c>
      <c r="J133" t="s">
        <v>345</v>
      </c>
      <c r="K133" t="s">
        <v>67</v>
      </c>
      <c r="L133" t="s">
        <v>135</v>
      </c>
      <c r="M133" t="s">
        <v>614</v>
      </c>
      <c r="N133" t="s">
        <v>70</v>
      </c>
      <c r="O133" s="6" t="s">
        <v>262</v>
      </c>
      <c r="P133" s="6" t="s">
        <v>263</v>
      </c>
      <c r="Q133" s="7">
        <f>_xlfn.DAYS(Table4[[#This Row],[ Date Delivered ]],Table4[[#This Row],[ Date Ordered ]])</f>
        <v>26</v>
      </c>
      <c r="R133" s="7">
        <f>Table4[[#This Row],[Delivery day diff]]/2</f>
        <v>13</v>
      </c>
      <c r="S133" t="s">
        <v>100</v>
      </c>
      <c r="T133">
        <v>2000</v>
      </c>
      <c r="U133">
        <v>1200</v>
      </c>
      <c r="V133" s="1">
        <f>Table4[[#This Row],[installation cost]]+Table4[[#This Row],[Maintainance cost]]+Table4[[#This Row],[unit cost total]]</f>
        <v>43200</v>
      </c>
      <c r="W133" t="s">
        <v>30</v>
      </c>
      <c r="X133" t="s">
        <v>0</v>
      </c>
    </row>
    <row r="134" spans="1:24" x14ac:dyDescent="0.25">
      <c r="A134" t="s">
        <v>704</v>
      </c>
      <c r="B134" t="s">
        <v>647</v>
      </c>
      <c r="C134" t="s">
        <v>585</v>
      </c>
      <c r="D134" t="s">
        <v>586</v>
      </c>
      <c r="E134" t="s">
        <v>277</v>
      </c>
      <c r="F134" t="s">
        <v>497</v>
      </c>
      <c r="G134">
        <v>1</v>
      </c>
      <c r="H134">
        <v>8000</v>
      </c>
      <c r="I134">
        <f>Table4[[#This Row],[unit price]]*Table4[[#This Row],[quantity]]</f>
        <v>8000</v>
      </c>
      <c r="J134" t="s">
        <v>403</v>
      </c>
      <c r="K134" t="s">
        <v>280</v>
      </c>
      <c r="L134" t="s">
        <v>135</v>
      </c>
      <c r="M134" t="s">
        <v>582</v>
      </c>
      <c r="N134" t="s">
        <v>282</v>
      </c>
      <c r="O134" s="6" t="s">
        <v>42</v>
      </c>
      <c r="P134" s="6" t="s">
        <v>43</v>
      </c>
      <c r="Q134" s="7">
        <f>_xlfn.DAYS(Table4[[#This Row],[ Date Delivered ]],Table4[[#This Row],[ Date Ordered ]])</f>
        <v>27</v>
      </c>
      <c r="R134" s="7">
        <f>Table4[[#This Row],[Delivery day diff]]/2</f>
        <v>13.5</v>
      </c>
      <c r="S134" t="s">
        <v>29</v>
      </c>
      <c r="T134">
        <v>1000</v>
      </c>
      <c r="U134">
        <v>500</v>
      </c>
      <c r="V134" s="1">
        <f>Table4[[#This Row],[installation cost]]+Table4[[#This Row],[Maintainance cost]]+Table4[[#This Row],[unit cost total]]</f>
        <v>9500</v>
      </c>
      <c r="W134" t="s">
        <v>59</v>
      </c>
      <c r="X134" t="s">
        <v>0</v>
      </c>
    </row>
    <row r="135" spans="1:24" x14ac:dyDescent="0.25">
      <c r="A135" t="s">
        <v>705</v>
      </c>
      <c r="B135" t="s">
        <v>649</v>
      </c>
      <c r="C135" t="s">
        <v>590</v>
      </c>
      <c r="D135" t="s">
        <v>591</v>
      </c>
      <c r="E135" t="s">
        <v>298</v>
      </c>
      <c r="F135" t="s">
        <v>471</v>
      </c>
      <c r="G135">
        <v>1</v>
      </c>
      <c r="H135">
        <v>20000</v>
      </c>
      <c r="I135">
        <f>Table4[[#This Row],[unit price]]*Table4[[#This Row],[quantity]]</f>
        <v>20000</v>
      </c>
      <c r="J135" t="s">
        <v>472</v>
      </c>
      <c r="K135" t="s">
        <v>52</v>
      </c>
      <c r="L135" t="s">
        <v>122</v>
      </c>
      <c r="M135" t="s">
        <v>599</v>
      </c>
      <c r="N135" t="s">
        <v>55</v>
      </c>
      <c r="O135" s="6" t="s">
        <v>71</v>
      </c>
      <c r="P135" s="6" t="s">
        <v>72</v>
      </c>
      <c r="Q135" s="7">
        <f>_xlfn.DAYS(Table4[[#This Row],[ Date Delivered ]],Table4[[#This Row],[ Date Ordered ]])</f>
        <v>23</v>
      </c>
      <c r="R135" s="7">
        <f>Table4[[#This Row],[Delivery day diff]]/2</f>
        <v>11.5</v>
      </c>
      <c r="S135" t="s">
        <v>44</v>
      </c>
      <c r="T135">
        <v>2500</v>
      </c>
      <c r="U135">
        <v>1500</v>
      </c>
      <c r="V135" s="1">
        <f>Table4[[#This Row],[installation cost]]+Table4[[#This Row],[Maintainance cost]]+Table4[[#This Row],[unit cost total]]</f>
        <v>24000</v>
      </c>
      <c r="W135" t="s">
        <v>30</v>
      </c>
      <c r="X135" t="s">
        <v>0</v>
      </c>
    </row>
    <row r="136" spans="1:24" x14ac:dyDescent="0.25">
      <c r="A136" t="s">
        <v>706</v>
      </c>
      <c r="B136" t="s">
        <v>651</v>
      </c>
      <c r="C136" t="s">
        <v>596</v>
      </c>
      <c r="D136" t="s">
        <v>597</v>
      </c>
      <c r="E136" t="s">
        <v>306</v>
      </c>
      <c r="F136" t="s">
        <v>500</v>
      </c>
      <c r="G136">
        <v>1</v>
      </c>
      <c r="H136">
        <v>30000</v>
      </c>
      <c r="I136">
        <f>Table4[[#This Row],[unit price]]*Table4[[#This Row],[quantity]]</f>
        <v>30000</v>
      </c>
      <c r="J136" t="s">
        <v>501</v>
      </c>
      <c r="K136" t="s">
        <v>121</v>
      </c>
      <c r="L136" t="s">
        <v>148</v>
      </c>
      <c r="M136" t="s">
        <v>609</v>
      </c>
      <c r="N136" t="s">
        <v>124</v>
      </c>
      <c r="O136" s="6" t="s">
        <v>112</v>
      </c>
      <c r="P136" s="6" t="s">
        <v>113</v>
      </c>
      <c r="Q136" s="7">
        <f>_xlfn.DAYS(Table4[[#This Row],[ Date Delivered ]],Table4[[#This Row],[ Date Ordered ]])</f>
        <v>26</v>
      </c>
      <c r="R136" s="7">
        <f>Table4[[#This Row],[Delivery day diff]]/2</f>
        <v>13</v>
      </c>
      <c r="S136" t="s">
        <v>44</v>
      </c>
      <c r="T136">
        <v>1500</v>
      </c>
      <c r="U136">
        <v>800</v>
      </c>
      <c r="V136" s="1">
        <f>Table4[[#This Row],[installation cost]]+Table4[[#This Row],[Maintainance cost]]+Table4[[#This Row],[unit cost total]]</f>
        <v>32300</v>
      </c>
      <c r="W136" t="s">
        <v>73</v>
      </c>
      <c r="X136" t="s">
        <v>0</v>
      </c>
    </row>
    <row r="137" spans="1:24" x14ac:dyDescent="0.25">
      <c r="A137" t="s">
        <v>707</v>
      </c>
      <c r="B137" t="s">
        <v>623</v>
      </c>
      <c r="C137" t="s">
        <v>624</v>
      </c>
      <c r="D137" t="s">
        <v>625</v>
      </c>
      <c r="E137" t="s">
        <v>277</v>
      </c>
      <c r="F137" t="s">
        <v>543</v>
      </c>
      <c r="G137">
        <v>1</v>
      </c>
      <c r="H137">
        <v>5000</v>
      </c>
      <c r="I137">
        <f>Table4[[#This Row],[unit price]]*Table4[[#This Row],[quantity]]</f>
        <v>5000</v>
      </c>
      <c r="J137" t="s">
        <v>403</v>
      </c>
      <c r="K137" t="s">
        <v>280</v>
      </c>
      <c r="L137" t="s">
        <v>135</v>
      </c>
      <c r="M137" t="s">
        <v>582</v>
      </c>
      <c r="N137" t="s">
        <v>282</v>
      </c>
      <c r="O137" s="6" t="s">
        <v>56</v>
      </c>
      <c r="P137" s="6" t="s">
        <v>57</v>
      </c>
      <c r="Q137" s="7">
        <f>_xlfn.DAYS(Table4[[#This Row],[ Date Delivered ]],Table4[[#This Row],[ Date Ordered ]])</f>
        <v>26</v>
      </c>
      <c r="R137" s="7">
        <f>Table4[[#This Row],[Delivery day diff]]/2</f>
        <v>13</v>
      </c>
      <c r="S137" t="s">
        <v>29</v>
      </c>
      <c r="T137">
        <v>800</v>
      </c>
      <c r="U137">
        <v>500</v>
      </c>
      <c r="V137" s="1">
        <f>Table4[[#This Row],[installation cost]]+Table4[[#This Row],[Maintainance cost]]+Table4[[#This Row],[unit cost total]]</f>
        <v>6300</v>
      </c>
      <c r="W137" t="s">
        <v>59</v>
      </c>
      <c r="X137" t="s">
        <v>0</v>
      </c>
    </row>
    <row r="138" spans="1:24" x14ac:dyDescent="0.25">
      <c r="A138" t="s">
        <v>708</v>
      </c>
      <c r="B138" t="s">
        <v>675</v>
      </c>
      <c r="C138" t="s">
        <v>510</v>
      </c>
      <c r="D138" t="s">
        <v>629</v>
      </c>
      <c r="E138" t="s">
        <v>306</v>
      </c>
      <c r="F138" t="s">
        <v>676</v>
      </c>
      <c r="G138">
        <v>1</v>
      </c>
      <c r="H138">
        <v>80000</v>
      </c>
      <c r="I138">
        <f>Table4[[#This Row],[unit price]]*Table4[[#This Row],[quantity]]</f>
        <v>80000</v>
      </c>
      <c r="J138" t="s">
        <v>677</v>
      </c>
      <c r="K138" t="s">
        <v>67</v>
      </c>
      <c r="L138" t="s">
        <v>135</v>
      </c>
      <c r="M138" t="s">
        <v>678</v>
      </c>
      <c r="N138" t="s">
        <v>97</v>
      </c>
      <c r="O138" s="6" t="s">
        <v>679</v>
      </c>
      <c r="P138" s="6" t="s">
        <v>680</v>
      </c>
      <c r="Q138" s="7">
        <f>_xlfn.DAYS(Table4[[#This Row],[ Date Delivered ]],Table4[[#This Row],[ Date Ordered ]])</f>
        <v>25</v>
      </c>
      <c r="R138" s="7">
        <f>Table4[[#This Row],[Delivery day diff]]/2</f>
        <v>12.5</v>
      </c>
      <c r="S138" t="s">
        <v>681</v>
      </c>
      <c r="T138">
        <v>3000</v>
      </c>
      <c r="U138">
        <v>2000</v>
      </c>
      <c r="V138" s="1">
        <f>Table4[[#This Row],[installation cost]]+Table4[[#This Row],[Maintainance cost]]+Table4[[#This Row],[unit cost total]]</f>
        <v>85000</v>
      </c>
      <c r="W138" t="s">
        <v>30</v>
      </c>
      <c r="X138" t="s">
        <v>0</v>
      </c>
    </row>
    <row r="139" spans="1:24" x14ac:dyDescent="0.25">
      <c r="A139" t="s">
        <v>709</v>
      </c>
      <c r="B139" t="s">
        <v>683</v>
      </c>
      <c r="C139" t="s">
        <v>632</v>
      </c>
      <c r="D139" t="s">
        <v>633</v>
      </c>
      <c r="E139" t="s">
        <v>156</v>
      </c>
      <c r="F139" t="s">
        <v>684</v>
      </c>
      <c r="G139">
        <v>1</v>
      </c>
      <c r="H139">
        <v>10000</v>
      </c>
      <c r="I139">
        <f>Table4[[#This Row],[unit price]]*Table4[[#This Row],[quantity]]</f>
        <v>10000</v>
      </c>
      <c r="J139" t="s">
        <v>685</v>
      </c>
      <c r="K139" t="s">
        <v>686</v>
      </c>
      <c r="L139" t="s">
        <v>122</v>
      </c>
      <c r="M139" t="s">
        <v>687</v>
      </c>
      <c r="N139" t="s">
        <v>26</v>
      </c>
      <c r="O139" s="6" t="s">
        <v>27</v>
      </c>
      <c r="P139" s="6" t="s">
        <v>28</v>
      </c>
      <c r="Q139" s="7">
        <f>_xlfn.DAYS(Table4[[#This Row],[ Date Delivered ]],Table4[[#This Row],[ Date Ordered ]])</f>
        <v>26</v>
      </c>
      <c r="R139" s="7">
        <f>Table4[[#This Row],[Delivery day diff]]/2</f>
        <v>13</v>
      </c>
      <c r="S139" t="s">
        <v>44</v>
      </c>
      <c r="T139">
        <v>1200</v>
      </c>
      <c r="U139">
        <v>800</v>
      </c>
      <c r="V139" s="1">
        <f>Table4[[#This Row],[installation cost]]+Table4[[#This Row],[Maintainance cost]]+Table4[[#This Row],[unit cost total]]</f>
        <v>12000</v>
      </c>
      <c r="W139" t="s">
        <v>30</v>
      </c>
      <c r="X139" t="s">
        <v>0</v>
      </c>
    </row>
    <row r="140" spans="1:24" x14ac:dyDescent="0.25">
      <c r="A140" t="s">
        <v>710</v>
      </c>
      <c r="B140" t="s">
        <v>689</v>
      </c>
      <c r="C140" t="s">
        <v>637</v>
      </c>
      <c r="D140" t="s">
        <v>638</v>
      </c>
      <c r="E140" t="s">
        <v>298</v>
      </c>
      <c r="F140" t="s">
        <v>626</v>
      </c>
      <c r="G140">
        <v>1</v>
      </c>
      <c r="H140">
        <v>50000</v>
      </c>
      <c r="I140">
        <f>Table4[[#This Row],[unit price]]*Table4[[#This Row],[quantity]]</f>
        <v>50000</v>
      </c>
      <c r="J140" t="s">
        <v>418</v>
      </c>
      <c r="K140" t="s">
        <v>52</v>
      </c>
      <c r="L140" t="s">
        <v>122</v>
      </c>
      <c r="M140" t="s">
        <v>604</v>
      </c>
      <c r="N140" t="s">
        <v>55</v>
      </c>
      <c r="O140" s="6" t="s">
        <v>85</v>
      </c>
      <c r="P140" s="6" t="s">
        <v>86</v>
      </c>
      <c r="Q140" s="7">
        <f>_xlfn.DAYS(Table4[[#This Row],[ Date Delivered ]],Table4[[#This Row],[ Date Ordered ]])</f>
        <v>23</v>
      </c>
      <c r="R140" s="7">
        <f>Table4[[#This Row],[Delivery day diff]]/2</f>
        <v>11.5</v>
      </c>
      <c r="S140" t="s">
        <v>44</v>
      </c>
      <c r="T140">
        <v>1800</v>
      </c>
      <c r="U140">
        <v>1000</v>
      </c>
      <c r="V140" s="1">
        <f>Table4[[#This Row],[installation cost]]+Table4[[#This Row],[Maintainance cost]]+Table4[[#This Row],[unit cost total]]</f>
        <v>52800</v>
      </c>
      <c r="W140" t="s">
        <v>59</v>
      </c>
      <c r="X140" t="s">
        <v>0</v>
      </c>
    </row>
    <row r="141" spans="1:24" x14ac:dyDescent="0.25">
      <c r="A141" t="s">
        <v>711</v>
      </c>
      <c r="B141" t="s">
        <v>691</v>
      </c>
      <c r="C141" t="s">
        <v>574</v>
      </c>
      <c r="D141" t="s">
        <v>662</v>
      </c>
      <c r="E141" t="s">
        <v>277</v>
      </c>
      <c r="F141" t="s">
        <v>659</v>
      </c>
      <c r="G141">
        <v>1</v>
      </c>
      <c r="H141">
        <v>5000</v>
      </c>
      <c r="I141">
        <f>Table4[[#This Row],[unit price]]*Table4[[#This Row],[quantity]]</f>
        <v>5000</v>
      </c>
      <c r="J141" t="s">
        <v>403</v>
      </c>
      <c r="K141" t="s">
        <v>280</v>
      </c>
      <c r="L141" t="s">
        <v>135</v>
      </c>
      <c r="M141" t="s">
        <v>582</v>
      </c>
      <c r="N141" t="s">
        <v>282</v>
      </c>
      <c r="O141" s="6" t="s">
        <v>42</v>
      </c>
      <c r="P141" s="6" t="s">
        <v>43</v>
      </c>
      <c r="Q141" s="7">
        <f>_xlfn.DAYS(Table4[[#This Row],[ Date Delivered ]],Table4[[#This Row],[ Date Ordered ]])</f>
        <v>27</v>
      </c>
      <c r="R141" s="7">
        <f>Table4[[#This Row],[Delivery day diff]]/2</f>
        <v>13.5</v>
      </c>
      <c r="S141" t="s">
        <v>29</v>
      </c>
      <c r="T141">
        <v>800</v>
      </c>
      <c r="U141">
        <v>500</v>
      </c>
      <c r="V141" s="1">
        <f>Table4[[#This Row],[installation cost]]+Table4[[#This Row],[Maintainance cost]]+Table4[[#This Row],[unit cost total]]</f>
        <v>6300</v>
      </c>
      <c r="W141" t="s">
        <v>59</v>
      </c>
      <c r="X141" t="s">
        <v>0</v>
      </c>
    </row>
    <row r="142" spans="1:24" x14ac:dyDescent="0.25">
      <c r="A142" t="s">
        <v>712</v>
      </c>
      <c r="B142" t="s">
        <v>641</v>
      </c>
      <c r="C142" t="s">
        <v>642</v>
      </c>
      <c r="D142" t="s">
        <v>643</v>
      </c>
      <c r="E142" t="s">
        <v>277</v>
      </c>
      <c r="F142" t="s">
        <v>634</v>
      </c>
      <c r="G142">
        <v>1</v>
      </c>
      <c r="H142">
        <v>5000</v>
      </c>
      <c r="I142">
        <f>Table4[[#This Row],[unit price]]*Table4[[#This Row],[quantity]]</f>
        <v>5000</v>
      </c>
      <c r="J142" t="s">
        <v>403</v>
      </c>
      <c r="K142" t="s">
        <v>280</v>
      </c>
      <c r="L142" t="s">
        <v>135</v>
      </c>
      <c r="M142" t="s">
        <v>582</v>
      </c>
      <c r="N142" t="s">
        <v>282</v>
      </c>
      <c r="O142" s="6" t="s">
        <v>56</v>
      </c>
      <c r="P142" s="6" t="s">
        <v>57</v>
      </c>
      <c r="Q142" s="7">
        <f>_xlfn.DAYS(Table4[[#This Row],[ Date Delivered ]],Table4[[#This Row],[ Date Ordered ]])</f>
        <v>26</v>
      </c>
      <c r="R142" s="7">
        <f>Table4[[#This Row],[Delivery day diff]]/2</f>
        <v>13</v>
      </c>
      <c r="S142" t="s">
        <v>29</v>
      </c>
      <c r="T142">
        <v>800</v>
      </c>
      <c r="U142">
        <v>500</v>
      </c>
      <c r="V142" s="1">
        <f>Table4[[#This Row],[installation cost]]+Table4[[#This Row],[Maintainance cost]]+Table4[[#This Row],[unit cost total]]</f>
        <v>6300</v>
      </c>
      <c r="W142" t="s">
        <v>59</v>
      </c>
      <c r="X142" t="s">
        <v>0</v>
      </c>
    </row>
    <row r="143" spans="1:24" x14ac:dyDescent="0.25">
      <c r="A143" t="s">
        <v>713</v>
      </c>
      <c r="B143" t="s">
        <v>645</v>
      </c>
      <c r="C143" t="s">
        <v>579</v>
      </c>
      <c r="D143" t="s">
        <v>580</v>
      </c>
      <c r="E143" t="s">
        <v>306</v>
      </c>
      <c r="F143" t="s">
        <v>639</v>
      </c>
      <c r="G143">
        <v>1</v>
      </c>
      <c r="H143">
        <v>40000</v>
      </c>
      <c r="I143">
        <f>Table4[[#This Row],[unit price]]*Table4[[#This Row],[quantity]]</f>
        <v>40000</v>
      </c>
      <c r="J143" t="s">
        <v>507</v>
      </c>
      <c r="K143" t="s">
        <v>81</v>
      </c>
      <c r="L143" t="s">
        <v>148</v>
      </c>
      <c r="M143" t="s">
        <v>593</v>
      </c>
      <c r="N143" t="s">
        <v>84</v>
      </c>
      <c r="O143" s="6" t="s">
        <v>85</v>
      </c>
      <c r="P143" s="6" t="s">
        <v>86</v>
      </c>
      <c r="Q143" s="7">
        <f>_xlfn.DAYS(Table4[[#This Row],[ Date Delivered ]],Table4[[#This Row],[ Date Ordered ]])</f>
        <v>23</v>
      </c>
      <c r="R143" s="7">
        <f>Table4[[#This Row],[Delivery day diff]]/2</f>
        <v>11.5</v>
      </c>
      <c r="S143" t="s">
        <v>44</v>
      </c>
      <c r="T143">
        <v>2000</v>
      </c>
      <c r="U143">
        <v>1200</v>
      </c>
      <c r="V143" s="1">
        <f>Table4[[#This Row],[installation cost]]+Table4[[#This Row],[Maintainance cost]]+Table4[[#This Row],[unit cost total]]</f>
        <v>43200</v>
      </c>
      <c r="W143" t="s">
        <v>30</v>
      </c>
      <c r="X143" t="s">
        <v>0</v>
      </c>
    </row>
    <row r="144" spans="1:24" x14ac:dyDescent="0.25">
      <c r="A144" t="s">
        <v>714</v>
      </c>
      <c r="B144" t="s">
        <v>647</v>
      </c>
      <c r="C144" t="s">
        <v>585</v>
      </c>
      <c r="D144" t="s">
        <v>586</v>
      </c>
      <c r="E144" t="s">
        <v>298</v>
      </c>
      <c r="F144" t="s">
        <v>471</v>
      </c>
      <c r="G144">
        <v>1</v>
      </c>
      <c r="H144">
        <v>20000</v>
      </c>
      <c r="I144">
        <f>Table4[[#This Row],[unit price]]*Table4[[#This Row],[quantity]]</f>
        <v>20000</v>
      </c>
      <c r="J144" t="s">
        <v>472</v>
      </c>
      <c r="K144" t="s">
        <v>52</v>
      </c>
      <c r="L144" t="s">
        <v>122</v>
      </c>
      <c r="M144" t="s">
        <v>599</v>
      </c>
      <c r="N144" t="s">
        <v>55</v>
      </c>
      <c r="O144" s="6" t="s">
        <v>71</v>
      </c>
      <c r="P144" s="6" t="s">
        <v>72</v>
      </c>
      <c r="Q144" s="7">
        <f>_xlfn.DAYS(Table4[[#This Row],[ Date Delivered ]],Table4[[#This Row],[ Date Ordered ]])</f>
        <v>23</v>
      </c>
      <c r="R144" s="7">
        <f>Table4[[#This Row],[Delivery day diff]]/2</f>
        <v>11.5</v>
      </c>
      <c r="S144" t="s">
        <v>44</v>
      </c>
      <c r="T144">
        <v>2500</v>
      </c>
      <c r="U144">
        <v>1500</v>
      </c>
      <c r="V144" s="1">
        <f>Table4[[#This Row],[installation cost]]+Table4[[#This Row],[Maintainance cost]]+Table4[[#This Row],[unit cost total]]</f>
        <v>24000</v>
      </c>
      <c r="W144" t="s">
        <v>30</v>
      </c>
      <c r="X144" t="s">
        <v>0</v>
      </c>
    </row>
    <row r="145" spans="1:24" x14ac:dyDescent="0.25">
      <c r="A145" t="s">
        <v>715</v>
      </c>
      <c r="B145" t="s">
        <v>649</v>
      </c>
      <c r="C145" t="s">
        <v>590</v>
      </c>
      <c r="D145" t="s">
        <v>591</v>
      </c>
      <c r="E145" t="s">
        <v>277</v>
      </c>
      <c r="F145" t="s">
        <v>497</v>
      </c>
      <c r="G145">
        <v>1</v>
      </c>
      <c r="H145">
        <v>8000</v>
      </c>
      <c r="I145">
        <f>Table4[[#This Row],[unit price]]*Table4[[#This Row],[quantity]]</f>
        <v>8000</v>
      </c>
      <c r="J145" t="s">
        <v>403</v>
      </c>
      <c r="K145" t="s">
        <v>280</v>
      </c>
      <c r="L145" t="s">
        <v>135</v>
      </c>
      <c r="M145" t="s">
        <v>582</v>
      </c>
      <c r="N145" t="s">
        <v>282</v>
      </c>
      <c r="O145" s="6" t="s">
        <v>42</v>
      </c>
      <c r="P145" s="6" t="s">
        <v>43</v>
      </c>
      <c r="Q145" s="7">
        <f>_xlfn.DAYS(Table4[[#This Row],[ Date Delivered ]],Table4[[#This Row],[ Date Ordered ]])</f>
        <v>27</v>
      </c>
      <c r="R145" s="7">
        <f>Table4[[#This Row],[Delivery day diff]]/2</f>
        <v>13.5</v>
      </c>
      <c r="S145" t="s">
        <v>29</v>
      </c>
      <c r="T145">
        <v>1000</v>
      </c>
      <c r="U145">
        <v>500</v>
      </c>
      <c r="V145" s="1">
        <f>Table4[[#This Row],[installation cost]]+Table4[[#This Row],[Maintainance cost]]+Table4[[#This Row],[unit cost total]]</f>
        <v>9500</v>
      </c>
      <c r="W145" t="s">
        <v>59</v>
      </c>
      <c r="X145" t="s">
        <v>0</v>
      </c>
    </row>
    <row r="146" spans="1:24" x14ac:dyDescent="0.25">
      <c r="A146" t="s">
        <v>716</v>
      </c>
      <c r="B146" t="s">
        <v>651</v>
      </c>
      <c r="C146" t="s">
        <v>596</v>
      </c>
      <c r="D146" t="s">
        <v>597</v>
      </c>
      <c r="E146" t="s">
        <v>156</v>
      </c>
      <c r="F146" t="s">
        <v>613</v>
      </c>
      <c r="G146">
        <v>1</v>
      </c>
      <c r="H146">
        <v>40000</v>
      </c>
      <c r="I146">
        <f>Table4[[#This Row],[unit price]]*Table4[[#This Row],[quantity]]</f>
        <v>40000</v>
      </c>
      <c r="J146" t="s">
        <v>345</v>
      </c>
      <c r="K146" t="s">
        <v>67</v>
      </c>
      <c r="L146" t="s">
        <v>135</v>
      </c>
      <c r="M146" t="s">
        <v>614</v>
      </c>
      <c r="N146" t="s">
        <v>70</v>
      </c>
      <c r="O146" s="6" t="s">
        <v>262</v>
      </c>
      <c r="P146" s="6" t="s">
        <v>263</v>
      </c>
      <c r="Q146" s="7">
        <f>_xlfn.DAYS(Table4[[#This Row],[ Date Delivered ]],Table4[[#This Row],[ Date Ordered ]])</f>
        <v>26</v>
      </c>
      <c r="R146" s="7">
        <f>Table4[[#This Row],[Delivery day diff]]/2</f>
        <v>13</v>
      </c>
      <c r="S146" t="s">
        <v>100</v>
      </c>
      <c r="T146">
        <v>2000</v>
      </c>
      <c r="U146">
        <v>1200</v>
      </c>
      <c r="V146" s="1">
        <f>Table4[[#This Row],[installation cost]]+Table4[[#This Row],[Maintainance cost]]+Table4[[#This Row],[unit cost total]]</f>
        <v>43200</v>
      </c>
      <c r="W146" t="s">
        <v>30</v>
      </c>
      <c r="X146" t="s">
        <v>0</v>
      </c>
    </row>
    <row r="147" spans="1:24" x14ac:dyDescent="0.25">
      <c r="A147" t="s">
        <v>717</v>
      </c>
      <c r="B147" t="s">
        <v>623</v>
      </c>
      <c r="C147" t="s">
        <v>624</v>
      </c>
      <c r="D147" t="s">
        <v>625</v>
      </c>
      <c r="E147" t="s">
        <v>306</v>
      </c>
      <c r="F147" t="s">
        <v>676</v>
      </c>
      <c r="G147">
        <v>1</v>
      </c>
      <c r="H147">
        <v>80000</v>
      </c>
      <c r="I147">
        <f>Table4[[#This Row],[unit price]]*Table4[[#This Row],[quantity]]</f>
        <v>80000</v>
      </c>
      <c r="J147" t="s">
        <v>677</v>
      </c>
      <c r="K147" t="s">
        <v>67</v>
      </c>
      <c r="L147" t="s">
        <v>135</v>
      </c>
      <c r="M147" t="s">
        <v>678</v>
      </c>
      <c r="N147" t="s">
        <v>97</v>
      </c>
      <c r="O147" s="6" t="s">
        <v>679</v>
      </c>
      <c r="P147" s="6" t="s">
        <v>680</v>
      </c>
      <c r="Q147" s="7">
        <f>_xlfn.DAYS(Table4[[#This Row],[ Date Delivered ]],Table4[[#This Row],[ Date Ordered ]])</f>
        <v>25</v>
      </c>
      <c r="R147" s="7">
        <f>Table4[[#This Row],[Delivery day diff]]/2</f>
        <v>12.5</v>
      </c>
      <c r="S147" t="s">
        <v>681</v>
      </c>
      <c r="T147">
        <v>3000</v>
      </c>
      <c r="U147">
        <v>2000</v>
      </c>
      <c r="V147" s="1">
        <f>Table4[[#This Row],[installation cost]]+Table4[[#This Row],[Maintainance cost]]+Table4[[#This Row],[unit cost total]]</f>
        <v>85000</v>
      </c>
      <c r="W147" t="s">
        <v>30</v>
      </c>
      <c r="X147" t="s">
        <v>0</v>
      </c>
    </row>
    <row r="148" spans="1:24" x14ac:dyDescent="0.25">
      <c r="A148" t="s">
        <v>718</v>
      </c>
      <c r="B148" t="s">
        <v>675</v>
      </c>
      <c r="C148" t="s">
        <v>510</v>
      </c>
      <c r="D148" t="s">
        <v>629</v>
      </c>
      <c r="E148" t="s">
        <v>156</v>
      </c>
      <c r="F148" t="s">
        <v>684</v>
      </c>
      <c r="G148">
        <v>1</v>
      </c>
      <c r="H148">
        <v>10000</v>
      </c>
      <c r="I148">
        <f>Table4[[#This Row],[unit price]]*Table4[[#This Row],[quantity]]</f>
        <v>10000</v>
      </c>
      <c r="J148" t="s">
        <v>685</v>
      </c>
      <c r="K148" t="s">
        <v>686</v>
      </c>
      <c r="L148" t="s">
        <v>122</v>
      </c>
      <c r="M148" t="s">
        <v>687</v>
      </c>
      <c r="N148" t="s">
        <v>26</v>
      </c>
      <c r="O148" s="6" t="s">
        <v>27</v>
      </c>
      <c r="P148" s="6" t="s">
        <v>28</v>
      </c>
      <c r="Q148" s="7">
        <f>_xlfn.DAYS(Table4[[#This Row],[ Date Delivered ]],Table4[[#This Row],[ Date Ordered ]])</f>
        <v>26</v>
      </c>
      <c r="R148" s="7">
        <f>Table4[[#This Row],[Delivery day diff]]/2</f>
        <v>13</v>
      </c>
      <c r="S148" t="s">
        <v>44</v>
      </c>
      <c r="T148">
        <v>1200</v>
      </c>
      <c r="U148">
        <v>800</v>
      </c>
      <c r="V148" s="1">
        <f>Table4[[#This Row],[installation cost]]+Table4[[#This Row],[Maintainance cost]]+Table4[[#This Row],[unit cost total]]</f>
        <v>12000</v>
      </c>
      <c r="W148" t="s">
        <v>30</v>
      </c>
      <c r="X148" t="s">
        <v>0</v>
      </c>
    </row>
    <row r="149" spans="1:24" x14ac:dyDescent="0.25">
      <c r="A149" t="s">
        <v>719</v>
      </c>
      <c r="B149" t="s">
        <v>683</v>
      </c>
      <c r="C149" t="s">
        <v>632</v>
      </c>
      <c r="D149" t="s">
        <v>633</v>
      </c>
      <c r="E149" t="s">
        <v>298</v>
      </c>
      <c r="F149" t="s">
        <v>626</v>
      </c>
      <c r="G149">
        <v>1</v>
      </c>
      <c r="H149">
        <v>50000</v>
      </c>
      <c r="I149">
        <f>Table4[[#This Row],[unit price]]*Table4[[#This Row],[quantity]]</f>
        <v>50000</v>
      </c>
      <c r="J149" t="s">
        <v>418</v>
      </c>
      <c r="K149" t="s">
        <v>52</v>
      </c>
      <c r="L149" t="s">
        <v>122</v>
      </c>
      <c r="M149" t="s">
        <v>604</v>
      </c>
      <c r="N149" t="s">
        <v>55</v>
      </c>
      <c r="O149" s="6" t="s">
        <v>85</v>
      </c>
      <c r="P149" s="6" t="s">
        <v>86</v>
      </c>
      <c r="Q149" s="7">
        <f>_xlfn.DAYS(Table4[[#This Row],[ Date Delivered ]],Table4[[#This Row],[ Date Ordered ]])</f>
        <v>23</v>
      </c>
      <c r="R149" s="7">
        <f>Table4[[#This Row],[Delivery day diff]]/2</f>
        <v>11.5</v>
      </c>
      <c r="S149" t="s">
        <v>44</v>
      </c>
      <c r="T149">
        <v>1800</v>
      </c>
      <c r="U149">
        <v>1000</v>
      </c>
      <c r="V149" s="1">
        <f>Table4[[#This Row],[installation cost]]+Table4[[#This Row],[Maintainance cost]]+Table4[[#This Row],[unit cost total]]</f>
        <v>52800</v>
      </c>
      <c r="W149" t="s">
        <v>59</v>
      </c>
      <c r="X149" t="s">
        <v>0</v>
      </c>
    </row>
    <row r="150" spans="1:24" x14ac:dyDescent="0.25">
      <c r="A150" t="s">
        <v>720</v>
      </c>
      <c r="B150" t="s">
        <v>689</v>
      </c>
      <c r="C150" t="s">
        <v>637</v>
      </c>
      <c r="D150" t="s">
        <v>638</v>
      </c>
      <c r="E150" t="s">
        <v>277</v>
      </c>
      <c r="F150" t="s">
        <v>659</v>
      </c>
      <c r="G150">
        <v>1</v>
      </c>
      <c r="H150">
        <v>5000</v>
      </c>
      <c r="I150">
        <f>Table4[[#This Row],[unit price]]*Table4[[#This Row],[quantity]]</f>
        <v>5000</v>
      </c>
      <c r="J150" t="s">
        <v>403</v>
      </c>
      <c r="K150" t="s">
        <v>280</v>
      </c>
      <c r="L150" t="s">
        <v>135</v>
      </c>
      <c r="M150" t="s">
        <v>582</v>
      </c>
      <c r="N150" t="s">
        <v>282</v>
      </c>
      <c r="O150" s="6" t="s">
        <v>42</v>
      </c>
      <c r="P150" s="6" t="s">
        <v>43</v>
      </c>
      <c r="Q150" s="7">
        <f>_xlfn.DAYS(Table4[[#This Row],[ Date Delivered ]],Table4[[#This Row],[ Date Ordered ]])</f>
        <v>27</v>
      </c>
      <c r="R150" s="7">
        <f>Table4[[#This Row],[Delivery day diff]]/2</f>
        <v>13.5</v>
      </c>
      <c r="S150" t="s">
        <v>29</v>
      </c>
      <c r="T150">
        <v>800</v>
      </c>
      <c r="U150">
        <v>500</v>
      </c>
      <c r="V150" s="1">
        <f>Table4[[#This Row],[installation cost]]+Table4[[#This Row],[Maintainance cost]]+Table4[[#This Row],[unit cost total]]</f>
        <v>6300</v>
      </c>
      <c r="W150" t="s">
        <v>59</v>
      </c>
      <c r="X150" t="s">
        <v>0</v>
      </c>
    </row>
    <row r="151" spans="1:24" x14ac:dyDescent="0.25">
      <c r="A151" t="s">
        <v>721</v>
      </c>
      <c r="B151" t="s">
        <v>691</v>
      </c>
      <c r="C151" t="s">
        <v>574</v>
      </c>
      <c r="D151" t="s">
        <v>662</v>
      </c>
      <c r="E151" t="s">
        <v>277</v>
      </c>
      <c r="F151" t="s">
        <v>634</v>
      </c>
      <c r="G151">
        <v>1</v>
      </c>
      <c r="H151">
        <v>5000</v>
      </c>
      <c r="I151">
        <f>Table4[[#This Row],[unit price]]*Table4[[#This Row],[quantity]]</f>
        <v>5000</v>
      </c>
      <c r="J151" t="s">
        <v>403</v>
      </c>
      <c r="K151" t="s">
        <v>280</v>
      </c>
      <c r="L151" t="s">
        <v>135</v>
      </c>
      <c r="M151" t="s">
        <v>582</v>
      </c>
      <c r="N151" t="s">
        <v>282</v>
      </c>
      <c r="O151" s="6" t="s">
        <v>56</v>
      </c>
      <c r="P151" s="6" t="s">
        <v>57</v>
      </c>
      <c r="Q151" s="7">
        <f>_xlfn.DAYS(Table4[[#This Row],[ Date Delivered ]],Table4[[#This Row],[ Date Ordered ]])</f>
        <v>26</v>
      </c>
      <c r="R151" s="7">
        <f>Table4[[#This Row],[Delivery day diff]]/2</f>
        <v>13</v>
      </c>
      <c r="S151" t="s">
        <v>29</v>
      </c>
      <c r="T151">
        <v>800</v>
      </c>
      <c r="U151">
        <v>500</v>
      </c>
      <c r="V151" s="1">
        <f>Table4[[#This Row],[installation cost]]+Table4[[#This Row],[Maintainance cost]]+Table4[[#This Row],[unit cost total]]</f>
        <v>6300</v>
      </c>
      <c r="W151" t="s">
        <v>59</v>
      </c>
      <c r="X151" t="s">
        <v>0</v>
      </c>
    </row>
    <row r="152" spans="1:24" x14ac:dyDescent="0.25">
      <c r="A152" t="s">
        <v>722</v>
      </c>
      <c r="B152" t="s">
        <v>641</v>
      </c>
      <c r="C152" t="s">
        <v>642</v>
      </c>
      <c r="D152" t="s">
        <v>643</v>
      </c>
      <c r="E152" t="s">
        <v>306</v>
      </c>
      <c r="F152" t="s">
        <v>500</v>
      </c>
      <c r="G152">
        <v>1</v>
      </c>
      <c r="H152">
        <v>30000</v>
      </c>
      <c r="I152">
        <f>Table4[[#This Row],[unit price]]*Table4[[#This Row],[quantity]]</f>
        <v>30000</v>
      </c>
      <c r="J152" t="s">
        <v>501</v>
      </c>
      <c r="K152" t="s">
        <v>121</v>
      </c>
      <c r="L152" t="s">
        <v>148</v>
      </c>
      <c r="M152" t="s">
        <v>609</v>
      </c>
      <c r="N152" t="s">
        <v>124</v>
      </c>
      <c r="O152" s="6" t="s">
        <v>112</v>
      </c>
      <c r="P152" s="6" t="s">
        <v>113</v>
      </c>
      <c r="Q152" s="7">
        <f>_xlfn.DAYS(Table4[[#This Row],[ Date Delivered ]],Table4[[#This Row],[ Date Ordered ]])</f>
        <v>26</v>
      </c>
      <c r="R152" s="7">
        <f>Table4[[#This Row],[Delivery day diff]]/2</f>
        <v>13</v>
      </c>
      <c r="S152" t="s">
        <v>44</v>
      </c>
      <c r="T152">
        <v>1500</v>
      </c>
      <c r="U152">
        <v>800</v>
      </c>
      <c r="V152" s="1">
        <f>Table4[[#This Row],[installation cost]]+Table4[[#This Row],[Maintainance cost]]+Table4[[#This Row],[unit cost total]]</f>
        <v>32300</v>
      </c>
      <c r="W152" t="s">
        <v>73</v>
      </c>
      <c r="X152" t="s">
        <v>0</v>
      </c>
    </row>
    <row r="153" spans="1:24" x14ac:dyDescent="0.25">
      <c r="A153" t="s">
        <v>723</v>
      </c>
      <c r="B153" t="s">
        <v>645</v>
      </c>
      <c r="C153" t="s">
        <v>579</v>
      </c>
      <c r="D153" t="s">
        <v>580</v>
      </c>
      <c r="E153" t="s">
        <v>298</v>
      </c>
      <c r="F153" t="s">
        <v>471</v>
      </c>
      <c r="G153">
        <v>1</v>
      </c>
      <c r="H153">
        <v>20000</v>
      </c>
      <c r="I153">
        <f>Table4[[#This Row],[unit price]]*Table4[[#This Row],[quantity]]</f>
        <v>20000</v>
      </c>
      <c r="J153" t="s">
        <v>472</v>
      </c>
      <c r="K153" t="s">
        <v>52</v>
      </c>
      <c r="L153" t="s">
        <v>122</v>
      </c>
      <c r="M153" t="s">
        <v>599</v>
      </c>
      <c r="N153" t="s">
        <v>55</v>
      </c>
      <c r="O153" s="6" t="s">
        <v>71</v>
      </c>
      <c r="P153" s="6" t="s">
        <v>72</v>
      </c>
      <c r="Q153" s="7">
        <f>_xlfn.DAYS(Table4[[#This Row],[ Date Delivered ]],Table4[[#This Row],[ Date Ordered ]])</f>
        <v>23</v>
      </c>
      <c r="R153" s="7">
        <f>Table4[[#This Row],[Delivery day diff]]/2</f>
        <v>11.5</v>
      </c>
      <c r="S153" t="s">
        <v>44</v>
      </c>
      <c r="T153">
        <v>2500</v>
      </c>
      <c r="U153">
        <v>1500</v>
      </c>
      <c r="V153" s="1">
        <f>Table4[[#This Row],[installation cost]]+Table4[[#This Row],[Maintainance cost]]+Table4[[#This Row],[unit cost total]]</f>
        <v>24000</v>
      </c>
      <c r="W153" t="s">
        <v>30</v>
      </c>
      <c r="X153" t="s">
        <v>0</v>
      </c>
    </row>
    <row r="154" spans="1:24" x14ac:dyDescent="0.25">
      <c r="A154" t="s">
        <v>724</v>
      </c>
      <c r="B154" t="s">
        <v>647</v>
      </c>
      <c r="C154" t="s">
        <v>585</v>
      </c>
      <c r="D154" t="s">
        <v>586</v>
      </c>
      <c r="E154" t="s">
        <v>277</v>
      </c>
      <c r="F154" t="s">
        <v>497</v>
      </c>
      <c r="G154">
        <v>1</v>
      </c>
      <c r="H154">
        <v>8000</v>
      </c>
      <c r="I154">
        <f>Table4[[#This Row],[unit price]]*Table4[[#This Row],[quantity]]</f>
        <v>8000</v>
      </c>
      <c r="J154" t="s">
        <v>403</v>
      </c>
      <c r="K154" t="s">
        <v>280</v>
      </c>
      <c r="L154" t="s">
        <v>135</v>
      </c>
      <c r="M154" t="s">
        <v>582</v>
      </c>
      <c r="N154" t="s">
        <v>282</v>
      </c>
      <c r="O154" s="6" t="s">
        <v>42</v>
      </c>
      <c r="P154" s="6" t="s">
        <v>43</v>
      </c>
      <c r="Q154" s="7">
        <f>_xlfn.DAYS(Table4[[#This Row],[ Date Delivered ]],Table4[[#This Row],[ Date Ordered ]])</f>
        <v>27</v>
      </c>
      <c r="R154" s="7">
        <f>Table4[[#This Row],[Delivery day diff]]/2</f>
        <v>13.5</v>
      </c>
      <c r="S154" t="s">
        <v>29</v>
      </c>
      <c r="T154">
        <v>1000</v>
      </c>
      <c r="U154">
        <v>500</v>
      </c>
      <c r="V154" s="1">
        <f>Table4[[#This Row],[installation cost]]+Table4[[#This Row],[Maintainance cost]]+Table4[[#This Row],[unit cost total]]</f>
        <v>9500</v>
      </c>
      <c r="W154" t="s">
        <v>59</v>
      </c>
      <c r="X154" t="s">
        <v>0</v>
      </c>
    </row>
    <row r="155" spans="1:24" x14ac:dyDescent="0.25">
      <c r="A155" t="s">
        <v>725</v>
      </c>
      <c r="B155" t="s">
        <v>649</v>
      </c>
      <c r="C155" t="s">
        <v>590</v>
      </c>
      <c r="D155" t="s">
        <v>591</v>
      </c>
      <c r="E155" t="s">
        <v>298</v>
      </c>
      <c r="F155" t="s">
        <v>619</v>
      </c>
      <c r="G155">
        <v>1</v>
      </c>
      <c r="H155">
        <v>60000</v>
      </c>
      <c r="I155">
        <f>Table4[[#This Row],[unit price]]*Table4[[#This Row],[quantity]]</f>
        <v>60000</v>
      </c>
      <c r="J155" t="s">
        <v>620</v>
      </c>
      <c r="K155" t="s">
        <v>188</v>
      </c>
      <c r="L155" t="s">
        <v>122</v>
      </c>
      <c r="M155" t="s">
        <v>621</v>
      </c>
      <c r="N155" t="s">
        <v>190</v>
      </c>
      <c r="O155" s="6" t="s">
        <v>98</v>
      </c>
      <c r="P155" s="6" t="s">
        <v>99</v>
      </c>
      <c r="Q155" s="7">
        <f>_xlfn.DAYS(Table4[[#This Row],[ Date Delivered ]],Table4[[#This Row],[ Date Ordered ]])</f>
        <v>25</v>
      </c>
      <c r="R155" s="7">
        <f>Table4[[#This Row],[Delivery day diff]]/2</f>
        <v>12.5</v>
      </c>
      <c r="S155" t="s">
        <v>100</v>
      </c>
      <c r="T155">
        <v>2500</v>
      </c>
      <c r="U155">
        <v>1500</v>
      </c>
      <c r="V155" s="1">
        <f>Table4[[#This Row],[installation cost]]+Table4[[#This Row],[Maintainance cost]]+Table4[[#This Row],[unit cost total]]</f>
        <v>64000</v>
      </c>
      <c r="W155" t="s">
        <v>30</v>
      </c>
      <c r="X155" t="s">
        <v>0</v>
      </c>
    </row>
    <row r="156" spans="1:24" x14ac:dyDescent="0.25">
      <c r="A156" t="s">
        <v>726</v>
      </c>
      <c r="B156" t="s">
        <v>651</v>
      </c>
      <c r="C156" t="s">
        <v>596</v>
      </c>
      <c r="D156" t="s">
        <v>597</v>
      </c>
      <c r="E156" t="s">
        <v>306</v>
      </c>
      <c r="F156" t="s">
        <v>727</v>
      </c>
      <c r="G156">
        <v>1</v>
      </c>
      <c r="H156">
        <v>200000</v>
      </c>
      <c r="I156">
        <f>Table4[[#This Row],[unit price]]*Table4[[#This Row],[quantity]]</f>
        <v>200000</v>
      </c>
      <c r="J156" t="s">
        <v>728</v>
      </c>
      <c r="K156" t="s">
        <v>23</v>
      </c>
      <c r="L156" t="s">
        <v>95</v>
      </c>
      <c r="M156" t="s">
        <v>729</v>
      </c>
      <c r="N156" t="s">
        <v>26</v>
      </c>
      <c r="O156" s="6" t="s">
        <v>730</v>
      </c>
      <c r="P156" s="6" t="s">
        <v>731</v>
      </c>
      <c r="Q156" s="7">
        <f>_xlfn.DAYS(Table4[[#This Row],[ Date Delivered ]],Table4[[#This Row],[ Date Ordered ]])</f>
        <v>29</v>
      </c>
      <c r="R156" s="7">
        <f>Table4[[#This Row],[Delivery day diff]]/2</f>
        <v>14.5</v>
      </c>
      <c r="S156" t="s">
        <v>681</v>
      </c>
      <c r="T156">
        <v>5000</v>
      </c>
      <c r="U156">
        <v>3000</v>
      </c>
      <c r="V156" s="1">
        <f>Table4[[#This Row],[installation cost]]+Table4[[#This Row],[Maintainance cost]]+Table4[[#This Row],[unit cost total]]</f>
        <v>208000</v>
      </c>
      <c r="W156" t="s">
        <v>30</v>
      </c>
      <c r="X156" t="s">
        <v>0</v>
      </c>
    </row>
    <row r="157" spans="1:24" x14ac:dyDescent="0.25">
      <c r="A157" t="s">
        <v>732</v>
      </c>
      <c r="B157" t="s">
        <v>623</v>
      </c>
      <c r="C157" t="s">
        <v>624</v>
      </c>
      <c r="D157" t="s">
        <v>625</v>
      </c>
      <c r="E157" t="s">
        <v>277</v>
      </c>
      <c r="F157" t="s">
        <v>659</v>
      </c>
      <c r="G157">
        <v>1</v>
      </c>
      <c r="H157">
        <v>5000</v>
      </c>
      <c r="I157">
        <f>Table4[[#This Row],[unit price]]*Table4[[#This Row],[quantity]]</f>
        <v>5000</v>
      </c>
      <c r="J157" t="s">
        <v>403</v>
      </c>
      <c r="K157" t="s">
        <v>280</v>
      </c>
      <c r="L157" t="s">
        <v>135</v>
      </c>
      <c r="M157" t="s">
        <v>582</v>
      </c>
      <c r="N157" t="s">
        <v>282</v>
      </c>
      <c r="O157" s="6" t="s">
        <v>56</v>
      </c>
      <c r="P157" s="6" t="s">
        <v>57</v>
      </c>
      <c r="Q157" s="7">
        <f>_xlfn.DAYS(Table4[[#This Row],[ Date Delivered ]],Table4[[#This Row],[ Date Ordered ]])</f>
        <v>26</v>
      </c>
      <c r="R157" s="7">
        <f>Table4[[#This Row],[Delivery day diff]]/2</f>
        <v>13</v>
      </c>
      <c r="S157" t="s">
        <v>29</v>
      </c>
      <c r="T157">
        <v>800</v>
      </c>
      <c r="U157">
        <v>500</v>
      </c>
      <c r="V157" s="1">
        <f>Table4[[#This Row],[installation cost]]+Table4[[#This Row],[Maintainance cost]]+Table4[[#This Row],[unit cost total]]</f>
        <v>6300</v>
      </c>
      <c r="W157" t="s">
        <v>59</v>
      </c>
      <c r="X157" t="s">
        <v>0</v>
      </c>
    </row>
    <row r="158" spans="1:24" x14ac:dyDescent="0.25">
      <c r="A158" t="s">
        <v>733</v>
      </c>
      <c r="B158" t="s">
        <v>675</v>
      </c>
      <c r="C158" t="s">
        <v>510</v>
      </c>
      <c r="D158" t="s">
        <v>629</v>
      </c>
      <c r="E158" t="s">
        <v>156</v>
      </c>
      <c r="F158" t="s">
        <v>684</v>
      </c>
      <c r="G158">
        <v>1</v>
      </c>
      <c r="H158">
        <v>10000</v>
      </c>
      <c r="I158">
        <f>Table4[[#This Row],[unit price]]*Table4[[#This Row],[quantity]]</f>
        <v>10000</v>
      </c>
      <c r="J158" t="s">
        <v>685</v>
      </c>
      <c r="K158" t="s">
        <v>686</v>
      </c>
      <c r="L158" t="s">
        <v>122</v>
      </c>
      <c r="M158" t="s">
        <v>687</v>
      </c>
      <c r="N158" t="s">
        <v>26</v>
      </c>
      <c r="O158" s="6" t="s">
        <v>27</v>
      </c>
      <c r="P158" s="6" t="s">
        <v>28</v>
      </c>
      <c r="Q158" s="7">
        <f>_xlfn.DAYS(Table4[[#This Row],[ Date Delivered ]],Table4[[#This Row],[ Date Ordered ]])</f>
        <v>26</v>
      </c>
      <c r="R158" s="7">
        <f>Table4[[#This Row],[Delivery day diff]]/2</f>
        <v>13</v>
      </c>
      <c r="S158" t="s">
        <v>44</v>
      </c>
      <c r="T158">
        <v>1200</v>
      </c>
      <c r="U158">
        <v>800</v>
      </c>
      <c r="V158" s="1">
        <f>Table4[[#This Row],[installation cost]]+Table4[[#This Row],[Maintainance cost]]+Table4[[#This Row],[unit cost total]]</f>
        <v>12000</v>
      </c>
      <c r="W158" t="s">
        <v>30</v>
      </c>
      <c r="X158" t="s">
        <v>0</v>
      </c>
    </row>
    <row r="159" spans="1:24" x14ac:dyDescent="0.25">
      <c r="A159" t="s">
        <v>734</v>
      </c>
      <c r="B159" t="s">
        <v>683</v>
      </c>
      <c r="C159" t="s">
        <v>632</v>
      </c>
      <c r="D159" t="s">
        <v>633</v>
      </c>
      <c r="E159" t="s">
        <v>298</v>
      </c>
      <c r="F159" t="s">
        <v>626</v>
      </c>
      <c r="G159">
        <v>1</v>
      </c>
      <c r="H159">
        <v>50000</v>
      </c>
      <c r="I159">
        <f>Table4[[#This Row],[unit price]]*Table4[[#This Row],[quantity]]</f>
        <v>50000</v>
      </c>
      <c r="J159" t="s">
        <v>418</v>
      </c>
      <c r="K159" t="s">
        <v>52</v>
      </c>
      <c r="L159" t="s">
        <v>122</v>
      </c>
      <c r="M159" t="s">
        <v>604</v>
      </c>
      <c r="N159" t="s">
        <v>55</v>
      </c>
      <c r="O159" s="6" t="s">
        <v>85</v>
      </c>
      <c r="P159" s="6" t="s">
        <v>86</v>
      </c>
      <c r="Q159" s="7">
        <f>_xlfn.DAYS(Table4[[#This Row],[ Date Delivered ]],Table4[[#This Row],[ Date Ordered ]])</f>
        <v>23</v>
      </c>
      <c r="R159" s="7">
        <f>Table4[[#This Row],[Delivery day diff]]/2</f>
        <v>11.5</v>
      </c>
      <c r="S159" t="s">
        <v>44</v>
      </c>
      <c r="T159">
        <v>1800</v>
      </c>
      <c r="U159">
        <v>1000</v>
      </c>
      <c r="V159" s="1">
        <f>Table4[[#This Row],[installation cost]]+Table4[[#This Row],[Maintainance cost]]+Table4[[#This Row],[unit cost total]]</f>
        <v>52800</v>
      </c>
      <c r="W159" t="s">
        <v>59</v>
      </c>
      <c r="X159" t="s">
        <v>0</v>
      </c>
    </row>
    <row r="160" spans="1:24" x14ac:dyDescent="0.25">
      <c r="A160" t="s">
        <v>735</v>
      </c>
      <c r="B160" t="s">
        <v>689</v>
      </c>
      <c r="C160" t="s">
        <v>637</v>
      </c>
      <c r="D160" t="s">
        <v>638</v>
      </c>
      <c r="E160" t="s">
        <v>277</v>
      </c>
      <c r="F160" t="s">
        <v>497</v>
      </c>
      <c r="G160">
        <v>1</v>
      </c>
      <c r="H160">
        <v>8000</v>
      </c>
      <c r="I160">
        <f>Table4[[#This Row],[unit price]]*Table4[[#This Row],[quantity]]</f>
        <v>8000</v>
      </c>
      <c r="J160" t="s">
        <v>403</v>
      </c>
      <c r="K160" t="s">
        <v>280</v>
      </c>
      <c r="L160" t="s">
        <v>135</v>
      </c>
      <c r="M160" t="s">
        <v>582</v>
      </c>
      <c r="N160" t="s">
        <v>282</v>
      </c>
      <c r="O160" s="6" t="s">
        <v>42</v>
      </c>
      <c r="P160" s="6" t="s">
        <v>43</v>
      </c>
      <c r="Q160" s="7">
        <f>_xlfn.DAYS(Table4[[#This Row],[ Date Delivered ]],Table4[[#This Row],[ Date Ordered ]])</f>
        <v>27</v>
      </c>
      <c r="R160" s="7">
        <f>Table4[[#This Row],[Delivery day diff]]/2</f>
        <v>13.5</v>
      </c>
      <c r="S160" t="s">
        <v>29</v>
      </c>
      <c r="T160">
        <v>1000</v>
      </c>
      <c r="U160">
        <v>500</v>
      </c>
      <c r="V160" s="1">
        <f>Table4[[#This Row],[installation cost]]+Table4[[#This Row],[Maintainance cost]]+Table4[[#This Row],[unit cost total]]</f>
        <v>9500</v>
      </c>
      <c r="W160" t="s">
        <v>59</v>
      </c>
      <c r="X160" t="s">
        <v>0</v>
      </c>
    </row>
    <row r="161" spans="1:24" x14ac:dyDescent="0.25">
      <c r="A161" t="s">
        <v>736</v>
      </c>
      <c r="B161" t="s">
        <v>691</v>
      </c>
      <c r="C161" t="s">
        <v>574</v>
      </c>
      <c r="D161" t="s">
        <v>662</v>
      </c>
      <c r="E161" t="s">
        <v>277</v>
      </c>
      <c r="F161" t="s">
        <v>634</v>
      </c>
      <c r="G161">
        <v>1</v>
      </c>
      <c r="H161">
        <v>5000</v>
      </c>
      <c r="I161">
        <f>Table4[[#This Row],[unit price]]*Table4[[#This Row],[quantity]]</f>
        <v>5000</v>
      </c>
      <c r="J161" t="s">
        <v>403</v>
      </c>
      <c r="K161" t="s">
        <v>280</v>
      </c>
      <c r="L161" t="s">
        <v>135</v>
      </c>
      <c r="M161" t="s">
        <v>582</v>
      </c>
      <c r="N161" t="s">
        <v>282</v>
      </c>
      <c r="O161" s="6" t="s">
        <v>56</v>
      </c>
      <c r="P161" s="6" t="s">
        <v>57</v>
      </c>
      <c r="Q161" s="7">
        <f>_xlfn.DAYS(Table4[[#This Row],[ Date Delivered ]],Table4[[#This Row],[ Date Ordered ]])</f>
        <v>26</v>
      </c>
      <c r="R161" s="7">
        <f>Table4[[#This Row],[Delivery day diff]]/2</f>
        <v>13</v>
      </c>
      <c r="S161" t="s">
        <v>29</v>
      </c>
      <c r="T161">
        <v>800</v>
      </c>
      <c r="U161">
        <v>500</v>
      </c>
      <c r="V161" s="1">
        <f>Table4[[#This Row],[installation cost]]+Table4[[#This Row],[Maintainance cost]]+Table4[[#This Row],[unit cost total]]</f>
        <v>6300</v>
      </c>
      <c r="W161" t="s">
        <v>59</v>
      </c>
      <c r="X161" t="s">
        <v>0</v>
      </c>
    </row>
    <row r="162" spans="1:24" x14ac:dyDescent="0.25">
      <c r="A162" t="s">
        <v>737</v>
      </c>
      <c r="B162" t="s">
        <v>641</v>
      </c>
      <c r="C162" t="s">
        <v>642</v>
      </c>
      <c r="D162" t="s">
        <v>643</v>
      </c>
      <c r="E162" t="s">
        <v>306</v>
      </c>
      <c r="F162" t="s">
        <v>500</v>
      </c>
      <c r="G162">
        <v>7</v>
      </c>
      <c r="H162">
        <v>30000</v>
      </c>
      <c r="I162">
        <f>Table4[[#This Row],[unit price]]*Table4[[#This Row],[quantity]]</f>
        <v>210000</v>
      </c>
      <c r="J162" t="s">
        <v>501</v>
      </c>
      <c r="K162" t="s">
        <v>121</v>
      </c>
      <c r="L162" t="s">
        <v>148</v>
      </c>
      <c r="M162" t="s">
        <v>609</v>
      </c>
      <c r="N162" t="s">
        <v>124</v>
      </c>
      <c r="O162" s="6" t="s">
        <v>112</v>
      </c>
      <c r="P162" s="6" t="s">
        <v>113</v>
      </c>
      <c r="Q162" s="7">
        <f>_xlfn.DAYS(Table4[[#This Row],[ Date Delivered ]],Table4[[#This Row],[ Date Ordered ]])</f>
        <v>26</v>
      </c>
      <c r="R162" s="7">
        <f>Table4[[#This Row],[Delivery day diff]]/2</f>
        <v>13</v>
      </c>
      <c r="S162" t="s">
        <v>44</v>
      </c>
      <c r="T162">
        <v>1500</v>
      </c>
      <c r="U162">
        <v>800</v>
      </c>
      <c r="V162" s="1">
        <f>Table4[[#This Row],[installation cost]]+Table4[[#This Row],[Maintainance cost]]+Table4[[#This Row],[unit cost total]]</f>
        <v>212300</v>
      </c>
      <c r="W162" t="s">
        <v>73</v>
      </c>
      <c r="X162" t="s">
        <v>0</v>
      </c>
    </row>
    <row r="163" spans="1:24" x14ac:dyDescent="0.25">
      <c r="A163" t="s">
        <v>738</v>
      </c>
      <c r="B163" t="s">
        <v>645</v>
      </c>
      <c r="C163" t="s">
        <v>579</v>
      </c>
      <c r="D163" t="s">
        <v>580</v>
      </c>
      <c r="E163" t="s">
        <v>277</v>
      </c>
      <c r="F163" t="s">
        <v>497</v>
      </c>
      <c r="G163">
        <v>5</v>
      </c>
      <c r="H163">
        <v>8000</v>
      </c>
      <c r="I163">
        <f>Table4[[#This Row],[unit price]]*Table4[[#This Row],[quantity]]</f>
        <v>40000</v>
      </c>
      <c r="J163" t="s">
        <v>403</v>
      </c>
      <c r="K163" t="s">
        <v>280</v>
      </c>
      <c r="L163" t="s">
        <v>135</v>
      </c>
      <c r="M163" t="s">
        <v>582</v>
      </c>
      <c r="N163" t="s">
        <v>282</v>
      </c>
      <c r="O163" s="6" t="s">
        <v>42</v>
      </c>
      <c r="P163" s="6" t="s">
        <v>43</v>
      </c>
      <c r="Q163" s="7">
        <f>_xlfn.DAYS(Table4[[#This Row],[ Date Delivered ]],Table4[[#This Row],[ Date Ordered ]])</f>
        <v>27</v>
      </c>
      <c r="R163" s="7">
        <f>Table4[[#This Row],[Delivery day diff]]/2</f>
        <v>13.5</v>
      </c>
      <c r="S163" t="s">
        <v>29</v>
      </c>
      <c r="T163">
        <v>1000</v>
      </c>
      <c r="U163">
        <v>500</v>
      </c>
      <c r="V163" s="1">
        <f>Table4[[#This Row],[installation cost]]+Table4[[#This Row],[Maintainance cost]]+Table4[[#This Row],[unit cost total]]</f>
        <v>41500</v>
      </c>
      <c r="W163" t="s">
        <v>59</v>
      </c>
      <c r="X163" t="s">
        <v>0</v>
      </c>
    </row>
    <row r="164" spans="1:24" x14ac:dyDescent="0.25">
      <c r="A164" t="s">
        <v>739</v>
      </c>
      <c r="B164" t="s">
        <v>647</v>
      </c>
      <c r="C164" t="s">
        <v>585</v>
      </c>
      <c r="D164" t="s">
        <v>586</v>
      </c>
      <c r="E164" t="s">
        <v>298</v>
      </c>
      <c r="F164" t="s">
        <v>619</v>
      </c>
      <c r="G164">
        <v>3</v>
      </c>
      <c r="H164">
        <v>60000</v>
      </c>
      <c r="I164">
        <f>Table4[[#This Row],[unit price]]*Table4[[#This Row],[quantity]]</f>
        <v>180000</v>
      </c>
      <c r="J164" t="s">
        <v>620</v>
      </c>
      <c r="K164" t="s">
        <v>188</v>
      </c>
      <c r="L164" t="s">
        <v>122</v>
      </c>
      <c r="M164" t="s">
        <v>621</v>
      </c>
      <c r="N164" t="s">
        <v>190</v>
      </c>
      <c r="O164" s="6" t="s">
        <v>98</v>
      </c>
      <c r="P164" s="6" t="s">
        <v>99</v>
      </c>
      <c r="Q164" s="7">
        <f>_xlfn.DAYS(Table4[[#This Row],[ Date Delivered ]],Table4[[#This Row],[ Date Ordered ]])</f>
        <v>25</v>
      </c>
      <c r="R164" s="7">
        <f>Table4[[#This Row],[Delivery day diff]]/2</f>
        <v>12.5</v>
      </c>
      <c r="S164" t="s">
        <v>100</v>
      </c>
      <c r="T164">
        <v>2500</v>
      </c>
      <c r="U164">
        <v>1500</v>
      </c>
      <c r="V164" s="1">
        <f>Table4[[#This Row],[installation cost]]+Table4[[#This Row],[Maintainance cost]]+Table4[[#This Row],[unit cost total]]</f>
        <v>184000</v>
      </c>
      <c r="W164" t="s">
        <v>30</v>
      </c>
      <c r="X164" t="s">
        <v>0</v>
      </c>
    </row>
    <row r="165" spans="1:24" x14ac:dyDescent="0.25">
      <c r="A165" t="s">
        <v>740</v>
      </c>
      <c r="B165" t="s">
        <v>649</v>
      </c>
      <c r="C165" t="s">
        <v>590</v>
      </c>
      <c r="D165" t="s">
        <v>591</v>
      </c>
      <c r="E165" t="s">
        <v>156</v>
      </c>
      <c r="F165" t="s">
        <v>684</v>
      </c>
      <c r="G165">
        <v>2</v>
      </c>
      <c r="H165">
        <v>10000</v>
      </c>
      <c r="I165">
        <f>Table4[[#This Row],[unit price]]*Table4[[#This Row],[quantity]]</f>
        <v>20000</v>
      </c>
      <c r="J165" t="s">
        <v>685</v>
      </c>
      <c r="K165" t="s">
        <v>686</v>
      </c>
      <c r="L165" t="s">
        <v>122</v>
      </c>
      <c r="M165" t="s">
        <v>687</v>
      </c>
      <c r="N165" t="s">
        <v>26</v>
      </c>
      <c r="O165" s="6" t="s">
        <v>27</v>
      </c>
      <c r="P165" s="6" t="s">
        <v>28</v>
      </c>
      <c r="Q165" s="7">
        <f>_xlfn.DAYS(Table4[[#This Row],[ Date Delivered ]],Table4[[#This Row],[ Date Ordered ]])</f>
        <v>26</v>
      </c>
      <c r="R165" s="7">
        <f>Table4[[#This Row],[Delivery day diff]]/2</f>
        <v>13</v>
      </c>
      <c r="S165" t="s">
        <v>44</v>
      </c>
      <c r="T165">
        <v>1200</v>
      </c>
      <c r="U165">
        <v>800</v>
      </c>
      <c r="V165" s="1">
        <f>Table4[[#This Row],[installation cost]]+Table4[[#This Row],[Maintainance cost]]+Table4[[#This Row],[unit cost total]]</f>
        <v>22000</v>
      </c>
      <c r="W165" t="s">
        <v>30</v>
      </c>
      <c r="X165" t="s">
        <v>0</v>
      </c>
    </row>
    <row r="166" spans="1:24" x14ac:dyDescent="0.25">
      <c r="A166" t="s">
        <v>741</v>
      </c>
      <c r="B166" t="s">
        <v>651</v>
      </c>
      <c r="C166" t="s">
        <v>596</v>
      </c>
      <c r="D166" t="s">
        <v>597</v>
      </c>
      <c r="E166" t="s">
        <v>298</v>
      </c>
      <c r="F166" t="s">
        <v>626</v>
      </c>
      <c r="G166">
        <v>1</v>
      </c>
      <c r="H166">
        <v>50000</v>
      </c>
      <c r="I166">
        <f>Table4[[#This Row],[unit price]]*Table4[[#This Row],[quantity]]</f>
        <v>50000</v>
      </c>
      <c r="J166" t="s">
        <v>418</v>
      </c>
      <c r="K166" t="s">
        <v>52</v>
      </c>
      <c r="L166" t="s">
        <v>122</v>
      </c>
      <c r="M166" t="s">
        <v>604</v>
      </c>
      <c r="N166" t="s">
        <v>55</v>
      </c>
      <c r="O166" s="6" t="s">
        <v>85</v>
      </c>
      <c r="P166" s="6" t="s">
        <v>86</v>
      </c>
      <c r="Q166" s="7">
        <f>_xlfn.DAYS(Table4[[#This Row],[ Date Delivered ]],Table4[[#This Row],[ Date Ordered ]])</f>
        <v>23</v>
      </c>
      <c r="R166" s="7">
        <f>Table4[[#This Row],[Delivery day diff]]/2</f>
        <v>11.5</v>
      </c>
      <c r="S166" t="s">
        <v>44</v>
      </c>
      <c r="T166">
        <v>1800</v>
      </c>
      <c r="U166">
        <v>1000</v>
      </c>
      <c r="V166" s="1">
        <f>Table4[[#This Row],[installation cost]]+Table4[[#This Row],[Maintainance cost]]+Table4[[#This Row],[unit cost total]]</f>
        <v>52800</v>
      </c>
      <c r="W166" t="s">
        <v>59</v>
      </c>
      <c r="X166" t="s">
        <v>0</v>
      </c>
    </row>
    <row r="167" spans="1:24" x14ac:dyDescent="0.25">
      <c r="A167" t="s">
        <v>742</v>
      </c>
      <c r="B167" t="s">
        <v>623</v>
      </c>
      <c r="C167" t="s">
        <v>624</v>
      </c>
      <c r="D167" t="s">
        <v>625</v>
      </c>
      <c r="E167" t="s">
        <v>306</v>
      </c>
      <c r="F167" t="s">
        <v>727</v>
      </c>
      <c r="G167">
        <v>8</v>
      </c>
      <c r="H167">
        <v>200000</v>
      </c>
      <c r="I167">
        <f>Table4[[#This Row],[unit price]]*Table4[[#This Row],[quantity]]</f>
        <v>1600000</v>
      </c>
      <c r="J167" t="s">
        <v>728</v>
      </c>
      <c r="K167" t="s">
        <v>23</v>
      </c>
      <c r="L167" t="s">
        <v>95</v>
      </c>
      <c r="M167" t="s">
        <v>729</v>
      </c>
      <c r="N167" t="s">
        <v>26</v>
      </c>
      <c r="O167" s="6" t="s">
        <v>730</v>
      </c>
      <c r="P167" s="6" t="s">
        <v>731</v>
      </c>
      <c r="Q167" s="7">
        <f>_xlfn.DAYS(Table4[[#This Row],[ Date Delivered ]],Table4[[#This Row],[ Date Ordered ]])</f>
        <v>29</v>
      </c>
      <c r="R167" s="7">
        <f>Table4[[#This Row],[Delivery day diff]]/2</f>
        <v>14.5</v>
      </c>
      <c r="S167" t="s">
        <v>681</v>
      </c>
      <c r="T167">
        <v>5000</v>
      </c>
      <c r="U167">
        <v>3000</v>
      </c>
      <c r="V167" s="1">
        <f>Table4[[#This Row],[installation cost]]+Table4[[#This Row],[Maintainance cost]]+Table4[[#This Row],[unit cost total]]</f>
        <v>1608000</v>
      </c>
      <c r="W167" t="s">
        <v>30</v>
      </c>
      <c r="X167" t="s">
        <v>0</v>
      </c>
    </row>
    <row r="168" spans="1:24" x14ac:dyDescent="0.25">
      <c r="A168" t="s">
        <v>743</v>
      </c>
      <c r="B168" t="s">
        <v>675</v>
      </c>
      <c r="C168" t="s">
        <v>510</v>
      </c>
      <c r="D168" t="s">
        <v>629</v>
      </c>
      <c r="E168" t="s">
        <v>277</v>
      </c>
      <c r="F168" t="s">
        <v>659</v>
      </c>
      <c r="G168">
        <v>4</v>
      </c>
      <c r="H168">
        <v>5000</v>
      </c>
      <c r="I168">
        <f>Table4[[#This Row],[unit price]]*Table4[[#This Row],[quantity]]</f>
        <v>20000</v>
      </c>
      <c r="J168" t="s">
        <v>403</v>
      </c>
      <c r="K168" t="s">
        <v>280</v>
      </c>
      <c r="L168" t="s">
        <v>135</v>
      </c>
      <c r="M168" t="s">
        <v>582</v>
      </c>
      <c r="N168" t="s">
        <v>282</v>
      </c>
      <c r="O168" s="6" t="s">
        <v>42</v>
      </c>
      <c r="P168" s="6" t="s">
        <v>43</v>
      </c>
      <c r="Q168" s="7">
        <f>_xlfn.DAYS(Table4[[#This Row],[ Date Delivered ]],Table4[[#This Row],[ Date Ordered ]])</f>
        <v>27</v>
      </c>
      <c r="R168" s="7">
        <f>Table4[[#This Row],[Delivery day diff]]/2</f>
        <v>13.5</v>
      </c>
      <c r="S168" t="s">
        <v>29</v>
      </c>
      <c r="T168">
        <v>800</v>
      </c>
      <c r="U168">
        <v>500</v>
      </c>
      <c r="V168" s="1">
        <f>Table4[[#This Row],[installation cost]]+Table4[[#This Row],[Maintainance cost]]+Table4[[#This Row],[unit cost total]]</f>
        <v>21300</v>
      </c>
      <c r="W168" t="s">
        <v>59</v>
      </c>
      <c r="X168" t="s">
        <v>0</v>
      </c>
    </row>
    <row r="169" spans="1:24" x14ac:dyDescent="0.25">
      <c r="A169" t="s">
        <v>744</v>
      </c>
      <c r="B169" t="s">
        <v>683</v>
      </c>
      <c r="C169" t="s">
        <v>632</v>
      </c>
      <c r="D169" t="s">
        <v>633</v>
      </c>
      <c r="E169" t="s">
        <v>306</v>
      </c>
      <c r="F169" t="s">
        <v>676</v>
      </c>
      <c r="G169">
        <v>10</v>
      </c>
      <c r="H169">
        <v>80000</v>
      </c>
      <c r="I169">
        <f>Table4[[#This Row],[unit price]]*Table4[[#This Row],[quantity]]</f>
        <v>800000</v>
      </c>
      <c r="J169" t="s">
        <v>677</v>
      </c>
      <c r="K169" t="s">
        <v>67</v>
      </c>
      <c r="L169" t="s">
        <v>135</v>
      </c>
      <c r="M169" t="s">
        <v>678</v>
      </c>
      <c r="N169" t="s">
        <v>97</v>
      </c>
      <c r="O169" s="6" t="s">
        <v>679</v>
      </c>
      <c r="P169" s="6" t="s">
        <v>680</v>
      </c>
      <c r="Q169" s="7">
        <f>_xlfn.DAYS(Table4[[#This Row],[ Date Delivered ]],Table4[[#This Row],[ Date Ordered ]])</f>
        <v>25</v>
      </c>
      <c r="R169" s="7">
        <f>Table4[[#This Row],[Delivery day diff]]/2</f>
        <v>12.5</v>
      </c>
      <c r="S169" t="s">
        <v>681</v>
      </c>
      <c r="T169">
        <v>3000</v>
      </c>
      <c r="U169">
        <v>2000</v>
      </c>
      <c r="V169" s="1">
        <f>Table4[[#This Row],[installation cost]]+Table4[[#This Row],[Maintainance cost]]+Table4[[#This Row],[unit cost total]]</f>
        <v>805000</v>
      </c>
      <c r="W169" t="s">
        <v>30</v>
      </c>
      <c r="X169" t="s">
        <v>0</v>
      </c>
    </row>
    <row r="170" spans="1:24" x14ac:dyDescent="0.25">
      <c r="A170" t="s">
        <v>745</v>
      </c>
      <c r="B170" t="s">
        <v>689</v>
      </c>
      <c r="C170" t="s">
        <v>637</v>
      </c>
      <c r="D170" t="s">
        <v>638</v>
      </c>
      <c r="E170" t="s">
        <v>156</v>
      </c>
      <c r="F170" t="s">
        <v>684</v>
      </c>
      <c r="G170">
        <v>6</v>
      </c>
      <c r="H170">
        <v>10000</v>
      </c>
      <c r="I170">
        <f>Table4[[#This Row],[unit price]]*Table4[[#This Row],[quantity]]</f>
        <v>60000</v>
      </c>
      <c r="J170" t="s">
        <v>685</v>
      </c>
      <c r="K170" t="s">
        <v>686</v>
      </c>
      <c r="L170" t="s">
        <v>122</v>
      </c>
      <c r="M170" t="s">
        <v>687</v>
      </c>
      <c r="N170" t="s">
        <v>26</v>
      </c>
      <c r="O170" s="6" t="s">
        <v>27</v>
      </c>
      <c r="P170" s="6" t="s">
        <v>28</v>
      </c>
      <c r="Q170" s="7">
        <f>_xlfn.DAYS(Table4[[#This Row],[ Date Delivered ]],Table4[[#This Row],[ Date Ordered ]])</f>
        <v>26</v>
      </c>
      <c r="R170" s="7">
        <f>Table4[[#This Row],[Delivery day diff]]/2</f>
        <v>13</v>
      </c>
      <c r="S170" t="s">
        <v>44</v>
      </c>
      <c r="T170">
        <v>1200</v>
      </c>
      <c r="U170">
        <v>800</v>
      </c>
      <c r="V170" s="1">
        <f>Table4[[#This Row],[installation cost]]+Table4[[#This Row],[Maintainance cost]]+Table4[[#This Row],[unit cost total]]</f>
        <v>62000</v>
      </c>
      <c r="W170" t="s">
        <v>30</v>
      </c>
      <c r="X170" t="s">
        <v>0</v>
      </c>
    </row>
    <row r="171" spans="1:24" x14ac:dyDescent="0.25">
      <c r="A171" t="s">
        <v>746</v>
      </c>
      <c r="B171" t="s">
        <v>691</v>
      </c>
      <c r="C171" t="s">
        <v>574</v>
      </c>
      <c r="D171" t="s">
        <v>662</v>
      </c>
      <c r="E171" t="s">
        <v>277</v>
      </c>
      <c r="F171" t="s">
        <v>497</v>
      </c>
      <c r="G171">
        <v>9</v>
      </c>
      <c r="H171">
        <v>8000</v>
      </c>
      <c r="I171">
        <f>Table4[[#This Row],[unit price]]*Table4[[#This Row],[quantity]]</f>
        <v>72000</v>
      </c>
      <c r="J171" t="s">
        <v>403</v>
      </c>
      <c r="K171" t="s">
        <v>280</v>
      </c>
      <c r="L171" t="s">
        <v>135</v>
      </c>
      <c r="M171" t="s">
        <v>582</v>
      </c>
      <c r="N171" t="s">
        <v>282</v>
      </c>
      <c r="O171" s="6" t="s">
        <v>42</v>
      </c>
      <c r="P171" s="6" t="s">
        <v>43</v>
      </c>
      <c r="Q171" s="7">
        <f>_xlfn.DAYS(Table4[[#This Row],[ Date Delivered ]],Table4[[#This Row],[ Date Ordered ]])</f>
        <v>27</v>
      </c>
      <c r="R171" s="7">
        <f>Table4[[#This Row],[Delivery day diff]]/2</f>
        <v>13.5</v>
      </c>
      <c r="S171" t="s">
        <v>29</v>
      </c>
      <c r="T171">
        <v>1000</v>
      </c>
      <c r="U171">
        <v>500</v>
      </c>
      <c r="V171" s="1">
        <f>Table4[[#This Row],[installation cost]]+Table4[[#This Row],[Maintainance cost]]+Table4[[#This Row],[unit cost total]]</f>
        <v>73500</v>
      </c>
      <c r="W171" t="s">
        <v>59</v>
      </c>
      <c r="X171" t="s">
        <v>0</v>
      </c>
    </row>
    <row r="172" spans="1:24" x14ac:dyDescent="0.25">
      <c r="A172" t="s">
        <v>747</v>
      </c>
      <c r="B172" t="s">
        <v>641</v>
      </c>
      <c r="C172" t="s">
        <v>642</v>
      </c>
      <c r="D172" t="s">
        <v>643</v>
      </c>
      <c r="E172" t="s">
        <v>156</v>
      </c>
      <c r="F172" t="s">
        <v>613</v>
      </c>
      <c r="G172">
        <v>3</v>
      </c>
      <c r="H172">
        <v>40000</v>
      </c>
      <c r="I172">
        <f>Table4[[#This Row],[unit price]]*Table4[[#This Row],[quantity]]</f>
        <v>120000</v>
      </c>
      <c r="J172" t="s">
        <v>345</v>
      </c>
      <c r="K172" t="s">
        <v>67</v>
      </c>
      <c r="L172" t="s">
        <v>135</v>
      </c>
      <c r="M172" t="s">
        <v>614</v>
      </c>
      <c r="N172" t="s">
        <v>70</v>
      </c>
      <c r="O172" s="6" t="s">
        <v>262</v>
      </c>
      <c r="P172" s="6" t="s">
        <v>263</v>
      </c>
      <c r="Q172" s="7">
        <f>_xlfn.DAYS(Table4[[#This Row],[ Date Delivered ]],Table4[[#This Row],[ Date Ordered ]])</f>
        <v>26</v>
      </c>
      <c r="R172" s="7">
        <f>Table4[[#This Row],[Delivery day diff]]/2</f>
        <v>13</v>
      </c>
      <c r="S172" t="s">
        <v>100</v>
      </c>
      <c r="T172">
        <v>2000</v>
      </c>
      <c r="U172">
        <v>1200</v>
      </c>
      <c r="V172" s="1">
        <f>Table4[[#This Row],[installation cost]]+Table4[[#This Row],[Maintainance cost]]+Table4[[#This Row],[unit cost total]]</f>
        <v>123200</v>
      </c>
      <c r="W172" t="s">
        <v>30</v>
      </c>
      <c r="X172" t="s">
        <v>0</v>
      </c>
    </row>
    <row r="173" spans="1:24" x14ac:dyDescent="0.25">
      <c r="A173" t="s">
        <v>748</v>
      </c>
      <c r="B173" t="s">
        <v>645</v>
      </c>
      <c r="C173" t="s">
        <v>579</v>
      </c>
      <c r="D173" t="s">
        <v>580</v>
      </c>
      <c r="E173" t="s">
        <v>277</v>
      </c>
      <c r="F173" t="s">
        <v>634</v>
      </c>
      <c r="G173">
        <v>4</v>
      </c>
      <c r="H173">
        <v>5000</v>
      </c>
      <c r="I173">
        <f>Table4[[#This Row],[unit price]]*Table4[[#This Row],[quantity]]</f>
        <v>20000</v>
      </c>
      <c r="J173" t="s">
        <v>403</v>
      </c>
      <c r="K173" t="s">
        <v>280</v>
      </c>
      <c r="L173" t="s">
        <v>135</v>
      </c>
      <c r="M173" t="s">
        <v>582</v>
      </c>
      <c r="N173" t="s">
        <v>282</v>
      </c>
      <c r="O173" s="6" t="s">
        <v>56</v>
      </c>
      <c r="P173" s="6" t="s">
        <v>57</v>
      </c>
      <c r="Q173" s="7">
        <f>_xlfn.DAYS(Table4[[#This Row],[ Date Delivered ]],Table4[[#This Row],[ Date Ordered ]])</f>
        <v>26</v>
      </c>
      <c r="R173" s="7">
        <f>Table4[[#This Row],[Delivery day diff]]/2</f>
        <v>13</v>
      </c>
      <c r="S173" t="s">
        <v>29</v>
      </c>
      <c r="T173">
        <v>800</v>
      </c>
      <c r="U173">
        <v>500</v>
      </c>
      <c r="V173" s="1">
        <f>Table4[[#This Row],[installation cost]]+Table4[[#This Row],[Maintainance cost]]+Table4[[#This Row],[unit cost total]]</f>
        <v>21300</v>
      </c>
      <c r="W173" t="s">
        <v>59</v>
      </c>
      <c r="X173" t="s">
        <v>0</v>
      </c>
    </row>
    <row r="174" spans="1:24" x14ac:dyDescent="0.25">
      <c r="A174" t="s">
        <v>749</v>
      </c>
      <c r="B174" t="s">
        <v>647</v>
      </c>
      <c r="C174" t="s">
        <v>585</v>
      </c>
      <c r="D174" t="s">
        <v>586</v>
      </c>
      <c r="E174" t="s">
        <v>306</v>
      </c>
      <c r="F174" t="s">
        <v>500</v>
      </c>
      <c r="G174">
        <v>2</v>
      </c>
      <c r="H174">
        <v>30000</v>
      </c>
      <c r="I174">
        <f>Table4[[#This Row],[unit price]]*Table4[[#This Row],[quantity]]</f>
        <v>60000</v>
      </c>
      <c r="J174" t="s">
        <v>501</v>
      </c>
      <c r="K174" t="s">
        <v>121</v>
      </c>
      <c r="L174" t="s">
        <v>148</v>
      </c>
      <c r="M174" t="s">
        <v>609</v>
      </c>
      <c r="N174" t="s">
        <v>124</v>
      </c>
      <c r="O174" s="6" t="s">
        <v>112</v>
      </c>
      <c r="P174" s="6" t="s">
        <v>113</v>
      </c>
      <c r="Q174" s="7">
        <f>_xlfn.DAYS(Table4[[#This Row],[ Date Delivered ]],Table4[[#This Row],[ Date Ordered ]])</f>
        <v>26</v>
      </c>
      <c r="R174" s="7">
        <f>Table4[[#This Row],[Delivery day diff]]/2</f>
        <v>13</v>
      </c>
      <c r="S174" t="s">
        <v>44</v>
      </c>
      <c r="T174">
        <v>1500</v>
      </c>
      <c r="U174">
        <v>800</v>
      </c>
      <c r="V174" s="1">
        <f>Table4[[#This Row],[installation cost]]+Table4[[#This Row],[Maintainance cost]]+Table4[[#This Row],[unit cost total]]</f>
        <v>62300</v>
      </c>
      <c r="W174" t="s">
        <v>73</v>
      </c>
      <c r="X174" t="s">
        <v>0</v>
      </c>
    </row>
    <row r="175" spans="1:24" x14ac:dyDescent="0.25">
      <c r="A175" t="s">
        <v>750</v>
      </c>
      <c r="B175" t="s">
        <v>649</v>
      </c>
      <c r="C175" t="s">
        <v>590</v>
      </c>
      <c r="D175" t="s">
        <v>591</v>
      </c>
      <c r="E175" t="s">
        <v>298</v>
      </c>
      <c r="F175" t="s">
        <v>471</v>
      </c>
      <c r="G175">
        <v>7</v>
      </c>
      <c r="H175">
        <v>20000</v>
      </c>
      <c r="I175">
        <f>Table4[[#This Row],[unit price]]*Table4[[#This Row],[quantity]]</f>
        <v>140000</v>
      </c>
      <c r="J175" t="s">
        <v>472</v>
      </c>
      <c r="K175" t="s">
        <v>52</v>
      </c>
      <c r="L175" t="s">
        <v>122</v>
      </c>
      <c r="M175" t="s">
        <v>599</v>
      </c>
      <c r="N175" t="s">
        <v>55</v>
      </c>
      <c r="O175" s="6" t="s">
        <v>71</v>
      </c>
      <c r="P175" s="6" t="s">
        <v>72</v>
      </c>
      <c r="Q175" s="7">
        <f>_xlfn.DAYS(Table4[[#This Row],[ Date Delivered ]],Table4[[#This Row],[ Date Ordered ]])</f>
        <v>23</v>
      </c>
      <c r="R175" s="7">
        <f>Table4[[#This Row],[Delivery day diff]]/2</f>
        <v>11.5</v>
      </c>
      <c r="S175" t="s">
        <v>44</v>
      </c>
      <c r="T175">
        <v>2500</v>
      </c>
      <c r="U175">
        <v>1500</v>
      </c>
      <c r="V175" s="1">
        <f>Table4[[#This Row],[installation cost]]+Table4[[#This Row],[Maintainance cost]]+Table4[[#This Row],[unit cost total]]</f>
        <v>144000</v>
      </c>
      <c r="W175" t="s">
        <v>30</v>
      </c>
      <c r="X175" t="s">
        <v>0</v>
      </c>
    </row>
    <row r="176" spans="1:24" x14ac:dyDescent="0.25">
      <c r="A176" t="s">
        <v>751</v>
      </c>
      <c r="B176" t="s">
        <v>651</v>
      </c>
      <c r="C176" t="s">
        <v>596</v>
      </c>
      <c r="D176" t="s">
        <v>597</v>
      </c>
      <c r="E176" t="s">
        <v>306</v>
      </c>
      <c r="F176" t="s">
        <v>727</v>
      </c>
      <c r="G176">
        <v>1</v>
      </c>
      <c r="H176">
        <v>200000</v>
      </c>
      <c r="I176">
        <f>Table4[[#This Row],[unit price]]*Table4[[#This Row],[quantity]]</f>
        <v>200000</v>
      </c>
      <c r="J176" t="s">
        <v>728</v>
      </c>
      <c r="K176" t="s">
        <v>23</v>
      </c>
      <c r="L176" t="s">
        <v>95</v>
      </c>
      <c r="M176" t="s">
        <v>729</v>
      </c>
      <c r="N176" t="s">
        <v>26</v>
      </c>
      <c r="O176" s="6" t="s">
        <v>730</v>
      </c>
      <c r="P176" s="6" t="s">
        <v>731</v>
      </c>
      <c r="Q176" s="7">
        <f>_xlfn.DAYS(Table4[[#This Row],[ Date Delivered ]],Table4[[#This Row],[ Date Ordered ]])</f>
        <v>29</v>
      </c>
      <c r="R176" s="7">
        <f>Table4[[#This Row],[Delivery day diff]]/2</f>
        <v>14.5</v>
      </c>
      <c r="S176" t="s">
        <v>681</v>
      </c>
      <c r="T176">
        <v>5000</v>
      </c>
      <c r="U176">
        <v>3000</v>
      </c>
      <c r="V176" s="1">
        <f>Table4[[#This Row],[installation cost]]+Table4[[#This Row],[Maintainance cost]]+Table4[[#This Row],[unit cost total]]</f>
        <v>208000</v>
      </c>
      <c r="W176" t="s">
        <v>30</v>
      </c>
      <c r="X176" t="s">
        <v>0</v>
      </c>
    </row>
    <row r="177" spans="1:24" x14ac:dyDescent="0.25">
      <c r="A177" t="s">
        <v>752</v>
      </c>
      <c r="B177" t="s">
        <v>623</v>
      </c>
      <c r="C177" t="s">
        <v>624</v>
      </c>
      <c r="D177" t="s">
        <v>625</v>
      </c>
      <c r="E177" t="s">
        <v>277</v>
      </c>
      <c r="F177" t="s">
        <v>659</v>
      </c>
      <c r="G177">
        <v>5</v>
      </c>
      <c r="H177">
        <v>5000</v>
      </c>
      <c r="I177">
        <f>Table4[[#This Row],[unit price]]*Table4[[#This Row],[quantity]]</f>
        <v>25000</v>
      </c>
      <c r="J177" t="s">
        <v>403</v>
      </c>
      <c r="K177" t="s">
        <v>280</v>
      </c>
      <c r="L177" t="s">
        <v>135</v>
      </c>
      <c r="M177" t="s">
        <v>582</v>
      </c>
      <c r="N177" t="s">
        <v>282</v>
      </c>
      <c r="O177" s="6" t="s">
        <v>42</v>
      </c>
      <c r="P177" s="6" t="s">
        <v>43</v>
      </c>
      <c r="Q177" s="7">
        <f>_xlfn.DAYS(Table4[[#This Row],[ Date Delivered ]],Table4[[#This Row],[ Date Ordered ]])</f>
        <v>27</v>
      </c>
      <c r="R177" s="7">
        <f>Table4[[#This Row],[Delivery day diff]]/2</f>
        <v>13.5</v>
      </c>
      <c r="S177" t="s">
        <v>29</v>
      </c>
      <c r="T177">
        <v>1000</v>
      </c>
      <c r="U177">
        <v>500</v>
      </c>
      <c r="V177" s="1">
        <f>Table4[[#This Row],[installation cost]]+Table4[[#This Row],[Maintainance cost]]+Table4[[#This Row],[unit cost total]]</f>
        <v>26500</v>
      </c>
      <c r="W177" t="s">
        <v>59</v>
      </c>
      <c r="X177" t="s">
        <v>0</v>
      </c>
    </row>
    <row r="178" spans="1:24" x14ac:dyDescent="0.25">
      <c r="A178" t="s">
        <v>753</v>
      </c>
      <c r="B178" t="s">
        <v>675</v>
      </c>
      <c r="C178" t="s">
        <v>510</v>
      </c>
      <c r="D178" t="s">
        <v>629</v>
      </c>
      <c r="E178" t="s">
        <v>156</v>
      </c>
      <c r="F178" t="s">
        <v>684</v>
      </c>
      <c r="G178">
        <v>8</v>
      </c>
      <c r="H178">
        <v>10000</v>
      </c>
      <c r="I178">
        <f>Table4[[#This Row],[unit price]]*Table4[[#This Row],[quantity]]</f>
        <v>80000</v>
      </c>
      <c r="J178" t="s">
        <v>685</v>
      </c>
      <c r="K178" t="s">
        <v>686</v>
      </c>
      <c r="L178" t="s">
        <v>122</v>
      </c>
      <c r="M178" t="s">
        <v>687</v>
      </c>
      <c r="N178" t="s">
        <v>26</v>
      </c>
      <c r="O178" s="6" t="s">
        <v>27</v>
      </c>
      <c r="P178" s="6" t="s">
        <v>28</v>
      </c>
      <c r="Q178" s="7">
        <f>_xlfn.DAYS(Table4[[#This Row],[ Date Delivered ]],Table4[[#This Row],[ Date Ordered ]])</f>
        <v>26</v>
      </c>
      <c r="R178" s="7">
        <f>Table4[[#This Row],[Delivery day diff]]/2</f>
        <v>13</v>
      </c>
      <c r="S178" t="s">
        <v>44</v>
      </c>
      <c r="T178">
        <v>1200</v>
      </c>
      <c r="U178">
        <v>800</v>
      </c>
      <c r="V178" s="1">
        <f>Table4[[#This Row],[installation cost]]+Table4[[#This Row],[Maintainance cost]]+Table4[[#This Row],[unit cost total]]</f>
        <v>82000</v>
      </c>
      <c r="W178" t="s">
        <v>30</v>
      </c>
      <c r="X178" t="s">
        <v>0</v>
      </c>
    </row>
    <row r="179" spans="1:24" x14ac:dyDescent="0.25">
      <c r="A179" t="s">
        <v>754</v>
      </c>
      <c r="B179" t="s">
        <v>683</v>
      </c>
      <c r="C179" t="s">
        <v>632</v>
      </c>
      <c r="D179" t="s">
        <v>633</v>
      </c>
      <c r="E179" t="s">
        <v>298</v>
      </c>
      <c r="F179" t="s">
        <v>626</v>
      </c>
      <c r="G179">
        <v>3</v>
      </c>
      <c r="H179">
        <v>50000</v>
      </c>
      <c r="I179">
        <f>Table4[[#This Row],[unit price]]*Table4[[#This Row],[quantity]]</f>
        <v>150000</v>
      </c>
      <c r="J179" t="s">
        <v>418</v>
      </c>
      <c r="K179" t="s">
        <v>52</v>
      </c>
      <c r="L179" t="s">
        <v>122</v>
      </c>
      <c r="M179" t="s">
        <v>604</v>
      </c>
      <c r="N179" t="s">
        <v>55</v>
      </c>
      <c r="O179" s="6" t="s">
        <v>85</v>
      </c>
      <c r="P179" s="6" t="s">
        <v>86</v>
      </c>
      <c r="Q179" s="7">
        <f>_xlfn.DAYS(Table4[[#This Row],[ Date Delivered ]],Table4[[#This Row],[ Date Ordered ]])</f>
        <v>23</v>
      </c>
      <c r="R179" s="7">
        <f>Table4[[#This Row],[Delivery day diff]]/2</f>
        <v>11.5</v>
      </c>
      <c r="S179" t="s">
        <v>44</v>
      </c>
      <c r="T179">
        <v>1800</v>
      </c>
      <c r="U179">
        <v>1000</v>
      </c>
      <c r="V179" s="1">
        <f>Table4[[#This Row],[installation cost]]+Table4[[#This Row],[Maintainance cost]]+Table4[[#This Row],[unit cost total]]</f>
        <v>152800</v>
      </c>
      <c r="W179" t="s">
        <v>59</v>
      </c>
      <c r="X179" t="s">
        <v>0</v>
      </c>
    </row>
    <row r="180" spans="1:24" x14ac:dyDescent="0.25">
      <c r="A180" t="s">
        <v>755</v>
      </c>
      <c r="B180" t="s">
        <v>689</v>
      </c>
      <c r="C180" t="s">
        <v>637</v>
      </c>
      <c r="D180" t="s">
        <v>638</v>
      </c>
      <c r="E180" t="s">
        <v>277</v>
      </c>
      <c r="F180" t="s">
        <v>497</v>
      </c>
      <c r="G180">
        <v>2</v>
      </c>
      <c r="H180">
        <v>8000</v>
      </c>
      <c r="I180">
        <f>Table4[[#This Row],[unit price]]*Table4[[#This Row],[quantity]]</f>
        <v>16000</v>
      </c>
      <c r="J180" t="s">
        <v>403</v>
      </c>
      <c r="K180" t="s">
        <v>280</v>
      </c>
      <c r="L180" t="s">
        <v>135</v>
      </c>
      <c r="M180" t="s">
        <v>582</v>
      </c>
      <c r="N180" t="s">
        <v>282</v>
      </c>
      <c r="O180" s="6" t="s">
        <v>42</v>
      </c>
      <c r="P180" s="6" t="s">
        <v>43</v>
      </c>
      <c r="Q180" s="7">
        <f>_xlfn.DAYS(Table4[[#This Row],[ Date Delivered ]],Table4[[#This Row],[ Date Ordered ]])</f>
        <v>27</v>
      </c>
      <c r="R180" s="7">
        <f>Table4[[#This Row],[Delivery day diff]]/2</f>
        <v>13.5</v>
      </c>
      <c r="S180" t="s">
        <v>29</v>
      </c>
      <c r="T180">
        <v>1000</v>
      </c>
      <c r="U180">
        <v>500</v>
      </c>
      <c r="V180" s="1">
        <f>Table4[[#This Row],[installation cost]]+Table4[[#This Row],[Maintainance cost]]+Table4[[#This Row],[unit cost total]]</f>
        <v>17500</v>
      </c>
      <c r="W180" t="s">
        <v>59</v>
      </c>
      <c r="X180" t="s">
        <v>0</v>
      </c>
    </row>
    <row r="181" spans="1:24" x14ac:dyDescent="0.25">
      <c r="A181" t="s">
        <v>756</v>
      </c>
      <c r="B181" t="s">
        <v>691</v>
      </c>
      <c r="C181" t="s">
        <v>574</v>
      </c>
      <c r="D181" t="s">
        <v>662</v>
      </c>
      <c r="E181" t="s">
        <v>306</v>
      </c>
      <c r="F181" t="s">
        <v>639</v>
      </c>
      <c r="G181">
        <v>6</v>
      </c>
      <c r="H181">
        <v>40000</v>
      </c>
      <c r="I181">
        <f>Table4[[#This Row],[unit price]]*Table4[[#This Row],[quantity]]</f>
        <v>240000</v>
      </c>
      <c r="J181" t="s">
        <v>507</v>
      </c>
      <c r="K181" t="s">
        <v>81</v>
      </c>
      <c r="L181" t="s">
        <v>148</v>
      </c>
      <c r="M181" t="s">
        <v>593</v>
      </c>
      <c r="N181" t="s">
        <v>84</v>
      </c>
      <c r="O181" s="6" t="s">
        <v>85</v>
      </c>
      <c r="P181" s="6" t="s">
        <v>86</v>
      </c>
      <c r="Q181" s="7">
        <f>_xlfn.DAYS(Table4[[#This Row],[ Date Delivered ]],Table4[[#This Row],[ Date Ordered ]])</f>
        <v>23</v>
      </c>
      <c r="R181" s="7">
        <f>Table4[[#This Row],[Delivery day diff]]/2</f>
        <v>11.5</v>
      </c>
      <c r="S181" t="s">
        <v>44</v>
      </c>
      <c r="T181">
        <v>2000</v>
      </c>
      <c r="U181">
        <v>1200</v>
      </c>
      <c r="V181" s="1">
        <f>Table4[[#This Row],[installation cost]]+Table4[[#This Row],[Maintainance cost]]+Table4[[#This Row],[unit cost total]]</f>
        <v>243200</v>
      </c>
      <c r="W181" t="s">
        <v>30</v>
      </c>
      <c r="X181" t="s">
        <v>0</v>
      </c>
    </row>
    <row r="182" spans="1:24" x14ac:dyDescent="0.25">
      <c r="A182" t="s">
        <v>757</v>
      </c>
      <c r="B182" t="s">
        <v>758</v>
      </c>
      <c r="C182" t="s">
        <v>759</v>
      </c>
      <c r="D182" t="s">
        <v>760</v>
      </c>
      <c r="E182" t="s">
        <v>298</v>
      </c>
      <c r="F182" t="s">
        <v>471</v>
      </c>
      <c r="G182">
        <v>5</v>
      </c>
      <c r="H182">
        <v>20000</v>
      </c>
      <c r="I182">
        <f>Table4[[#This Row],[unit price]]*Table4[[#This Row],[quantity]]</f>
        <v>100000</v>
      </c>
      <c r="J182" t="s">
        <v>472</v>
      </c>
      <c r="K182" t="s">
        <v>52</v>
      </c>
      <c r="L182" t="s">
        <v>122</v>
      </c>
      <c r="M182" t="s">
        <v>599</v>
      </c>
      <c r="N182" t="s">
        <v>55</v>
      </c>
      <c r="O182" s="6" t="s">
        <v>71</v>
      </c>
      <c r="P182" s="6" t="s">
        <v>72</v>
      </c>
      <c r="Q182" s="7">
        <f>_xlfn.DAYS(Table4[[#This Row],[ Date Delivered ]],Table4[[#This Row],[ Date Ordered ]])</f>
        <v>23</v>
      </c>
      <c r="R182" s="7">
        <f>Table4[[#This Row],[Delivery day diff]]/2</f>
        <v>11.5</v>
      </c>
      <c r="S182" t="s">
        <v>44</v>
      </c>
      <c r="T182">
        <v>2500</v>
      </c>
      <c r="U182">
        <v>1500</v>
      </c>
      <c r="V182" s="1">
        <f>Table4[[#This Row],[installation cost]]+Table4[[#This Row],[Maintainance cost]]+Table4[[#This Row],[unit cost total]]</f>
        <v>104000</v>
      </c>
      <c r="W182" t="s">
        <v>30</v>
      </c>
      <c r="X182" t="s">
        <v>0</v>
      </c>
    </row>
    <row r="183" spans="1:24" x14ac:dyDescent="0.25">
      <c r="A183" t="s">
        <v>761</v>
      </c>
      <c r="B183" t="s">
        <v>762</v>
      </c>
      <c r="C183" t="s">
        <v>763</v>
      </c>
      <c r="D183" t="s">
        <v>764</v>
      </c>
      <c r="E183" t="s">
        <v>277</v>
      </c>
      <c r="F183" t="s">
        <v>659</v>
      </c>
      <c r="G183">
        <v>3</v>
      </c>
      <c r="H183">
        <v>5000</v>
      </c>
      <c r="I183">
        <f>Table4[[#This Row],[unit price]]*Table4[[#This Row],[quantity]]</f>
        <v>15000</v>
      </c>
      <c r="J183" t="s">
        <v>403</v>
      </c>
      <c r="K183" t="s">
        <v>280</v>
      </c>
      <c r="L183" t="s">
        <v>135</v>
      </c>
      <c r="M183" t="s">
        <v>582</v>
      </c>
      <c r="N183" t="s">
        <v>282</v>
      </c>
      <c r="O183" s="6" t="s">
        <v>27</v>
      </c>
      <c r="P183" s="6" t="s">
        <v>28</v>
      </c>
      <c r="Q183" s="7">
        <f>_xlfn.DAYS(Table4[[#This Row],[ Date Delivered ]],Table4[[#This Row],[ Date Ordered ]])</f>
        <v>26</v>
      </c>
      <c r="R183" s="7">
        <f>Table4[[#This Row],[Delivery day diff]]/2</f>
        <v>13</v>
      </c>
      <c r="S183" t="s">
        <v>29</v>
      </c>
      <c r="T183">
        <v>800</v>
      </c>
      <c r="U183">
        <v>500</v>
      </c>
      <c r="V183" s="1">
        <f>Table4[[#This Row],[installation cost]]+Table4[[#This Row],[Maintainance cost]]+Table4[[#This Row],[unit cost total]]</f>
        <v>16300</v>
      </c>
      <c r="W183" t="s">
        <v>59</v>
      </c>
      <c r="X183" t="s">
        <v>0</v>
      </c>
    </row>
    <row r="184" spans="1:24" x14ac:dyDescent="0.25">
      <c r="A184" t="s">
        <v>765</v>
      </c>
      <c r="B184" t="s">
        <v>766</v>
      </c>
      <c r="C184" t="s">
        <v>470</v>
      </c>
      <c r="D184" t="s">
        <v>767</v>
      </c>
      <c r="E184" t="s">
        <v>306</v>
      </c>
      <c r="F184" t="s">
        <v>676</v>
      </c>
      <c r="G184">
        <v>1</v>
      </c>
      <c r="H184">
        <v>80000</v>
      </c>
      <c r="I184">
        <f>Table4[[#This Row],[unit price]]*Table4[[#This Row],[quantity]]</f>
        <v>80000</v>
      </c>
      <c r="J184" t="s">
        <v>677</v>
      </c>
      <c r="K184" t="s">
        <v>67</v>
      </c>
      <c r="L184" t="s">
        <v>135</v>
      </c>
      <c r="M184" t="s">
        <v>678</v>
      </c>
      <c r="N184" t="s">
        <v>97</v>
      </c>
      <c r="O184" s="6" t="s">
        <v>679</v>
      </c>
      <c r="P184" s="6" t="s">
        <v>680</v>
      </c>
      <c r="Q184" s="7">
        <f>_xlfn.DAYS(Table4[[#This Row],[ Date Delivered ]],Table4[[#This Row],[ Date Ordered ]])</f>
        <v>25</v>
      </c>
      <c r="R184" s="7">
        <f>Table4[[#This Row],[Delivery day diff]]/2</f>
        <v>12.5</v>
      </c>
      <c r="S184" t="s">
        <v>681</v>
      </c>
      <c r="T184">
        <v>3000</v>
      </c>
      <c r="U184">
        <v>2000</v>
      </c>
      <c r="V184" s="1">
        <f>Table4[[#This Row],[installation cost]]+Table4[[#This Row],[Maintainance cost]]+Table4[[#This Row],[unit cost total]]</f>
        <v>85000</v>
      </c>
      <c r="W184" t="s">
        <v>30</v>
      </c>
      <c r="X184" t="s">
        <v>0</v>
      </c>
    </row>
    <row r="185" spans="1:24" x14ac:dyDescent="0.25">
      <c r="A185" t="s">
        <v>768</v>
      </c>
      <c r="B185" t="s">
        <v>769</v>
      </c>
      <c r="C185" t="s">
        <v>488</v>
      </c>
      <c r="D185" t="s">
        <v>607</v>
      </c>
      <c r="E185" t="s">
        <v>156</v>
      </c>
      <c r="F185" t="s">
        <v>684</v>
      </c>
      <c r="G185">
        <v>6</v>
      </c>
      <c r="H185">
        <v>10000</v>
      </c>
      <c r="I185">
        <f>Table4[[#This Row],[unit price]]*Table4[[#This Row],[quantity]]</f>
        <v>60000</v>
      </c>
      <c r="J185" t="s">
        <v>685</v>
      </c>
      <c r="K185" t="s">
        <v>686</v>
      </c>
      <c r="L185" t="s">
        <v>122</v>
      </c>
      <c r="M185" t="s">
        <v>687</v>
      </c>
      <c r="N185" t="s">
        <v>26</v>
      </c>
      <c r="O185" s="6" t="s">
        <v>27</v>
      </c>
      <c r="P185" s="6" t="s">
        <v>28</v>
      </c>
      <c r="Q185" s="7">
        <f>_xlfn.DAYS(Table4[[#This Row],[ Date Delivered ]],Table4[[#This Row],[ Date Ordered ]])</f>
        <v>26</v>
      </c>
      <c r="R185" s="7">
        <f>Table4[[#This Row],[Delivery day diff]]/2</f>
        <v>13</v>
      </c>
      <c r="S185" t="s">
        <v>44</v>
      </c>
      <c r="T185">
        <v>1200</v>
      </c>
      <c r="U185">
        <v>800</v>
      </c>
      <c r="V185" s="1">
        <f>Table4[[#This Row],[installation cost]]+Table4[[#This Row],[Maintainance cost]]+Table4[[#This Row],[unit cost total]]</f>
        <v>62000</v>
      </c>
      <c r="W185" t="s">
        <v>30</v>
      </c>
      <c r="X185" t="s">
        <v>0</v>
      </c>
    </row>
    <row r="186" spans="1:24" x14ac:dyDescent="0.25">
      <c r="A186" t="s">
        <v>770</v>
      </c>
      <c r="B186" t="s">
        <v>771</v>
      </c>
      <c r="C186" t="s">
        <v>772</v>
      </c>
      <c r="D186" t="s">
        <v>773</v>
      </c>
      <c r="E186" t="s">
        <v>298</v>
      </c>
      <c r="F186" t="s">
        <v>626</v>
      </c>
      <c r="G186">
        <v>4</v>
      </c>
      <c r="H186">
        <v>50000</v>
      </c>
      <c r="I186">
        <f>Table4[[#This Row],[unit price]]*Table4[[#This Row],[quantity]]</f>
        <v>200000</v>
      </c>
      <c r="J186" t="s">
        <v>418</v>
      </c>
      <c r="K186" t="s">
        <v>52</v>
      </c>
      <c r="L186" t="s">
        <v>122</v>
      </c>
      <c r="M186" t="s">
        <v>604</v>
      </c>
      <c r="N186" t="s">
        <v>55</v>
      </c>
      <c r="O186" s="6" t="s">
        <v>85</v>
      </c>
      <c r="P186" s="6" t="s">
        <v>86</v>
      </c>
      <c r="Q186" s="7">
        <f>_xlfn.DAYS(Table4[[#This Row],[ Date Delivered ]],Table4[[#This Row],[ Date Ordered ]])</f>
        <v>23</v>
      </c>
      <c r="R186" s="7">
        <f>Table4[[#This Row],[Delivery day diff]]/2</f>
        <v>11.5</v>
      </c>
      <c r="S186" t="s">
        <v>44</v>
      </c>
      <c r="T186">
        <v>1800</v>
      </c>
      <c r="U186">
        <v>1000</v>
      </c>
      <c r="V186" s="1">
        <f>Table4[[#This Row],[installation cost]]+Table4[[#This Row],[Maintainance cost]]+Table4[[#This Row],[unit cost total]]</f>
        <v>202800</v>
      </c>
      <c r="W186" t="s">
        <v>59</v>
      </c>
      <c r="X186" t="s">
        <v>0</v>
      </c>
    </row>
    <row r="187" spans="1:24" x14ac:dyDescent="0.25">
      <c r="A187" t="s">
        <v>774</v>
      </c>
      <c r="B187" t="s">
        <v>775</v>
      </c>
      <c r="C187" t="s">
        <v>776</v>
      </c>
      <c r="D187" t="s">
        <v>777</v>
      </c>
      <c r="E187" t="s">
        <v>277</v>
      </c>
      <c r="F187" t="s">
        <v>497</v>
      </c>
      <c r="G187">
        <v>7</v>
      </c>
      <c r="H187">
        <v>8000</v>
      </c>
      <c r="I187">
        <f>Table4[[#This Row],[unit price]]*Table4[[#This Row],[quantity]]</f>
        <v>56000</v>
      </c>
      <c r="J187" t="s">
        <v>403</v>
      </c>
      <c r="K187" t="s">
        <v>280</v>
      </c>
      <c r="L187" t="s">
        <v>135</v>
      </c>
      <c r="M187" t="s">
        <v>582</v>
      </c>
      <c r="N187" t="s">
        <v>282</v>
      </c>
      <c r="O187" s="6" t="s">
        <v>42</v>
      </c>
      <c r="P187" s="6" t="s">
        <v>43</v>
      </c>
      <c r="Q187" s="7">
        <f>_xlfn.DAYS(Table4[[#This Row],[ Date Delivered ]],Table4[[#This Row],[ Date Ordered ]])</f>
        <v>27</v>
      </c>
      <c r="R187" s="7">
        <f>Table4[[#This Row],[Delivery day diff]]/2</f>
        <v>13.5</v>
      </c>
      <c r="S187" t="s">
        <v>29</v>
      </c>
      <c r="T187">
        <v>1000</v>
      </c>
      <c r="U187">
        <v>500</v>
      </c>
      <c r="V187" s="1">
        <f>Table4[[#This Row],[installation cost]]+Table4[[#This Row],[Maintainance cost]]+Table4[[#This Row],[unit cost total]]</f>
        <v>57500</v>
      </c>
      <c r="W187" t="s">
        <v>59</v>
      </c>
      <c r="X187" t="s">
        <v>0</v>
      </c>
    </row>
    <row r="188" spans="1:24" x14ac:dyDescent="0.25">
      <c r="A188" t="s">
        <v>778</v>
      </c>
      <c r="B188" t="s">
        <v>779</v>
      </c>
      <c r="C188" t="s">
        <v>780</v>
      </c>
      <c r="D188" t="s">
        <v>781</v>
      </c>
      <c r="E188" t="s">
        <v>306</v>
      </c>
      <c r="F188" t="s">
        <v>727</v>
      </c>
      <c r="G188">
        <v>2</v>
      </c>
      <c r="H188">
        <v>200000</v>
      </c>
      <c r="I188">
        <f>Table4[[#This Row],[unit price]]*Table4[[#This Row],[quantity]]</f>
        <v>400000</v>
      </c>
      <c r="J188" t="s">
        <v>728</v>
      </c>
      <c r="K188" t="s">
        <v>23</v>
      </c>
      <c r="L188" t="s">
        <v>95</v>
      </c>
      <c r="M188" t="s">
        <v>729</v>
      </c>
      <c r="N188" t="s">
        <v>26</v>
      </c>
      <c r="O188" s="6" t="s">
        <v>730</v>
      </c>
      <c r="P188" s="6" t="s">
        <v>731</v>
      </c>
      <c r="Q188" s="7">
        <f>_xlfn.DAYS(Table4[[#This Row],[ Date Delivered ]],Table4[[#This Row],[ Date Ordered ]])</f>
        <v>29</v>
      </c>
      <c r="R188" s="7">
        <f>Table4[[#This Row],[Delivery day diff]]/2</f>
        <v>14.5</v>
      </c>
      <c r="S188" t="s">
        <v>681</v>
      </c>
      <c r="T188">
        <v>5000</v>
      </c>
      <c r="U188">
        <v>3000</v>
      </c>
      <c r="V188" s="1">
        <f>Table4[[#This Row],[installation cost]]+Table4[[#This Row],[Maintainance cost]]+Table4[[#This Row],[unit cost total]]</f>
        <v>408000</v>
      </c>
      <c r="W188" t="s">
        <v>30</v>
      </c>
      <c r="X188" t="s">
        <v>0</v>
      </c>
    </row>
    <row r="189" spans="1:24" x14ac:dyDescent="0.25">
      <c r="A189" t="s">
        <v>782</v>
      </c>
      <c r="B189" t="s">
        <v>783</v>
      </c>
      <c r="C189" t="s">
        <v>763</v>
      </c>
      <c r="D189" t="s">
        <v>784</v>
      </c>
      <c r="E189" t="s">
        <v>277</v>
      </c>
      <c r="F189" t="s">
        <v>634</v>
      </c>
      <c r="G189">
        <v>5</v>
      </c>
      <c r="H189">
        <v>5000</v>
      </c>
      <c r="I189">
        <f>Table4[[#This Row],[unit price]]*Table4[[#This Row],[quantity]]</f>
        <v>25000</v>
      </c>
      <c r="J189" t="s">
        <v>403</v>
      </c>
      <c r="K189" t="s">
        <v>280</v>
      </c>
      <c r="L189" t="s">
        <v>135</v>
      </c>
      <c r="M189" t="s">
        <v>582</v>
      </c>
      <c r="N189" t="s">
        <v>282</v>
      </c>
      <c r="O189" s="6" t="s">
        <v>112</v>
      </c>
      <c r="P189" s="6" t="s">
        <v>113</v>
      </c>
      <c r="Q189" s="7">
        <f>_xlfn.DAYS(Table4[[#This Row],[ Date Delivered ]],Table4[[#This Row],[ Date Ordered ]])</f>
        <v>26</v>
      </c>
      <c r="R189" s="7">
        <f>Table4[[#This Row],[Delivery day diff]]/2</f>
        <v>13</v>
      </c>
      <c r="S189" t="s">
        <v>29</v>
      </c>
      <c r="T189">
        <v>800</v>
      </c>
      <c r="U189">
        <v>500</v>
      </c>
      <c r="V189" s="1">
        <f>Table4[[#This Row],[installation cost]]+Table4[[#This Row],[Maintainance cost]]+Table4[[#This Row],[unit cost total]]</f>
        <v>26300</v>
      </c>
      <c r="W189" t="s">
        <v>59</v>
      </c>
      <c r="X189" t="s">
        <v>0</v>
      </c>
    </row>
    <row r="190" spans="1:24" x14ac:dyDescent="0.25">
      <c r="A190" t="s">
        <v>785</v>
      </c>
      <c r="B190" t="s">
        <v>786</v>
      </c>
      <c r="C190" t="s">
        <v>499</v>
      </c>
      <c r="D190" t="s">
        <v>787</v>
      </c>
      <c r="E190" t="s">
        <v>156</v>
      </c>
      <c r="F190" t="s">
        <v>613</v>
      </c>
      <c r="G190">
        <v>3</v>
      </c>
      <c r="H190">
        <v>40000</v>
      </c>
      <c r="I190">
        <f>Table4[[#This Row],[unit price]]*Table4[[#This Row],[quantity]]</f>
        <v>120000</v>
      </c>
      <c r="J190" t="s">
        <v>345</v>
      </c>
      <c r="K190" t="s">
        <v>67</v>
      </c>
      <c r="L190" t="s">
        <v>135</v>
      </c>
      <c r="M190" t="s">
        <v>614</v>
      </c>
      <c r="N190" t="s">
        <v>70</v>
      </c>
      <c r="O190" s="6" t="s">
        <v>262</v>
      </c>
      <c r="P190" s="6" t="s">
        <v>263</v>
      </c>
      <c r="Q190" s="7">
        <f>_xlfn.DAYS(Table4[[#This Row],[ Date Delivered ]],Table4[[#This Row],[ Date Ordered ]])</f>
        <v>26</v>
      </c>
      <c r="R190" s="7">
        <f>Table4[[#This Row],[Delivery day diff]]/2</f>
        <v>13</v>
      </c>
      <c r="S190" t="s">
        <v>100</v>
      </c>
      <c r="T190">
        <v>2000</v>
      </c>
      <c r="U190">
        <v>1200</v>
      </c>
      <c r="V190" s="1">
        <f>Table4[[#This Row],[installation cost]]+Table4[[#This Row],[Maintainance cost]]+Table4[[#This Row],[unit cost total]]</f>
        <v>123200</v>
      </c>
      <c r="W190" t="s">
        <v>30</v>
      </c>
      <c r="X190" t="s">
        <v>0</v>
      </c>
    </row>
    <row r="191" spans="1:24" x14ac:dyDescent="0.25">
      <c r="A191" t="s">
        <v>788</v>
      </c>
      <c r="B191" t="s">
        <v>789</v>
      </c>
      <c r="C191" t="s">
        <v>480</v>
      </c>
      <c r="D191" t="s">
        <v>602</v>
      </c>
      <c r="E191" t="s">
        <v>277</v>
      </c>
      <c r="F191" t="s">
        <v>790</v>
      </c>
      <c r="G191">
        <v>6</v>
      </c>
      <c r="H191">
        <v>8000</v>
      </c>
      <c r="I191">
        <f>Table4[[#This Row],[unit price]]*Table4[[#This Row],[quantity]]</f>
        <v>48000</v>
      </c>
      <c r="J191" t="s">
        <v>403</v>
      </c>
      <c r="K191" t="s">
        <v>280</v>
      </c>
      <c r="L191" t="s">
        <v>135</v>
      </c>
      <c r="M191" t="s">
        <v>582</v>
      </c>
      <c r="N191" t="s">
        <v>282</v>
      </c>
      <c r="O191" s="6" t="s">
        <v>42</v>
      </c>
      <c r="P191" s="6" t="s">
        <v>43</v>
      </c>
      <c r="Q191" s="7">
        <f>_xlfn.DAYS(Table4[[#This Row],[ Date Delivered ]],Table4[[#This Row],[ Date Ordered ]])</f>
        <v>27</v>
      </c>
      <c r="R191" s="7">
        <f>Table4[[#This Row],[Delivery day diff]]/2</f>
        <v>13.5</v>
      </c>
      <c r="S191" t="s">
        <v>29</v>
      </c>
      <c r="T191">
        <v>1000</v>
      </c>
      <c r="U191">
        <v>500</v>
      </c>
      <c r="V191" s="1">
        <f>Table4[[#This Row],[installation cost]]+Table4[[#This Row],[Maintainance cost]]+Table4[[#This Row],[unit cost total]]</f>
        <v>49500</v>
      </c>
      <c r="W191" t="s">
        <v>59</v>
      </c>
      <c r="X191" t="s">
        <v>0</v>
      </c>
    </row>
    <row r="192" spans="1:24" x14ac:dyDescent="0.25">
      <c r="A192" t="s">
        <v>791</v>
      </c>
      <c r="B192" t="s">
        <v>792</v>
      </c>
      <c r="C192" t="s">
        <v>793</v>
      </c>
      <c r="D192" t="s">
        <v>794</v>
      </c>
      <c r="E192" t="s">
        <v>306</v>
      </c>
      <c r="F192" t="s">
        <v>500</v>
      </c>
      <c r="G192">
        <v>4</v>
      </c>
      <c r="H192">
        <v>30000</v>
      </c>
      <c r="I192">
        <f>Table4[[#This Row],[unit price]]*Table4[[#This Row],[quantity]]</f>
        <v>120000</v>
      </c>
      <c r="J192" t="s">
        <v>501</v>
      </c>
      <c r="K192" t="s">
        <v>121</v>
      </c>
      <c r="L192" t="s">
        <v>148</v>
      </c>
      <c r="M192" t="s">
        <v>609</v>
      </c>
      <c r="N192" t="s">
        <v>124</v>
      </c>
      <c r="O192" s="6" t="s">
        <v>795</v>
      </c>
      <c r="P192" s="6" t="s">
        <v>796</v>
      </c>
      <c r="Q192" s="7">
        <f>_xlfn.DAYS(Table4[[#This Row],[ Date Delivered ]],Table4[[#This Row],[ Date Ordered ]])</f>
        <v>24</v>
      </c>
      <c r="R192" s="7">
        <f>Table4[[#This Row],[Delivery day diff]]/2</f>
        <v>12</v>
      </c>
      <c r="S192" t="s">
        <v>44</v>
      </c>
      <c r="T192">
        <v>1500</v>
      </c>
      <c r="U192">
        <v>800</v>
      </c>
      <c r="V192" s="1">
        <f>Table4[[#This Row],[installation cost]]+Table4[[#This Row],[Maintainance cost]]+Table4[[#This Row],[unit cost total]]</f>
        <v>122300</v>
      </c>
      <c r="W192" t="s">
        <v>73</v>
      </c>
      <c r="X192" t="s">
        <v>0</v>
      </c>
    </row>
    <row r="193" spans="1:24" x14ac:dyDescent="0.25">
      <c r="A193" t="s">
        <v>797</v>
      </c>
      <c r="B193" t="s">
        <v>798</v>
      </c>
      <c r="C193" t="s">
        <v>799</v>
      </c>
      <c r="D193" t="s">
        <v>800</v>
      </c>
      <c r="E193" t="s">
        <v>156</v>
      </c>
      <c r="F193" t="s">
        <v>684</v>
      </c>
      <c r="G193">
        <v>7</v>
      </c>
      <c r="H193">
        <v>10000</v>
      </c>
      <c r="I193">
        <f>Table4[[#This Row],[unit price]]*Table4[[#This Row],[quantity]]</f>
        <v>70000</v>
      </c>
      <c r="J193" t="s">
        <v>685</v>
      </c>
      <c r="K193" t="s">
        <v>686</v>
      </c>
      <c r="L193" t="s">
        <v>122</v>
      </c>
      <c r="M193" t="s">
        <v>687</v>
      </c>
      <c r="N193" t="s">
        <v>26</v>
      </c>
      <c r="O193" s="6" t="s">
        <v>125</v>
      </c>
      <c r="P193" s="6" t="s">
        <v>126</v>
      </c>
      <c r="Q193" s="7">
        <f>_xlfn.DAYS(Table4[[#This Row],[ Date Delivered ]],Table4[[#This Row],[ Date Ordered ]])</f>
        <v>26</v>
      </c>
      <c r="R193" s="7">
        <f>Table4[[#This Row],[Delivery day diff]]/2</f>
        <v>13</v>
      </c>
      <c r="S193" t="s">
        <v>44</v>
      </c>
      <c r="T193">
        <v>1200</v>
      </c>
      <c r="U193">
        <v>800</v>
      </c>
      <c r="V193" s="1">
        <f>Table4[[#This Row],[installation cost]]+Table4[[#This Row],[Maintainance cost]]+Table4[[#This Row],[unit cost total]]</f>
        <v>72000</v>
      </c>
      <c r="W193" t="s">
        <v>30</v>
      </c>
      <c r="X193" t="s">
        <v>0</v>
      </c>
    </row>
    <row r="194" spans="1:24" x14ac:dyDescent="0.25">
      <c r="A194" t="s">
        <v>801</v>
      </c>
      <c r="B194" t="s">
        <v>802</v>
      </c>
      <c r="C194" t="s">
        <v>483</v>
      </c>
      <c r="D194" t="s">
        <v>803</v>
      </c>
      <c r="E194" t="s">
        <v>277</v>
      </c>
      <c r="F194" t="s">
        <v>659</v>
      </c>
      <c r="G194">
        <v>2</v>
      </c>
      <c r="H194">
        <v>5000</v>
      </c>
      <c r="I194">
        <f>Table4[[#This Row],[unit price]]*Table4[[#This Row],[quantity]]</f>
        <v>10000</v>
      </c>
      <c r="J194" t="s">
        <v>403</v>
      </c>
      <c r="K194" t="s">
        <v>280</v>
      </c>
      <c r="L194" t="s">
        <v>135</v>
      </c>
      <c r="M194" t="s">
        <v>582</v>
      </c>
      <c r="N194" t="s">
        <v>282</v>
      </c>
      <c r="O194" s="6" t="s">
        <v>252</v>
      </c>
      <c r="P194" s="6" t="s">
        <v>253</v>
      </c>
      <c r="Q194" s="7">
        <f>_xlfn.DAYS(Table4[[#This Row],[ Date Delivered ]],Table4[[#This Row],[ Date Ordered ]])</f>
        <v>24</v>
      </c>
      <c r="R194" s="7">
        <f>Table4[[#This Row],[Delivery day diff]]/2</f>
        <v>12</v>
      </c>
      <c r="S194" t="s">
        <v>29</v>
      </c>
      <c r="T194">
        <v>800</v>
      </c>
      <c r="U194">
        <v>500</v>
      </c>
      <c r="V194" s="1">
        <f>Table4[[#This Row],[installation cost]]+Table4[[#This Row],[Maintainance cost]]+Table4[[#This Row],[unit cost total]]</f>
        <v>11300</v>
      </c>
      <c r="W194" t="s">
        <v>59</v>
      </c>
      <c r="X194" t="s">
        <v>0</v>
      </c>
    </row>
    <row r="195" spans="1:24" x14ac:dyDescent="0.25">
      <c r="A195" t="s">
        <v>804</v>
      </c>
      <c r="B195" t="s">
        <v>805</v>
      </c>
      <c r="C195" t="s">
        <v>759</v>
      </c>
      <c r="D195" t="s">
        <v>806</v>
      </c>
      <c r="E195" t="s">
        <v>306</v>
      </c>
      <c r="F195" t="s">
        <v>676</v>
      </c>
      <c r="G195">
        <v>5</v>
      </c>
      <c r="H195">
        <v>80000</v>
      </c>
      <c r="I195">
        <f>Table4[[#This Row],[unit price]]*Table4[[#This Row],[quantity]]</f>
        <v>400000</v>
      </c>
      <c r="J195" t="s">
        <v>677</v>
      </c>
      <c r="K195" t="s">
        <v>67</v>
      </c>
      <c r="L195" t="s">
        <v>135</v>
      </c>
      <c r="M195" t="s">
        <v>678</v>
      </c>
      <c r="N195" t="s">
        <v>97</v>
      </c>
      <c r="O195" s="6" t="s">
        <v>85</v>
      </c>
      <c r="P195" s="6" t="s">
        <v>86</v>
      </c>
      <c r="Q195" s="7">
        <f>_xlfn.DAYS(Table4[[#This Row],[ Date Delivered ]],Table4[[#This Row],[ Date Ordered ]])</f>
        <v>23</v>
      </c>
      <c r="R195" s="7">
        <f>Table4[[#This Row],[Delivery day diff]]/2</f>
        <v>11.5</v>
      </c>
      <c r="S195" t="s">
        <v>681</v>
      </c>
      <c r="T195">
        <v>3000</v>
      </c>
      <c r="U195">
        <v>2000</v>
      </c>
      <c r="V195" s="1">
        <f>Table4[[#This Row],[installation cost]]+Table4[[#This Row],[Maintainance cost]]+Table4[[#This Row],[unit cost total]]</f>
        <v>405000</v>
      </c>
      <c r="W195" t="s">
        <v>30</v>
      </c>
      <c r="X195" t="s">
        <v>0</v>
      </c>
    </row>
    <row r="196" spans="1:24" x14ac:dyDescent="0.25">
      <c r="A196" t="s">
        <v>807</v>
      </c>
      <c r="B196" t="s">
        <v>808</v>
      </c>
      <c r="C196" t="s">
        <v>809</v>
      </c>
      <c r="D196" t="s">
        <v>810</v>
      </c>
      <c r="E196" t="s">
        <v>298</v>
      </c>
      <c r="F196" t="s">
        <v>626</v>
      </c>
      <c r="G196">
        <v>3</v>
      </c>
      <c r="H196">
        <v>50000</v>
      </c>
      <c r="I196">
        <f>Table4[[#This Row],[unit price]]*Table4[[#This Row],[quantity]]</f>
        <v>150000</v>
      </c>
      <c r="J196" t="s">
        <v>418</v>
      </c>
      <c r="K196" t="s">
        <v>52</v>
      </c>
      <c r="L196" t="s">
        <v>122</v>
      </c>
      <c r="M196" t="s">
        <v>604</v>
      </c>
      <c r="N196" t="s">
        <v>55</v>
      </c>
      <c r="O196" s="6" t="s">
        <v>243</v>
      </c>
      <c r="P196" s="6" t="s">
        <v>244</v>
      </c>
      <c r="Q196" s="7">
        <f>_xlfn.DAYS(Table4[[#This Row],[ Date Delivered ]],Table4[[#This Row],[ Date Ordered ]])</f>
        <v>26</v>
      </c>
      <c r="R196" s="7">
        <f>Table4[[#This Row],[Delivery day diff]]/2</f>
        <v>13</v>
      </c>
      <c r="S196" t="s">
        <v>44</v>
      </c>
      <c r="T196">
        <v>1800</v>
      </c>
      <c r="U196">
        <v>1000</v>
      </c>
      <c r="V196" s="1">
        <f>Table4[[#This Row],[installation cost]]+Table4[[#This Row],[Maintainance cost]]+Table4[[#This Row],[unit cost total]]</f>
        <v>152800</v>
      </c>
      <c r="W196" t="s">
        <v>59</v>
      </c>
      <c r="X196" t="s">
        <v>0</v>
      </c>
    </row>
    <row r="197" spans="1:24" x14ac:dyDescent="0.25">
      <c r="A197" t="s">
        <v>811</v>
      </c>
      <c r="B197" t="s">
        <v>812</v>
      </c>
      <c r="C197" t="s">
        <v>813</v>
      </c>
      <c r="D197" t="s">
        <v>814</v>
      </c>
      <c r="E197" t="s">
        <v>277</v>
      </c>
      <c r="F197" t="s">
        <v>497</v>
      </c>
      <c r="G197">
        <v>6</v>
      </c>
      <c r="H197">
        <v>8000</v>
      </c>
      <c r="I197">
        <f>Table4[[#This Row],[unit price]]*Table4[[#This Row],[quantity]]</f>
        <v>48000</v>
      </c>
      <c r="J197" t="s">
        <v>403</v>
      </c>
      <c r="K197" t="s">
        <v>280</v>
      </c>
      <c r="L197" t="s">
        <v>135</v>
      </c>
      <c r="M197" t="s">
        <v>582</v>
      </c>
      <c r="N197" t="s">
        <v>282</v>
      </c>
      <c r="O197" s="6" t="s">
        <v>42</v>
      </c>
      <c r="P197" s="6" t="s">
        <v>43</v>
      </c>
      <c r="Q197" s="7">
        <f>_xlfn.DAYS(Table4[[#This Row],[ Date Delivered ]],Table4[[#This Row],[ Date Ordered ]])</f>
        <v>27</v>
      </c>
      <c r="R197" s="7">
        <f>Table4[[#This Row],[Delivery day diff]]/2</f>
        <v>13.5</v>
      </c>
      <c r="S197" t="s">
        <v>29</v>
      </c>
      <c r="T197">
        <v>1000</v>
      </c>
      <c r="U197">
        <v>500</v>
      </c>
      <c r="V197" s="1">
        <f>Table4[[#This Row],[installation cost]]+Table4[[#This Row],[Maintainance cost]]+Table4[[#This Row],[unit cost total]]</f>
        <v>49500</v>
      </c>
      <c r="W197" t="s">
        <v>59</v>
      </c>
      <c r="X197" t="s">
        <v>0</v>
      </c>
    </row>
    <row r="198" spans="1:24" x14ac:dyDescent="0.25">
      <c r="A198" t="s">
        <v>815</v>
      </c>
      <c r="B198" t="s">
        <v>816</v>
      </c>
      <c r="C198" t="s">
        <v>142</v>
      </c>
      <c r="D198" t="s">
        <v>817</v>
      </c>
      <c r="E198" t="s">
        <v>156</v>
      </c>
      <c r="F198" t="s">
        <v>613</v>
      </c>
      <c r="G198">
        <v>2</v>
      </c>
      <c r="H198">
        <v>40000</v>
      </c>
      <c r="I198">
        <f>Table4[[#This Row],[unit price]]*Table4[[#This Row],[quantity]]</f>
        <v>80000</v>
      </c>
      <c r="J198" t="s">
        <v>345</v>
      </c>
      <c r="K198" t="s">
        <v>67</v>
      </c>
      <c r="L198" t="s">
        <v>135</v>
      </c>
      <c r="M198" t="s">
        <v>614</v>
      </c>
      <c r="N198" t="s">
        <v>70</v>
      </c>
      <c r="O198" s="6" t="s">
        <v>262</v>
      </c>
      <c r="P198" s="6" t="s">
        <v>263</v>
      </c>
      <c r="Q198" s="7">
        <f>_xlfn.DAYS(Table4[[#This Row],[ Date Delivered ]],Table4[[#This Row],[ Date Ordered ]])</f>
        <v>26</v>
      </c>
      <c r="R198" s="7">
        <f>Table4[[#This Row],[Delivery day diff]]/2</f>
        <v>13</v>
      </c>
      <c r="S198" t="s">
        <v>100</v>
      </c>
      <c r="T198">
        <v>2000</v>
      </c>
      <c r="U198">
        <v>1200</v>
      </c>
      <c r="V198" s="1">
        <f>Table4[[#This Row],[installation cost]]+Table4[[#This Row],[Maintainance cost]]+Table4[[#This Row],[unit cost total]]</f>
        <v>83200</v>
      </c>
      <c r="W198" t="s">
        <v>30</v>
      </c>
      <c r="X198" t="s">
        <v>0</v>
      </c>
    </row>
    <row r="199" spans="1:24" x14ac:dyDescent="0.25">
      <c r="A199" t="s">
        <v>818</v>
      </c>
      <c r="B199" t="s">
        <v>819</v>
      </c>
      <c r="C199" t="s">
        <v>480</v>
      </c>
      <c r="D199" t="s">
        <v>820</v>
      </c>
      <c r="E199" t="s">
        <v>306</v>
      </c>
      <c r="F199" t="s">
        <v>727</v>
      </c>
      <c r="G199">
        <v>1</v>
      </c>
      <c r="H199">
        <v>200000</v>
      </c>
      <c r="I199">
        <f>Table4[[#This Row],[unit price]]*Table4[[#This Row],[quantity]]</f>
        <v>200000</v>
      </c>
      <c r="J199" t="s">
        <v>728</v>
      </c>
      <c r="K199" t="s">
        <v>23</v>
      </c>
      <c r="L199" t="s">
        <v>95</v>
      </c>
      <c r="M199" t="s">
        <v>729</v>
      </c>
      <c r="N199" t="s">
        <v>26</v>
      </c>
      <c r="O199" s="6" t="s">
        <v>730</v>
      </c>
      <c r="P199" s="6" t="s">
        <v>731</v>
      </c>
      <c r="Q199" s="7">
        <f>_xlfn.DAYS(Table4[[#This Row],[ Date Delivered ]],Table4[[#This Row],[ Date Ordered ]])</f>
        <v>29</v>
      </c>
      <c r="R199" s="7">
        <f>Table4[[#This Row],[Delivery day diff]]/2</f>
        <v>14.5</v>
      </c>
      <c r="S199" t="s">
        <v>681</v>
      </c>
      <c r="T199">
        <v>5000</v>
      </c>
      <c r="U199">
        <v>3000</v>
      </c>
      <c r="V199" s="1">
        <f>Table4[[#This Row],[installation cost]]+Table4[[#This Row],[Maintainance cost]]+Table4[[#This Row],[unit cost total]]</f>
        <v>208000</v>
      </c>
      <c r="W199" t="s">
        <v>30</v>
      </c>
      <c r="X199" t="s">
        <v>0</v>
      </c>
    </row>
    <row r="200" spans="1:24" x14ac:dyDescent="0.25">
      <c r="A200" t="s">
        <v>821</v>
      </c>
      <c r="B200" t="s">
        <v>822</v>
      </c>
      <c r="C200" t="s">
        <v>534</v>
      </c>
      <c r="D200" t="s">
        <v>823</v>
      </c>
      <c r="E200" t="s">
        <v>277</v>
      </c>
      <c r="F200" t="s">
        <v>634</v>
      </c>
      <c r="G200">
        <v>4</v>
      </c>
      <c r="H200">
        <v>5000</v>
      </c>
      <c r="I200">
        <f>Table4[[#This Row],[unit price]]*Table4[[#This Row],[quantity]]</f>
        <v>20000</v>
      </c>
      <c r="J200" t="s">
        <v>403</v>
      </c>
      <c r="K200" t="s">
        <v>280</v>
      </c>
      <c r="L200" t="s">
        <v>135</v>
      </c>
      <c r="M200" t="s">
        <v>582</v>
      </c>
      <c r="N200" t="s">
        <v>282</v>
      </c>
      <c r="O200" s="6" t="s">
        <v>112</v>
      </c>
      <c r="P200" s="6" t="s">
        <v>113</v>
      </c>
      <c r="Q200" s="7">
        <f>_xlfn.DAYS(Table4[[#This Row],[ Date Delivered ]],Table4[[#This Row],[ Date Ordered ]])</f>
        <v>26</v>
      </c>
      <c r="R200" s="7">
        <f>Table4[[#This Row],[Delivery day diff]]/2</f>
        <v>13</v>
      </c>
      <c r="S200" t="s">
        <v>29</v>
      </c>
      <c r="T200">
        <v>800</v>
      </c>
      <c r="U200">
        <v>500</v>
      </c>
      <c r="V200" s="1">
        <f>Table4[[#This Row],[installation cost]]+Table4[[#This Row],[Maintainance cost]]+Table4[[#This Row],[unit cost total]]</f>
        <v>21300</v>
      </c>
      <c r="W200" t="s">
        <v>59</v>
      </c>
      <c r="X200" t="s">
        <v>0</v>
      </c>
    </row>
    <row r="201" spans="1:24" x14ac:dyDescent="0.25">
      <c r="A201" t="s">
        <v>824</v>
      </c>
      <c r="B201" t="s">
        <v>825</v>
      </c>
      <c r="C201" t="s">
        <v>475</v>
      </c>
      <c r="D201" t="s">
        <v>826</v>
      </c>
      <c r="E201" t="s">
        <v>156</v>
      </c>
      <c r="F201" t="s">
        <v>684</v>
      </c>
      <c r="G201">
        <v>8</v>
      </c>
      <c r="H201">
        <v>10000</v>
      </c>
      <c r="I201">
        <f>Table4[[#This Row],[unit price]]*Table4[[#This Row],[quantity]]</f>
        <v>80000</v>
      </c>
      <c r="J201" t="s">
        <v>685</v>
      </c>
      <c r="K201" t="s">
        <v>686</v>
      </c>
      <c r="L201" t="s">
        <v>122</v>
      </c>
      <c r="M201" t="s">
        <v>687</v>
      </c>
      <c r="N201" t="s">
        <v>26</v>
      </c>
      <c r="O201" s="6" t="s">
        <v>27</v>
      </c>
      <c r="P201" s="6" t="s">
        <v>28</v>
      </c>
      <c r="Q201" s="7">
        <f>_xlfn.DAYS(Table4[[#This Row],[ Date Delivered ]],Table4[[#This Row],[ Date Ordered ]])</f>
        <v>26</v>
      </c>
      <c r="R201" s="7">
        <f>Table4[[#This Row],[Delivery day diff]]/2</f>
        <v>13</v>
      </c>
      <c r="S201" t="s">
        <v>44</v>
      </c>
      <c r="T201">
        <v>1200</v>
      </c>
      <c r="U201">
        <v>800</v>
      </c>
      <c r="V201" s="1">
        <f>Table4[[#This Row],[installation cost]]+Table4[[#This Row],[Maintainance cost]]+Table4[[#This Row],[unit cost total]]</f>
        <v>82000</v>
      </c>
      <c r="W201" t="s">
        <v>30</v>
      </c>
      <c r="X201" t="s">
        <v>0</v>
      </c>
    </row>
    <row r="202" spans="1:24" x14ac:dyDescent="0.25">
      <c r="A202" t="s">
        <v>827</v>
      </c>
      <c r="B202" t="s">
        <v>683</v>
      </c>
      <c r="C202" t="s">
        <v>632</v>
      </c>
      <c r="D202" t="s">
        <v>633</v>
      </c>
      <c r="E202" t="s">
        <v>306</v>
      </c>
      <c r="F202" t="s">
        <v>500</v>
      </c>
      <c r="G202">
        <v>6</v>
      </c>
      <c r="H202">
        <v>30000</v>
      </c>
      <c r="I202">
        <f>Table4[[#This Row],[unit price]]*Table4[[#This Row],[quantity]]</f>
        <v>180000</v>
      </c>
      <c r="J202" t="s">
        <v>501</v>
      </c>
      <c r="K202" t="s">
        <v>121</v>
      </c>
      <c r="L202" t="s">
        <v>148</v>
      </c>
      <c r="M202" t="s">
        <v>609</v>
      </c>
      <c r="N202" t="s">
        <v>124</v>
      </c>
      <c r="O202" s="6" t="s">
        <v>112</v>
      </c>
      <c r="P202" s="6" t="s">
        <v>113</v>
      </c>
      <c r="Q202" s="7">
        <f>_xlfn.DAYS(Table4[[#This Row],[ Date Delivered ]],Table4[[#This Row],[ Date Ordered ]])</f>
        <v>26</v>
      </c>
      <c r="R202" s="7">
        <f>Table4[[#This Row],[Delivery day diff]]/2</f>
        <v>13</v>
      </c>
      <c r="S202" t="s">
        <v>44</v>
      </c>
      <c r="T202">
        <v>1500</v>
      </c>
      <c r="U202">
        <v>800</v>
      </c>
      <c r="V202" s="1">
        <f>Table4[[#This Row],[installation cost]]+Table4[[#This Row],[Maintainance cost]]+Table4[[#This Row],[unit cost total]]</f>
        <v>182300</v>
      </c>
      <c r="W202" t="s">
        <v>73</v>
      </c>
      <c r="X202" t="s">
        <v>0</v>
      </c>
    </row>
    <row r="203" spans="1:24" x14ac:dyDescent="0.25">
      <c r="A203" t="s">
        <v>828</v>
      </c>
      <c r="B203" t="s">
        <v>829</v>
      </c>
      <c r="C203" t="s">
        <v>830</v>
      </c>
      <c r="D203" t="s">
        <v>831</v>
      </c>
      <c r="E203" t="s">
        <v>277</v>
      </c>
      <c r="F203" t="s">
        <v>497</v>
      </c>
      <c r="G203">
        <v>3</v>
      </c>
      <c r="H203">
        <v>8000</v>
      </c>
      <c r="I203">
        <f>Table4[[#This Row],[unit price]]*Table4[[#This Row],[quantity]]</f>
        <v>24000</v>
      </c>
      <c r="J203" t="s">
        <v>403</v>
      </c>
      <c r="K203" t="s">
        <v>280</v>
      </c>
      <c r="L203" t="s">
        <v>135</v>
      </c>
      <c r="M203" t="s">
        <v>582</v>
      </c>
      <c r="N203" t="s">
        <v>282</v>
      </c>
      <c r="O203" s="6" t="s">
        <v>42</v>
      </c>
      <c r="P203" s="6" t="s">
        <v>43</v>
      </c>
      <c r="Q203" s="7">
        <f>_xlfn.DAYS(Table4[[#This Row],[ Date Delivered ]],Table4[[#This Row],[ Date Ordered ]])</f>
        <v>27</v>
      </c>
      <c r="R203" s="7">
        <f>Table4[[#This Row],[Delivery day diff]]/2</f>
        <v>13.5</v>
      </c>
      <c r="S203" t="s">
        <v>29</v>
      </c>
      <c r="T203">
        <v>1000</v>
      </c>
      <c r="U203">
        <v>500</v>
      </c>
      <c r="V203" s="1">
        <f>Table4[[#This Row],[installation cost]]+Table4[[#This Row],[Maintainance cost]]+Table4[[#This Row],[unit cost total]]</f>
        <v>25500</v>
      </c>
      <c r="W203" t="s">
        <v>59</v>
      </c>
      <c r="X203" t="s">
        <v>0</v>
      </c>
    </row>
    <row r="204" spans="1:24" x14ac:dyDescent="0.25">
      <c r="A204" t="s">
        <v>832</v>
      </c>
      <c r="B204" t="s">
        <v>833</v>
      </c>
      <c r="C204" t="s">
        <v>834</v>
      </c>
      <c r="D204" t="s">
        <v>835</v>
      </c>
      <c r="E204" t="s">
        <v>298</v>
      </c>
      <c r="F204" t="s">
        <v>619</v>
      </c>
      <c r="G204">
        <v>4</v>
      </c>
      <c r="H204">
        <v>60000</v>
      </c>
      <c r="I204">
        <f>Table4[[#This Row],[unit price]]*Table4[[#This Row],[quantity]]</f>
        <v>240000</v>
      </c>
      <c r="J204" t="s">
        <v>620</v>
      </c>
      <c r="K204" t="s">
        <v>188</v>
      </c>
      <c r="L204" t="s">
        <v>122</v>
      </c>
      <c r="M204" t="s">
        <v>621</v>
      </c>
      <c r="N204" t="s">
        <v>190</v>
      </c>
      <c r="O204" s="6" t="s">
        <v>98</v>
      </c>
      <c r="P204" s="6" t="s">
        <v>99</v>
      </c>
      <c r="Q204" s="7">
        <f>_xlfn.DAYS(Table4[[#This Row],[ Date Delivered ]],Table4[[#This Row],[ Date Ordered ]])</f>
        <v>25</v>
      </c>
      <c r="R204" s="7">
        <f>Table4[[#This Row],[Delivery day diff]]/2</f>
        <v>12.5</v>
      </c>
      <c r="S204" t="s">
        <v>100</v>
      </c>
      <c r="T204">
        <v>2500</v>
      </c>
      <c r="U204">
        <v>1500</v>
      </c>
      <c r="V204" s="1">
        <f>Table4[[#This Row],[installation cost]]+Table4[[#This Row],[Maintainance cost]]+Table4[[#This Row],[unit cost total]]</f>
        <v>244000</v>
      </c>
      <c r="W204" t="s">
        <v>30</v>
      </c>
      <c r="X204" t="s">
        <v>0</v>
      </c>
    </row>
    <row r="205" spans="1:24" x14ac:dyDescent="0.25">
      <c r="A205" t="s">
        <v>836</v>
      </c>
      <c r="B205" t="s">
        <v>837</v>
      </c>
      <c r="C205" t="s">
        <v>496</v>
      </c>
      <c r="D205" t="s">
        <v>612</v>
      </c>
      <c r="E205" t="s">
        <v>156</v>
      </c>
      <c r="F205" t="s">
        <v>684</v>
      </c>
      <c r="G205">
        <v>5</v>
      </c>
      <c r="H205">
        <v>10000</v>
      </c>
      <c r="I205">
        <f>Table4[[#This Row],[unit price]]*Table4[[#This Row],[quantity]]</f>
        <v>50000</v>
      </c>
      <c r="J205" t="s">
        <v>685</v>
      </c>
      <c r="K205" t="s">
        <v>686</v>
      </c>
      <c r="L205" t="s">
        <v>122</v>
      </c>
      <c r="M205" t="s">
        <v>687</v>
      </c>
      <c r="N205" t="s">
        <v>26</v>
      </c>
      <c r="O205" s="6" t="s">
        <v>27</v>
      </c>
      <c r="P205" s="6" t="s">
        <v>28</v>
      </c>
      <c r="Q205" s="7">
        <f>_xlfn.DAYS(Table4[[#This Row],[ Date Delivered ]],Table4[[#This Row],[ Date Ordered ]])</f>
        <v>26</v>
      </c>
      <c r="R205" s="7">
        <f>Table4[[#This Row],[Delivery day diff]]/2</f>
        <v>13</v>
      </c>
      <c r="S205" t="s">
        <v>44</v>
      </c>
      <c r="T205">
        <v>1200</v>
      </c>
      <c r="U205">
        <v>800</v>
      </c>
      <c r="V205" s="1">
        <f>Table4[[#This Row],[installation cost]]+Table4[[#This Row],[Maintainance cost]]+Table4[[#This Row],[unit cost total]]</f>
        <v>52000</v>
      </c>
      <c r="W205" t="s">
        <v>30</v>
      </c>
      <c r="X205" t="s">
        <v>0</v>
      </c>
    </row>
    <row r="206" spans="1:24" x14ac:dyDescent="0.25">
      <c r="A206" t="s">
        <v>838</v>
      </c>
      <c r="B206" t="s">
        <v>839</v>
      </c>
      <c r="C206" t="s">
        <v>267</v>
      </c>
      <c r="D206" t="s">
        <v>840</v>
      </c>
      <c r="E206" t="s">
        <v>298</v>
      </c>
      <c r="F206" t="s">
        <v>626</v>
      </c>
      <c r="G206">
        <v>2</v>
      </c>
      <c r="H206">
        <v>50000</v>
      </c>
      <c r="I206">
        <f>Table4[[#This Row],[unit price]]*Table4[[#This Row],[quantity]]</f>
        <v>100000</v>
      </c>
      <c r="J206" t="s">
        <v>418</v>
      </c>
      <c r="K206" t="s">
        <v>52</v>
      </c>
      <c r="L206" t="s">
        <v>122</v>
      </c>
      <c r="M206" t="s">
        <v>604</v>
      </c>
      <c r="N206" t="s">
        <v>55</v>
      </c>
      <c r="O206" s="6" t="s">
        <v>85</v>
      </c>
      <c r="P206" s="6" t="s">
        <v>86</v>
      </c>
      <c r="Q206" s="7">
        <f>_xlfn.DAYS(Table4[[#This Row],[ Date Delivered ]],Table4[[#This Row],[ Date Ordered ]])</f>
        <v>23</v>
      </c>
      <c r="R206" s="7">
        <f>Table4[[#This Row],[Delivery day diff]]/2</f>
        <v>11.5</v>
      </c>
      <c r="S206" t="s">
        <v>44</v>
      </c>
      <c r="T206">
        <v>1800</v>
      </c>
      <c r="U206">
        <v>1000</v>
      </c>
      <c r="V206" s="1">
        <f>Table4[[#This Row],[installation cost]]+Table4[[#This Row],[Maintainance cost]]+Table4[[#This Row],[unit cost total]]</f>
        <v>102800</v>
      </c>
      <c r="W206" t="s">
        <v>59</v>
      </c>
      <c r="X206" t="s">
        <v>0</v>
      </c>
    </row>
    <row r="207" spans="1:24" x14ac:dyDescent="0.25">
      <c r="A207" t="s">
        <v>841</v>
      </c>
      <c r="B207" t="s">
        <v>842</v>
      </c>
      <c r="C207" t="s">
        <v>843</v>
      </c>
      <c r="D207" t="s">
        <v>844</v>
      </c>
      <c r="E207" t="s">
        <v>306</v>
      </c>
      <c r="F207" t="s">
        <v>676</v>
      </c>
      <c r="G207">
        <v>8</v>
      </c>
      <c r="H207">
        <v>80000</v>
      </c>
      <c r="I207">
        <f>Table4[[#This Row],[unit price]]*Table4[[#This Row],[quantity]]</f>
        <v>640000</v>
      </c>
      <c r="J207" t="s">
        <v>677</v>
      </c>
      <c r="K207" t="s">
        <v>67</v>
      </c>
      <c r="L207" t="s">
        <v>135</v>
      </c>
      <c r="M207" t="s">
        <v>678</v>
      </c>
      <c r="N207" t="s">
        <v>97</v>
      </c>
      <c r="O207" s="6" t="s">
        <v>679</v>
      </c>
      <c r="P207" s="6" t="s">
        <v>680</v>
      </c>
      <c r="Q207" s="7">
        <f>_xlfn.DAYS(Table4[[#This Row],[ Date Delivered ]],Table4[[#This Row],[ Date Ordered ]])</f>
        <v>25</v>
      </c>
      <c r="R207" s="7">
        <f>Table4[[#This Row],[Delivery day diff]]/2</f>
        <v>12.5</v>
      </c>
      <c r="S207" t="s">
        <v>681</v>
      </c>
      <c r="T207">
        <v>3000</v>
      </c>
      <c r="U207">
        <v>2000</v>
      </c>
      <c r="V207" s="1">
        <f>Table4[[#This Row],[installation cost]]+Table4[[#This Row],[Maintainance cost]]+Table4[[#This Row],[unit cost total]]</f>
        <v>645000</v>
      </c>
      <c r="W207" t="s">
        <v>30</v>
      </c>
      <c r="X207" t="s">
        <v>0</v>
      </c>
    </row>
    <row r="208" spans="1:24" x14ac:dyDescent="0.25">
      <c r="A208" t="s">
        <v>845</v>
      </c>
      <c r="B208" t="s">
        <v>846</v>
      </c>
      <c r="C208" t="s">
        <v>847</v>
      </c>
      <c r="D208" t="s">
        <v>784</v>
      </c>
      <c r="E208" t="s">
        <v>277</v>
      </c>
      <c r="F208" t="s">
        <v>659</v>
      </c>
      <c r="G208">
        <v>3</v>
      </c>
      <c r="H208">
        <v>5000</v>
      </c>
      <c r="I208">
        <f>Table4[[#This Row],[unit price]]*Table4[[#This Row],[quantity]]</f>
        <v>15000</v>
      </c>
      <c r="J208" t="s">
        <v>403</v>
      </c>
      <c r="K208" t="s">
        <v>280</v>
      </c>
      <c r="L208" t="s">
        <v>135</v>
      </c>
      <c r="M208" t="s">
        <v>582</v>
      </c>
      <c r="N208" t="s">
        <v>282</v>
      </c>
      <c r="O208" s="6" t="s">
        <v>252</v>
      </c>
      <c r="P208" s="6" t="s">
        <v>253</v>
      </c>
      <c r="Q208" s="7">
        <f>_xlfn.DAYS(Table4[[#This Row],[ Date Delivered ]],Table4[[#This Row],[ Date Ordered ]])</f>
        <v>24</v>
      </c>
      <c r="R208" s="7">
        <f>Table4[[#This Row],[Delivery day diff]]/2</f>
        <v>12</v>
      </c>
      <c r="S208" t="s">
        <v>29</v>
      </c>
      <c r="T208">
        <v>800</v>
      </c>
      <c r="U208">
        <v>500</v>
      </c>
      <c r="V208" s="1">
        <f>Table4[[#This Row],[installation cost]]+Table4[[#This Row],[Maintainance cost]]+Table4[[#This Row],[unit cost total]]</f>
        <v>16300</v>
      </c>
      <c r="W208" t="s">
        <v>59</v>
      </c>
      <c r="X208" t="s">
        <v>0</v>
      </c>
    </row>
    <row r="209" spans="1:24" x14ac:dyDescent="0.25">
      <c r="A209" t="s">
        <v>848</v>
      </c>
      <c r="B209" t="s">
        <v>808</v>
      </c>
      <c r="C209" t="s">
        <v>849</v>
      </c>
      <c r="D209" t="s">
        <v>810</v>
      </c>
      <c r="E209" t="s">
        <v>306</v>
      </c>
      <c r="F209" t="s">
        <v>500</v>
      </c>
      <c r="G209">
        <v>6</v>
      </c>
      <c r="H209">
        <v>30000</v>
      </c>
      <c r="I209">
        <f>Table4[[#This Row],[unit price]]*Table4[[#This Row],[quantity]]</f>
        <v>180000</v>
      </c>
      <c r="J209" t="s">
        <v>501</v>
      </c>
      <c r="K209" t="s">
        <v>121</v>
      </c>
      <c r="L209" t="s">
        <v>148</v>
      </c>
      <c r="M209" t="s">
        <v>609</v>
      </c>
      <c r="N209" t="s">
        <v>124</v>
      </c>
      <c r="O209" s="6" t="s">
        <v>795</v>
      </c>
      <c r="P209" s="6" t="s">
        <v>796</v>
      </c>
      <c r="Q209" s="7">
        <f>_xlfn.DAYS(Table4[[#This Row],[ Date Delivered ]],Table4[[#This Row],[ Date Ordered ]])</f>
        <v>24</v>
      </c>
      <c r="R209" s="7">
        <f>Table4[[#This Row],[Delivery day diff]]/2</f>
        <v>12</v>
      </c>
      <c r="S209" t="s">
        <v>44</v>
      </c>
      <c r="T209">
        <v>1500</v>
      </c>
      <c r="U209">
        <v>800</v>
      </c>
      <c r="V209" s="1">
        <f>Table4[[#This Row],[installation cost]]+Table4[[#This Row],[Maintainance cost]]+Table4[[#This Row],[unit cost total]]</f>
        <v>182300</v>
      </c>
      <c r="W209" t="s">
        <v>73</v>
      </c>
      <c r="X209" t="s">
        <v>0</v>
      </c>
    </row>
    <row r="210" spans="1:24" x14ac:dyDescent="0.25">
      <c r="A210" t="s">
        <v>850</v>
      </c>
      <c r="B210" t="s">
        <v>779</v>
      </c>
      <c r="C210" t="s">
        <v>851</v>
      </c>
      <c r="D210" t="s">
        <v>781</v>
      </c>
      <c r="E210" t="s">
        <v>156</v>
      </c>
      <c r="F210" t="s">
        <v>613</v>
      </c>
      <c r="G210">
        <v>2</v>
      </c>
      <c r="H210">
        <v>40000</v>
      </c>
      <c r="I210">
        <f>Table4[[#This Row],[unit price]]*Table4[[#This Row],[quantity]]</f>
        <v>80000</v>
      </c>
      <c r="J210" t="s">
        <v>345</v>
      </c>
      <c r="K210" t="s">
        <v>67</v>
      </c>
      <c r="L210" t="s">
        <v>135</v>
      </c>
      <c r="M210" t="s">
        <v>614</v>
      </c>
      <c r="N210" t="s">
        <v>70</v>
      </c>
      <c r="O210" s="6" t="s">
        <v>262</v>
      </c>
      <c r="P210" s="6" t="s">
        <v>263</v>
      </c>
      <c r="Q210" s="7">
        <f>_xlfn.DAYS(Table4[[#This Row],[ Date Delivered ]],Table4[[#This Row],[ Date Ordered ]])</f>
        <v>26</v>
      </c>
      <c r="R210" s="7">
        <f>Table4[[#This Row],[Delivery day diff]]/2</f>
        <v>13</v>
      </c>
      <c r="S210" t="s">
        <v>100</v>
      </c>
      <c r="T210">
        <v>2000</v>
      </c>
      <c r="U210">
        <v>1200</v>
      </c>
      <c r="V210" s="1">
        <f>Table4[[#This Row],[installation cost]]+Table4[[#This Row],[Maintainance cost]]+Table4[[#This Row],[unit cost total]]</f>
        <v>83200</v>
      </c>
      <c r="W210" t="s">
        <v>30</v>
      </c>
      <c r="X210" t="s">
        <v>0</v>
      </c>
    </row>
    <row r="211" spans="1:24" x14ac:dyDescent="0.25">
      <c r="A211" t="s">
        <v>852</v>
      </c>
      <c r="B211" t="s">
        <v>853</v>
      </c>
      <c r="C211" t="s">
        <v>834</v>
      </c>
      <c r="D211" t="s">
        <v>854</v>
      </c>
      <c r="E211" t="s">
        <v>277</v>
      </c>
      <c r="F211" t="s">
        <v>634</v>
      </c>
      <c r="G211">
        <v>4</v>
      </c>
      <c r="H211">
        <v>5000</v>
      </c>
      <c r="I211">
        <f>Table4[[#This Row],[unit price]]*Table4[[#This Row],[quantity]]</f>
        <v>20000</v>
      </c>
      <c r="J211" t="s">
        <v>403</v>
      </c>
      <c r="K211" t="s">
        <v>280</v>
      </c>
      <c r="L211" t="s">
        <v>135</v>
      </c>
      <c r="M211" t="s">
        <v>582</v>
      </c>
      <c r="N211" t="s">
        <v>282</v>
      </c>
      <c r="O211" s="6" t="s">
        <v>112</v>
      </c>
      <c r="P211" s="6" t="s">
        <v>113</v>
      </c>
      <c r="Q211" s="7">
        <f>_xlfn.DAYS(Table4[[#This Row],[ Date Delivered ]],Table4[[#This Row],[ Date Ordered ]])</f>
        <v>26</v>
      </c>
      <c r="R211" s="7">
        <f>Table4[[#This Row],[Delivery day diff]]/2</f>
        <v>13</v>
      </c>
      <c r="S211" t="s">
        <v>29</v>
      </c>
      <c r="T211">
        <v>800</v>
      </c>
      <c r="U211">
        <v>500</v>
      </c>
      <c r="V211" s="1">
        <f>Table4[[#This Row],[installation cost]]+Table4[[#This Row],[Maintainance cost]]+Table4[[#This Row],[unit cost total]]</f>
        <v>21300</v>
      </c>
      <c r="W211" t="s">
        <v>59</v>
      </c>
      <c r="X211" t="s">
        <v>0</v>
      </c>
    </row>
    <row r="212" spans="1:24" x14ac:dyDescent="0.25">
      <c r="A212" t="s">
        <v>855</v>
      </c>
      <c r="B212" t="s">
        <v>792</v>
      </c>
      <c r="C212" t="s">
        <v>793</v>
      </c>
      <c r="D212" t="s">
        <v>794</v>
      </c>
      <c r="E212" t="s">
        <v>298</v>
      </c>
      <c r="F212" t="s">
        <v>471</v>
      </c>
      <c r="G212">
        <v>3</v>
      </c>
      <c r="H212">
        <v>20000</v>
      </c>
      <c r="I212">
        <f>Table4[[#This Row],[unit price]]*Table4[[#This Row],[quantity]]</f>
        <v>60000</v>
      </c>
      <c r="J212" t="s">
        <v>472</v>
      </c>
      <c r="K212" t="s">
        <v>52</v>
      </c>
      <c r="L212" t="s">
        <v>122</v>
      </c>
      <c r="M212" t="s">
        <v>599</v>
      </c>
      <c r="N212" t="s">
        <v>55</v>
      </c>
      <c r="O212" s="6" t="s">
        <v>71</v>
      </c>
      <c r="P212" s="6" t="s">
        <v>72</v>
      </c>
      <c r="Q212" s="7">
        <f>_xlfn.DAYS(Table4[[#This Row],[ Date Delivered ]],Table4[[#This Row],[ Date Ordered ]])</f>
        <v>23</v>
      </c>
      <c r="R212" s="7">
        <f>Table4[[#This Row],[Delivery day diff]]/2</f>
        <v>11.5</v>
      </c>
      <c r="S212" t="s">
        <v>44</v>
      </c>
      <c r="T212">
        <v>2500</v>
      </c>
      <c r="U212">
        <v>1500</v>
      </c>
      <c r="V212" s="1">
        <f>Table4[[#This Row],[installation cost]]+Table4[[#This Row],[Maintainance cost]]+Table4[[#This Row],[unit cost total]]</f>
        <v>64000</v>
      </c>
      <c r="W212" t="s">
        <v>30</v>
      </c>
      <c r="X212" t="s">
        <v>0</v>
      </c>
    </row>
    <row r="213" spans="1:24" x14ac:dyDescent="0.25">
      <c r="A213" t="s">
        <v>856</v>
      </c>
      <c r="B213" t="s">
        <v>829</v>
      </c>
      <c r="C213" t="s">
        <v>830</v>
      </c>
      <c r="D213" t="s">
        <v>831</v>
      </c>
      <c r="E213" t="s">
        <v>306</v>
      </c>
      <c r="F213" t="s">
        <v>727</v>
      </c>
      <c r="G213">
        <v>2</v>
      </c>
      <c r="H213">
        <v>200000</v>
      </c>
      <c r="I213">
        <f>Table4[[#This Row],[unit price]]*Table4[[#This Row],[quantity]]</f>
        <v>400000</v>
      </c>
      <c r="J213" t="s">
        <v>728</v>
      </c>
      <c r="K213" t="s">
        <v>23</v>
      </c>
      <c r="L213" t="s">
        <v>95</v>
      </c>
      <c r="M213" t="s">
        <v>729</v>
      </c>
      <c r="N213" t="s">
        <v>26</v>
      </c>
      <c r="O213" s="6" t="s">
        <v>730</v>
      </c>
      <c r="P213" s="6" t="s">
        <v>731</v>
      </c>
      <c r="Q213" s="7">
        <f>_xlfn.DAYS(Table4[[#This Row],[ Date Delivered ]],Table4[[#This Row],[ Date Ordered ]])</f>
        <v>29</v>
      </c>
      <c r="R213" s="7">
        <f>Table4[[#This Row],[Delivery day diff]]/2</f>
        <v>14.5</v>
      </c>
      <c r="S213" t="s">
        <v>681</v>
      </c>
      <c r="T213">
        <v>5000</v>
      </c>
      <c r="U213">
        <v>3000</v>
      </c>
      <c r="V213" s="1">
        <f>Table4[[#This Row],[installation cost]]+Table4[[#This Row],[Maintainance cost]]+Table4[[#This Row],[unit cost total]]</f>
        <v>408000</v>
      </c>
      <c r="W213" t="s">
        <v>30</v>
      </c>
      <c r="X213" t="s">
        <v>0</v>
      </c>
    </row>
    <row r="214" spans="1:24" x14ac:dyDescent="0.25">
      <c r="A214" t="s">
        <v>857</v>
      </c>
      <c r="B214" t="s">
        <v>833</v>
      </c>
      <c r="C214" t="s">
        <v>834</v>
      </c>
      <c r="D214" t="s">
        <v>835</v>
      </c>
      <c r="E214" t="s">
        <v>277</v>
      </c>
      <c r="F214" t="s">
        <v>497</v>
      </c>
      <c r="G214">
        <v>5</v>
      </c>
      <c r="H214">
        <v>8000</v>
      </c>
      <c r="I214">
        <f>Table4[[#This Row],[unit price]]*Table4[[#This Row],[quantity]]</f>
        <v>40000</v>
      </c>
      <c r="J214" t="s">
        <v>403</v>
      </c>
      <c r="K214" t="s">
        <v>280</v>
      </c>
      <c r="L214" t="s">
        <v>135</v>
      </c>
      <c r="M214" t="s">
        <v>582</v>
      </c>
      <c r="N214" t="s">
        <v>282</v>
      </c>
      <c r="O214" s="6" t="s">
        <v>42</v>
      </c>
      <c r="P214" s="6" t="s">
        <v>43</v>
      </c>
      <c r="Q214" s="7">
        <f>_xlfn.DAYS(Table4[[#This Row],[ Date Delivered ]],Table4[[#This Row],[ Date Ordered ]])</f>
        <v>27</v>
      </c>
      <c r="R214" s="7">
        <f>Table4[[#This Row],[Delivery day diff]]/2</f>
        <v>13.5</v>
      </c>
      <c r="S214" t="s">
        <v>29</v>
      </c>
      <c r="T214">
        <v>1000</v>
      </c>
      <c r="U214">
        <v>500</v>
      </c>
      <c r="V214" s="1">
        <f>Table4[[#This Row],[installation cost]]+Table4[[#This Row],[Maintainance cost]]+Table4[[#This Row],[unit cost total]]</f>
        <v>41500</v>
      </c>
      <c r="W214" t="s">
        <v>59</v>
      </c>
      <c r="X214" t="s">
        <v>0</v>
      </c>
    </row>
    <row r="215" spans="1:24" x14ac:dyDescent="0.25">
      <c r="A215" t="s">
        <v>858</v>
      </c>
      <c r="B215" t="s">
        <v>837</v>
      </c>
      <c r="C215" t="s">
        <v>496</v>
      </c>
      <c r="D215" t="s">
        <v>612</v>
      </c>
      <c r="E215" t="s">
        <v>156</v>
      </c>
      <c r="F215" t="s">
        <v>684</v>
      </c>
      <c r="G215">
        <v>6</v>
      </c>
      <c r="H215">
        <v>10000</v>
      </c>
      <c r="I215">
        <f>Table4[[#This Row],[unit price]]*Table4[[#This Row],[quantity]]</f>
        <v>60000</v>
      </c>
      <c r="J215" t="s">
        <v>685</v>
      </c>
      <c r="K215" t="s">
        <v>686</v>
      </c>
      <c r="L215" t="s">
        <v>122</v>
      </c>
      <c r="M215" t="s">
        <v>687</v>
      </c>
      <c r="N215" t="s">
        <v>26</v>
      </c>
      <c r="O215" s="6" t="s">
        <v>27</v>
      </c>
      <c r="P215" s="6" t="s">
        <v>28</v>
      </c>
      <c r="Q215" s="7">
        <f>_xlfn.DAYS(Table4[[#This Row],[ Date Delivered ]],Table4[[#This Row],[ Date Ordered ]])</f>
        <v>26</v>
      </c>
      <c r="R215" s="7">
        <f>Table4[[#This Row],[Delivery day diff]]/2</f>
        <v>13</v>
      </c>
      <c r="S215" t="s">
        <v>44</v>
      </c>
      <c r="T215">
        <v>1200</v>
      </c>
      <c r="U215">
        <v>800</v>
      </c>
      <c r="V215" s="1">
        <f>Table4[[#This Row],[installation cost]]+Table4[[#This Row],[Maintainance cost]]+Table4[[#This Row],[unit cost total]]</f>
        <v>62000</v>
      </c>
      <c r="W215" t="s">
        <v>30</v>
      </c>
      <c r="X215" t="s">
        <v>0</v>
      </c>
    </row>
    <row r="216" spans="1:24" x14ac:dyDescent="0.25">
      <c r="A216" t="s">
        <v>859</v>
      </c>
      <c r="B216" t="s">
        <v>839</v>
      </c>
      <c r="C216" t="s">
        <v>267</v>
      </c>
      <c r="D216" t="s">
        <v>840</v>
      </c>
      <c r="E216" t="s">
        <v>277</v>
      </c>
      <c r="F216" t="s">
        <v>634</v>
      </c>
      <c r="G216">
        <v>3</v>
      </c>
      <c r="H216">
        <v>5000</v>
      </c>
      <c r="I216">
        <f>Table4[[#This Row],[unit price]]*Table4[[#This Row],[quantity]]</f>
        <v>15000</v>
      </c>
      <c r="J216" t="s">
        <v>403</v>
      </c>
      <c r="K216" t="s">
        <v>280</v>
      </c>
      <c r="L216" t="s">
        <v>135</v>
      </c>
      <c r="M216" t="s">
        <v>582</v>
      </c>
      <c r="N216" t="s">
        <v>282</v>
      </c>
      <c r="O216" s="6" t="s">
        <v>112</v>
      </c>
      <c r="P216" s="6" t="s">
        <v>113</v>
      </c>
      <c r="Q216" s="7">
        <f>_xlfn.DAYS(Table4[[#This Row],[ Date Delivered ]],Table4[[#This Row],[ Date Ordered ]])</f>
        <v>26</v>
      </c>
      <c r="R216" s="7">
        <f>Table4[[#This Row],[Delivery day diff]]/2</f>
        <v>13</v>
      </c>
      <c r="S216" t="s">
        <v>29</v>
      </c>
      <c r="T216">
        <v>800</v>
      </c>
      <c r="U216">
        <v>500</v>
      </c>
      <c r="V216" s="1">
        <f>Table4[[#This Row],[installation cost]]+Table4[[#This Row],[Maintainance cost]]+Table4[[#This Row],[unit cost total]]</f>
        <v>16300</v>
      </c>
      <c r="W216" t="s">
        <v>59</v>
      </c>
      <c r="X216" t="s">
        <v>0</v>
      </c>
    </row>
    <row r="217" spans="1:24" x14ac:dyDescent="0.25">
      <c r="A217" t="s">
        <v>860</v>
      </c>
      <c r="B217" t="s">
        <v>842</v>
      </c>
      <c r="C217" t="s">
        <v>843</v>
      </c>
      <c r="D217" t="s">
        <v>844</v>
      </c>
      <c r="E217" t="s">
        <v>298</v>
      </c>
      <c r="F217" t="s">
        <v>626</v>
      </c>
      <c r="G217">
        <v>4</v>
      </c>
      <c r="H217">
        <v>50000</v>
      </c>
      <c r="I217">
        <f>Table4[[#This Row],[unit price]]*Table4[[#This Row],[quantity]]</f>
        <v>200000</v>
      </c>
      <c r="J217" t="s">
        <v>418</v>
      </c>
      <c r="K217" t="s">
        <v>52</v>
      </c>
      <c r="L217" t="s">
        <v>122</v>
      </c>
      <c r="M217" t="s">
        <v>604</v>
      </c>
      <c r="N217" t="s">
        <v>55</v>
      </c>
      <c r="O217" s="6" t="s">
        <v>85</v>
      </c>
      <c r="P217" s="6" t="s">
        <v>86</v>
      </c>
      <c r="Q217" s="7">
        <f>_xlfn.DAYS(Table4[[#This Row],[ Date Delivered ]],Table4[[#This Row],[ Date Ordered ]])</f>
        <v>23</v>
      </c>
      <c r="R217" s="7">
        <f>Table4[[#This Row],[Delivery day diff]]/2</f>
        <v>11.5</v>
      </c>
      <c r="S217" t="s">
        <v>44</v>
      </c>
      <c r="T217">
        <v>1800</v>
      </c>
      <c r="U217">
        <v>1000</v>
      </c>
      <c r="V217" s="1">
        <f>Table4[[#This Row],[installation cost]]+Table4[[#This Row],[Maintainance cost]]+Table4[[#This Row],[unit cost total]]</f>
        <v>202800</v>
      </c>
      <c r="W217" t="s">
        <v>59</v>
      </c>
      <c r="X217" t="s">
        <v>0</v>
      </c>
    </row>
    <row r="218" spans="1:24" x14ac:dyDescent="0.25">
      <c r="A218" t="s">
        <v>861</v>
      </c>
      <c r="B218" t="s">
        <v>846</v>
      </c>
      <c r="C218" t="s">
        <v>847</v>
      </c>
      <c r="D218" t="s">
        <v>784</v>
      </c>
      <c r="E218" t="s">
        <v>306</v>
      </c>
      <c r="F218" t="s">
        <v>500</v>
      </c>
      <c r="G218">
        <v>2</v>
      </c>
      <c r="H218">
        <v>30000</v>
      </c>
      <c r="I218">
        <f>Table4[[#This Row],[unit price]]*Table4[[#This Row],[quantity]]</f>
        <v>60000</v>
      </c>
      <c r="J218" t="s">
        <v>501</v>
      </c>
      <c r="K218" t="s">
        <v>121</v>
      </c>
      <c r="L218" t="s">
        <v>148</v>
      </c>
      <c r="M218" t="s">
        <v>609</v>
      </c>
      <c r="N218" t="s">
        <v>124</v>
      </c>
      <c r="O218" s="6" t="s">
        <v>795</v>
      </c>
      <c r="P218" s="6" t="s">
        <v>796</v>
      </c>
      <c r="Q218" s="7">
        <f>_xlfn.DAYS(Table4[[#This Row],[ Date Delivered ]],Table4[[#This Row],[ Date Ordered ]])</f>
        <v>24</v>
      </c>
      <c r="R218" s="7">
        <f>Table4[[#This Row],[Delivery day diff]]/2</f>
        <v>12</v>
      </c>
      <c r="S218" t="s">
        <v>44</v>
      </c>
      <c r="T218">
        <v>1500</v>
      </c>
      <c r="U218">
        <v>800</v>
      </c>
      <c r="V218" s="1">
        <f>Table4[[#This Row],[installation cost]]+Table4[[#This Row],[Maintainance cost]]+Table4[[#This Row],[unit cost total]]</f>
        <v>62300</v>
      </c>
      <c r="W218" t="s">
        <v>73</v>
      </c>
      <c r="X218" t="s">
        <v>0</v>
      </c>
    </row>
    <row r="219" spans="1:24" x14ac:dyDescent="0.25">
      <c r="A219" t="s">
        <v>862</v>
      </c>
      <c r="B219" t="s">
        <v>808</v>
      </c>
      <c r="C219" t="s">
        <v>849</v>
      </c>
      <c r="D219" t="s">
        <v>810</v>
      </c>
      <c r="E219" t="s">
        <v>156</v>
      </c>
      <c r="F219" t="s">
        <v>613</v>
      </c>
      <c r="G219">
        <v>5</v>
      </c>
      <c r="H219">
        <v>40000</v>
      </c>
      <c r="I219">
        <f>Table4[[#This Row],[unit price]]*Table4[[#This Row],[quantity]]</f>
        <v>200000</v>
      </c>
      <c r="J219" t="s">
        <v>345</v>
      </c>
      <c r="K219" t="s">
        <v>67</v>
      </c>
      <c r="L219" t="s">
        <v>135</v>
      </c>
      <c r="M219" t="s">
        <v>614</v>
      </c>
      <c r="N219" t="s">
        <v>70</v>
      </c>
      <c r="O219" s="6" t="s">
        <v>262</v>
      </c>
      <c r="P219" s="6" t="s">
        <v>263</v>
      </c>
      <c r="Q219" s="7">
        <f>_xlfn.DAYS(Table4[[#This Row],[ Date Delivered ]],Table4[[#This Row],[ Date Ordered ]])</f>
        <v>26</v>
      </c>
      <c r="R219" s="7">
        <f>Table4[[#This Row],[Delivery day diff]]/2</f>
        <v>13</v>
      </c>
      <c r="S219" t="s">
        <v>100</v>
      </c>
      <c r="T219">
        <v>2000</v>
      </c>
      <c r="U219">
        <v>1200</v>
      </c>
      <c r="V219" s="1">
        <f>Table4[[#This Row],[installation cost]]+Table4[[#This Row],[Maintainance cost]]+Table4[[#This Row],[unit cost total]]</f>
        <v>203200</v>
      </c>
      <c r="W219" t="s">
        <v>30</v>
      </c>
      <c r="X219" t="s">
        <v>0</v>
      </c>
    </row>
    <row r="220" spans="1:24" x14ac:dyDescent="0.25">
      <c r="A220" t="s">
        <v>863</v>
      </c>
      <c r="B220" t="s">
        <v>779</v>
      </c>
      <c r="C220" t="s">
        <v>851</v>
      </c>
      <c r="D220" t="s">
        <v>781</v>
      </c>
      <c r="E220" t="s">
        <v>277</v>
      </c>
      <c r="F220" t="s">
        <v>659</v>
      </c>
      <c r="G220">
        <v>3</v>
      </c>
      <c r="H220">
        <v>5000</v>
      </c>
      <c r="I220">
        <f>Table4[[#This Row],[unit price]]*Table4[[#This Row],[quantity]]</f>
        <v>15000</v>
      </c>
      <c r="J220" t="s">
        <v>403</v>
      </c>
      <c r="K220" t="s">
        <v>280</v>
      </c>
      <c r="L220" t="s">
        <v>135</v>
      </c>
      <c r="M220" t="s">
        <v>582</v>
      </c>
      <c r="N220" t="s">
        <v>282</v>
      </c>
      <c r="O220" s="6" t="s">
        <v>252</v>
      </c>
      <c r="P220" s="6" t="s">
        <v>253</v>
      </c>
      <c r="Q220" s="7">
        <f>_xlfn.DAYS(Table4[[#This Row],[ Date Delivered ]],Table4[[#This Row],[ Date Ordered ]])</f>
        <v>24</v>
      </c>
      <c r="R220" s="7">
        <f>Table4[[#This Row],[Delivery day diff]]/2</f>
        <v>12</v>
      </c>
      <c r="S220" t="s">
        <v>29</v>
      </c>
      <c r="T220">
        <v>800</v>
      </c>
      <c r="U220">
        <v>500</v>
      </c>
      <c r="V220" s="1">
        <f>Table4[[#This Row],[installation cost]]+Table4[[#This Row],[Maintainance cost]]+Table4[[#This Row],[unit cost total]]</f>
        <v>16300</v>
      </c>
      <c r="W220" t="s">
        <v>59</v>
      </c>
      <c r="X220" t="s">
        <v>0</v>
      </c>
    </row>
    <row r="221" spans="1:24" x14ac:dyDescent="0.25">
      <c r="A221" t="s">
        <v>864</v>
      </c>
      <c r="B221" t="s">
        <v>853</v>
      </c>
      <c r="C221" t="s">
        <v>834</v>
      </c>
      <c r="D221" t="s">
        <v>854</v>
      </c>
      <c r="E221" t="s">
        <v>306</v>
      </c>
      <c r="F221" t="s">
        <v>676</v>
      </c>
      <c r="G221">
        <v>7</v>
      </c>
      <c r="H221">
        <v>80000</v>
      </c>
      <c r="I221">
        <f>Table4[[#This Row],[unit price]]*Table4[[#This Row],[quantity]]</f>
        <v>560000</v>
      </c>
      <c r="J221" t="s">
        <v>677</v>
      </c>
      <c r="K221" t="s">
        <v>67</v>
      </c>
      <c r="L221" t="s">
        <v>135</v>
      </c>
      <c r="M221" t="s">
        <v>678</v>
      </c>
      <c r="N221" t="s">
        <v>97</v>
      </c>
      <c r="O221" s="6" t="s">
        <v>679</v>
      </c>
      <c r="P221" s="6" t="s">
        <v>680</v>
      </c>
      <c r="Q221" s="7">
        <f>_xlfn.DAYS(Table4[[#This Row],[ Date Delivered ]],Table4[[#This Row],[ Date Ordered ]])</f>
        <v>25</v>
      </c>
      <c r="R221" s="7">
        <f>Table4[[#This Row],[Delivery day diff]]/2</f>
        <v>12.5</v>
      </c>
      <c r="S221" t="s">
        <v>681</v>
      </c>
      <c r="T221">
        <v>3000</v>
      </c>
      <c r="U221">
        <v>2000</v>
      </c>
      <c r="V221" s="1">
        <f>Table4[[#This Row],[installation cost]]+Table4[[#This Row],[Maintainance cost]]+Table4[[#This Row],[unit cost total]]</f>
        <v>565000</v>
      </c>
      <c r="W221" t="s">
        <v>30</v>
      </c>
      <c r="X221" t="s">
        <v>0</v>
      </c>
    </row>
    <row r="222" spans="1:24" x14ac:dyDescent="0.25">
      <c r="A222" t="s">
        <v>865</v>
      </c>
      <c r="B222" t="s">
        <v>802</v>
      </c>
      <c r="C222" t="s">
        <v>229</v>
      </c>
      <c r="D222" t="s">
        <v>803</v>
      </c>
      <c r="E222" t="s">
        <v>298</v>
      </c>
      <c r="F222" t="s">
        <v>471</v>
      </c>
      <c r="G222">
        <v>4</v>
      </c>
      <c r="H222">
        <v>20000</v>
      </c>
      <c r="I222">
        <f>Table4[[#This Row],[unit price]]*Table4[[#This Row],[quantity]]</f>
        <v>80000</v>
      </c>
      <c r="J222" t="s">
        <v>472</v>
      </c>
      <c r="K222" t="s">
        <v>52</v>
      </c>
      <c r="L222" t="s">
        <v>122</v>
      </c>
      <c r="M222" t="s">
        <v>599</v>
      </c>
      <c r="N222" t="s">
        <v>55</v>
      </c>
      <c r="O222" s="6" t="s">
        <v>866</v>
      </c>
      <c r="P222" s="6" t="s">
        <v>113</v>
      </c>
      <c r="Q222" s="7">
        <f>_xlfn.DAYS(Table4[[#This Row],[ Date Delivered ]],Table4[[#This Row],[ Date Ordered ]])</f>
        <v>23</v>
      </c>
      <c r="R222" s="7">
        <f>Table4[[#This Row],[Delivery day diff]]/2</f>
        <v>11.5</v>
      </c>
      <c r="S222" t="s">
        <v>44</v>
      </c>
      <c r="T222">
        <v>2500</v>
      </c>
      <c r="U222">
        <v>1500</v>
      </c>
      <c r="V222" s="1">
        <f>Table4[[#This Row],[installation cost]]+Table4[[#This Row],[Maintainance cost]]+Table4[[#This Row],[unit cost total]]</f>
        <v>84000</v>
      </c>
      <c r="W222" t="s">
        <v>30</v>
      </c>
      <c r="X222" t="s">
        <v>0</v>
      </c>
    </row>
    <row r="223" spans="1:24" x14ac:dyDescent="0.25">
      <c r="A223" t="s">
        <v>867</v>
      </c>
      <c r="B223" t="s">
        <v>683</v>
      </c>
      <c r="C223" t="s">
        <v>868</v>
      </c>
      <c r="D223" t="s">
        <v>633</v>
      </c>
      <c r="E223" t="s">
        <v>156</v>
      </c>
      <c r="F223" t="s">
        <v>684</v>
      </c>
      <c r="G223">
        <v>2</v>
      </c>
      <c r="H223">
        <v>10000</v>
      </c>
      <c r="I223">
        <f>Table4[[#This Row],[unit price]]*Table4[[#This Row],[quantity]]</f>
        <v>20000</v>
      </c>
      <c r="J223" t="s">
        <v>685</v>
      </c>
      <c r="K223" t="s">
        <v>686</v>
      </c>
      <c r="L223" t="s">
        <v>122</v>
      </c>
      <c r="M223" t="s">
        <v>687</v>
      </c>
      <c r="N223" t="s">
        <v>26</v>
      </c>
      <c r="O223" s="6" t="s">
        <v>869</v>
      </c>
      <c r="P223" s="6" t="s">
        <v>870</v>
      </c>
      <c r="Q223" s="7">
        <f>_xlfn.DAYS(Table4[[#This Row],[ Date Delivered ]],Table4[[#This Row],[ Date Ordered ]])</f>
        <v>25</v>
      </c>
      <c r="R223" s="7">
        <f>Table4[[#This Row],[Delivery day diff]]/2</f>
        <v>12.5</v>
      </c>
      <c r="S223" t="s">
        <v>44</v>
      </c>
      <c r="T223">
        <v>1200</v>
      </c>
      <c r="U223">
        <v>800</v>
      </c>
      <c r="V223" s="1">
        <f>Table4[[#This Row],[installation cost]]+Table4[[#This Row],[Maintainance cost]]+Table4[[#This Row],[unit cost total]]</f>
        <v>22000</v>
      </c>
      <c r="W223" t="s">
        <v>30</v>
      </c>
      <c r="X223" t="s">
        <v>0</v>
      </c>
    </row>
    <row r="224" spans="1:24" x14ac:dyDescent="0.25">
      <c r="A224" t="s">
        <v>871</v>
      </c>
      <c r="B224" t="s">
        <v>829</v>
      </c>
      <c r="C224" t="s">
        <v>830</v>
      </c>
      <c r="D224" t="s">
        <v>831</v>
      </c>
      <c r="E224" t="s">
        <v>306</v>
      </c>
      <c r="F224" t="s">
        <v>727</v>
      </c>
      <c r="G224">
        <v>3</v>
      </c>
      <c r="H224">
        <v>200000</v>
      </c>
      <c r="I224">
        <f>Table4[[#This Row],[unit price]]*Table4[[#This Row],[quantity]]</f>
        <v>600000</v>
      </c>
      <c r="J224" t="s">
        <v>728</v>
      </c>
      <c r="K224" t="s">
        <v>23</v>
      </c>
      <c r="L224" t="s">
        <v>95</v>
      </c>
      <c r="M224" t="s">
        <v>729</v>
      </c>
      <c r="N224" t="s">
        <v>26</v>
      </c>
      <c r="O224" s="6" t="s">
        <v>872</v>
      </c>
      <c r="P224" s="6" t="s">
        <v>151</v>
      </c>
      <c r="Q224" s="7">
        <f>_xlfn.DAYS(Table4[[#This Row],[ Date Delivered ]],Table4[[#This Row],[ Date Ordered ]])</f>
        <v>29</v>
      </c>
      <c r="R224" s="7">
        <f>Table4[[#This Row],[Delivery day diff]]/2</f>
        <v>14.5</v>
      </c>
      <c r="S224" t="s">
        <v>681</v>
      </c>
      <c r="T224">
        <v>5000</v>
      </c>
      <c r="U224">
        <v>3000</v>
      </c>
      <c r="V224" s="1">
        <f>Table4[[#This Row],[installation cost]]+Table4[[#This Row],[Maintainance cost]]+Table4[[#This Row],[unit cost total]]</f>
        <v>608000</v>
      </c>
      <c r="W224" t="s">
        <v>30</v>
      </c>
      <c r="X224" t="s">
        <v>0</v>
      </c>
    </row>
    <row r="225" spans="1:24" x14ac:dyDescent="0.25">
      <c r="A225" t="s">
        <v>873</v>
      </c>
      <c r="B225" t="s">
        <v>833</v>
      </c>
      <c r="C225" t="s">
        <v>834</v>
      </c>
      <c r="D225" t="s">
        <v>835</v>
      </c>
      <c r="E225" t="s">
        <v>277</v>
      </c>
      <c r="F225" t="s">
        <v>497</v>
      </c>
      <c r="G225">
        <v>6</v>
      </c>
      <c r="H225">
        <v>8000</v>
      </c>
      <c r="I225">
        <f>Table4[[#This Row],[unit price]]*Table4[[#This Row],[quantity]]</f>
        <v>48000</v>
      </c>
      <c r="J225" t="s">
        <v>403</v>
      </c>
      <c r="K225" t="s">
        <v>280</v>
      </c>
      <c r="L225" t="s">
        <v>135</v>
      </c>
      <c r="M225" t="s">
        <v>582</v>
      </c>
      <c r="N225" t="s">
        <v>282</v>
      </c>
      <c r="O225" s="6" t="s">
        <v>874</v>
      </c>
      <c r="P225" s="6" t="s">
        <v>43</v>
      </c>
      <c r="Q225" s="7">
        <f>_xlfn.DAYS(Table4[[#This Row],[ Date Delivered ]],Table4[[#This Row],[ Date Ordered ]])</f>
        <v>25</v>
      </c>
      <c r="R225" s="7">
        <f>Table4[[#This Row],[Delivery day diff]]/2</f>
        <v>12.5</v>
      </c>
      <c r="S225" t="s">
        <v>29</v>
      </c>
      <c r="T225">
        <v>1000</v>
      </c>
      <c r="U225">
        <v>500</v>
      </c>
      <c r="V225" s="1">
        <f>Table4[[#This Row],[installation cost]]+Table4[[#This Row],[Maintainance cost]]+Table4[[#This Row],[unit cost total]]</f>
        <v>49500</v>
      </c>
      <c r="W225" t="s">
        <v>59</v>
      </c>
      <c r="X225" t="s">
        <v>0</v>
      </c>
    </row>
    <row r="226" spans="1:24" x14ac:dyDescent="0.25">
      <c r="A226" t="s">
        <v>875</v>
      </c>
      <c r="B226" t="s">
        <v>837</v>
      </c>
      <c r="C226" t="s">
        <v>496</v>
      </c>
      <c r="D226" t="s">
        <v>612</v>
      </c>
      <c r="E226" t="s">
        <v>156</v>
      </c>
      <c r="F226" t="s">
        <v>613</v>
      </c>
      <c r="G226">
        <v>4</v>
      </c>
      <c r="H226">
        <v>40000</v>
      </c>
      <c r="I226">
        <f>Table4[[#This Row],[unit price]]*Table4[[#This Row],[quantity]]</f>
        <v>160000</v>
      </c>
      <c r="J226" t="s">
        <v>345</v>
      </c>
      <c r="K226" t="s">
        <v>67</v>
      </c>
      <c r="L226" t="s">
        <v>135</v>
      </c>
      <c r="M226" t="s">
        <v>614</v>
      </c>
      <c r="N226" t="s">
        <v>70</v>
      </c>
      <c r="O226" s="6" t="s">
        <v>138</v>
      </c>
      <c r="P226" s="6" t="s">
        <v>139</v>
      </c>
      <c r="Q226" s="7">
        <f>_xlfn.DAYS(Table4[[#This Row],[ Date Delivered ]],Table4[[#This Row],[ Date Ordered ]])</f>
        <v>26</v>
      </c>
      <c r="R226" s="7">
        <f>Table4[[#This Row],[Delivery day diff]]/2</f>
        <v>13</v>
      </c>
      <c r="S226" t="s">
        <v>100</v>
      </c>
      <c r="T226">
        <v>2000</v>
      </c>
      <c r="U226">
        <v>1200</v>
      </c>
      <c r="V226" s="1">
        <f>Table4[[#This Row],[installation cost]]+Table4[[#This Row],[Maintainance cost]]+Table4[[#This Row],[unit cost total]]</f>
        <v>163200</v>
      </c>
      <c r="W226" t="s">
        <v>30</v>
      </c>
      <c r="X226" t="s">
        <v>0</v>
      </c>
    </row>
    <row r="227" spans="1:24" x14ac:dyDescent="0.25">
      <c r="A227" t="s">
        <v>876</v>
      </c>
      <c r="B227" t="s">
        <v>839</v>
      </c>
      <c r="C227" t="s">
        <v>267</v>
      </c>
      <c r="D227" t="s">
        <v>840</v>
      </c>
      <c r="E227" t="s">
        <v>277</v>
      </c>
      <c r="F227" t="s">
        <v>634</v>
      </c>
      <c r="G227">
        <v>2</v>
      </c>
      <c r="H227">
        <v>5000</v>
      </c>
      <c r="I227">
        <f>Table4[[#This Row],[unit price]]*Table4[[#This Row],[quantity]]</f>
        <v>10000</v>
      </c>
      <c r="J227" t="s">
        <v>403</v>
      </c>
      <c r="K227" t="s">
        <v>280</v>
      </c>
      <c r="L227" t="s">
        <v>135</v>
      </c>
      <c r="M227" t="s">
        <v>582</v>
      </c>
      <c r="N227" t="s">
        <v>282</v>
      </c>
      <c r="O227" s="6" t="s">
        <v>730</v>
      </c>
      <c r="P227" s="6" t="s">
        <v>113</v>
      </c>
      <c r="Q227" s="7">
        <f>_xlfn.DAYS(Table4[[#This Row],[ Date Delivered ]],Table4[[#This Row],[ Date Ordered ]])</f>
        <v>24</v>
      </c>
      <c r="R227" s="7">
        <f>Table4[[#This Row],[Delivery day diff]]/2</f>
        <v>12</v>
      </c>
      <c r="S227" t="s">
        <v>29</v>
      </c>
      <c r="T227">
        <v>800</v>
      </c>
      <c r="U227">
        <v>500</v>
      </c>
      <c r="V227" s="1">
        <f>Table4[[#This Row],[installation cost]]+Table4[[#This Row],[Maintainance cost]]+Table4[[#This Row],[unit cost total]]</f>
        <v>11300</v>
      </c>
      <c r="W227" t="s">
        <v>59</v>
      </c>
      <c r="X227" t="s">
        <v>0</v>
      </c>
    </row>
    <row r="228" spans="1:24" x14ac:dyDescent="0.25">
      <c r="A228" t="s">
        <v>877</v>
      </c>
      <c r="B228" t="s">
        <v>842</v>
      </c>
      <c r="C228" t="s">
        <v>843</v>
      </c>
      <c r="D228" t="s">
        <v>844</v>
      </c>
      <c r="E228" t="s">
        <v>298</v>
      </c>
      <c r="F228" t="s">
        <v>626</v>
      </c>
      <c r="G228">
        <v>5</v>
      </c>
      <c r="H228">
        <v>50000</v>
      </c>
      <c r="I228">
        <f>Table4[[#This Row],[unit price]]*Table4[[#This Row],[quantity]]</f>
        <v>250000</v>
      </c>
      <c r="J228" t="s">
        <v>418</v>
      </c>
      <c r="K228" t="s">
        <v>52</v>
      </c>
      <c r="L228" t="s">
        <v>122</v>
      </c>
      <c r="M228" t="s">
        <v>604</v>
      </c>
      <c r="N228" t="s">
        <v>55</v>
      </c>
      <c r="O228" s="6" t="s">
        <v>27</v>
      </c>
      <c r="P228" s="6" t="s">
        <v>28</v>
      </c>
      <c r="Q228" s="7">
        <f>_xlfn.DAYS(Table4[[#This Row],[ Date Delivered ]],Table4[[#This Row],[ Date Ordered ]])</f>
        <v>26</v>
      </c>
      <c r="R228" s="7">
        <f>Table4[[#This Row],[Delivery day diff]]/2</f>
        <v>13</v>
      </c>
      <c r="S228" t="s">
        <v>44</v>
      </c>
      <c r="T228">
        <v>1800</v>
      </c>
      <c r="U228">
        <v>1000</v>
      </c>
      <c r="V228" s="1">
        <f>Table4[[#This Row],[installation cost]]+Table4[[#This Row],[Maintainance cost]]+Table4[[#This Row],[unit cost total]]</f>
        <v>252800</v>
      </c>
      <c r="W228" t="s">
        <v>59</v>
      </c>
      <c r="X228" t="s">
        <v>0</v>
      </c>
    </row>
    <row r="229" spans="1:24" x14ac:dyDescent="0.25">
      <c r="A229" t="s">
        <v>878</v>
      </c>
      <c r="B229" t="s">
        <v>846</v>
      </c>
      <c r="C229" t="s">
        <v>847</v>
      </c>
      <c r="D229" t="s">
        <v>784</v>
      </c>
      <c r="E229" t="s">
        <v>306</v>
      </c>
      <c r="F229" t="s">
        <v>500</v>
      </c>
      <c r="G229">
        <v>3</v>
      </c>
      <c r="H229">
        <v>30000</v>
      </c>
      <c r="I229">
        <f>Table4[[#This Row],[unit price]]*Table4[[#This Row],[quantity]]</f>
        <v>90000</v>
      </c>
      <c r="J229" t="s">
        <v>501</v>
      </c>
      <c r="K229" t="s">
        <v>121</v>
      </c>
      <c r="L229" t="s">
        <v>148</v>
      </c>
      <c r="M229" t="s">
        <v>609</v>
      </c>
      <c r="N229" t="s">
        <v>124</v>
      </c>
      <c r="O229" s="6" t="s">
        <v>243</v>
      </c>
      <c r="P229" s="6" t="s">
        <v>244</v>
      </c>
      <c r="Q229" s="7">
        <f>_xlfn.DAYS(Table4[[#This Row],[ Date Delivered ]],Table4[[#This Row],[ Date Ordered ]])</f>
        <v>26</v>
      </c>
      <c r="R229" s="7">
        <f>Table4[[#This Row],[Delivery day diff]]/2</f>
        <v>13</v>
      </c>
      <c r="S229" t="s">
        <v>44</v>
      </c>
      <c r="T229">
        <v>1500</v>
      </c>
      <c r="U229">
        <v>800</v>
      </c>
      <c r="V229" s="1">
        <f>Table4[[#This Row],[installation cost]]+Table4[[#This Row],[Maintainance cost]]+Table4[[#This Row],[unit cost total]]</f>
        <v>92300</v>
      </c>
      <c r="W229" t="s">
        <v>73</v>
      </c>
      <c r="X229" t="s">
        <v>0</v>
      </c>
    </row>
    <row r="230" spans="1:24" x14ac:dyDescent="0.25">
      <c r="A230" t="s">
        <v>879</v>
      </c>
      <c r="B230" t="s">
        <v>808</v>
      </c>
      <c r="C230" t="s">
        <v>849</v>
      </c>
      <c r="D230" t="s">
        <v>810</v>
      </c>
      <c r="E230" t="s">
        <v>156</v>
      </c>
      <c r="F230" t="s">
        <v>684</v>
      </c>
      <c r="G230">
        <v>6</v>
      </c>
      <c r="H230">
        <v>10000</v>
      </c>
      <c r="I230">
        <f>Table4[[#This Row],[unit price]]*Table4[[#This Row],[quantity]]</f>
        <v>60000</v>
      </c>
      <c r="J230" t="s">
        <v>685</v>
      </c>
      <c r="K230" t="s">
        <v>686</v>
      </c>
      <c r="L230" t="s">
        <v>122</v>
      </c>
      <c r="M230" t="s">
        <v>687</v>
      </c>
      <c r="N230" t="s">
        <v>26</v>
      </c>
      <c r="O230" s="6" t="s">
        <v>85</v>
      </c>
      <c r="P230" s="6" t="s">
        <v>86</v>
      </c>
      <c r="Q230" s="7">
        <f>_xlfn.DAYS(Table4[[#This Row],[ Date Delivered ]],Table4[[#This Row],[ Date Ordered ]])</f>
        <v>23</v>
      </c>
      <c r="R230" s="7">
        <f>Table4[[#This Row],[Delivery day diff]]/2</f>
        <v>11.5</v>
      </c>
      <c r="S230" t="s">
        <v>44</v>
      </c>
      <c r="T230">
        <v>1200</v>
      </c>
      <c r="U230">
        <v>800</v>
      </c>
      <c r="V230" s="1">
        <f>Table4[[#This Row],[installation cost]]+Table4[[#This Row],[Maintainance cost]]+Table4[[#This Row],[unit cost total]]</f>
        <v>62000</v>
      </c>
      <c r="W230" t="s">
        <v>30</v>
      </c>
      <c r="X230" t="s">
        <v>0</v>
      </c>
    </row>
    <row r="231" spans="1:24" x14ac:dyDescent="0.25">
      <c r="A231" t="s">
        <v>880</v>
      </c>
      <c r="B231" t="s">
        <v>779</v>
      </c>
      <c r="C231" t="s">
        <v>851</v>
      </c>
      <c r="D231" t="s">
        <v>781</v>
      </c>
      <c r="E231" t="s">
        <v>277</v>
      </c>
      <c r="F231" t="s">
        <v>659</v>
      </c>
      <c r="G231">
        <v>4</v>
      </c>
      <c r="H231">
        <v>5000</v>
      </c>
      <c r="I231">
        <f>Table4[[#This Row],[unit price]]*Table4[[#This Row],[quantity]]</f>
        <v>20000</v>
      </c>
      <c r="J231" t="s">
        <v>403</v>
      </c>
      <c r="K231" t="s">
        <v>280</v>
      </c>
      <c r="L231" t="s">
        <v>135</v>
      </c>
      <c r="M231" t="s">
        <v>582</v>
      </c>
      <c r="N231" t="s">
        <v>282</v>
      </c>
      <c r="O231" s="6" t="s">
        <v>112</v>
      </c>
      <c r="P231" s="6" t="s">
        <v>113</v>
      </c>
      <c r="Q231" s="7">
        <f>_xlfn.DAYS(Table4[[#This Row],[ Date Delivered ]],Table4[[#This Row],[ Date Ordered ]])</f>
        <v>26</v>
      </c>
      <c r="R231" s="7">
        <f>Table4[[#This Row],[Delivery day diff]]/2</f>
        <v>13</v>
      </c>
      <c r="S231" t="s">
        <v>29</v>
      </c>
      <c r="T231">
        <v>800</v>
      </c>
      <c r="U231">
        <v>500</v>
      </c>
      <c r="V231" s="1">
        <f>Table4[[#This Row],[installation cost]]+Table4[[#This Row],[Maintainance cost]]+Table4[[#This Row],[unit cost total]]</f>
        <v>21300</v>
      </c>
      <c r="W231" t="s">
        <v>59</v>
      </c>
      <c r="X231" t="s">
        <v>0</v>
      </c>
    </row>
    <row r="232" spans="1:24" x14ac:dyDescent="0.25">
      <c r="A232" t="s">
        <v>881</v>
      </c>
      <c r="B232" t="s">
        <v>853</v>
      </c>
      <c r="C232" t="s">
        <v>834</v>
      </c>
      <c r="D232" t="s">
        <v>854</v>
      </c>
      <c r="E232" t="s">
        <v>298</v>
      </c>
      <c r="F232" t="s">
        <v>471</v>
      </c>
      <c r="G232">
        <v>2</v>
      </c>
      <c r="H232">
        <v>20000</v>
      </c>
      <c r="I232">
        <f>Table4[[#This Row],[unit price]]*Table4[[#This Row],[quantity]]</f>
        <v>40000</v>
      </c>
      <c r="J232" t="s">
        <v>472</v>
      </c>
      <c r="K232" t="s">
        <v>52</v>
      </c>
      <c r="L232" t="s">
        <v>122</v>
      </c>
      <c r="M232" t="s">
        <v>599</v>
      </c>
      <c r="N232" t="s">
        <v>55</v>
      </c>
      <c r="O232" s="6" t="s">
        <v>71</v>
      </c>
      <c r="P232" s="6" t="s">
        <v>72</v>
      </c>
      <c r="Q232" s="7">
        <f>_xlfn.DAYS(Table4[[#This Row],[ Date Delivered ]],Table4[[#This Row],[ Date Ordered ]])</f>
        <v>23</v>
      </c>
      <c r="R232" s="7">
        <f>Table4[[#This Row],[Delivery day diff]]/2</f>
        <v>11.5</v>
      </c>
      <c r="S232" t="s">
        <v>44</v>
      </c>
      <c r="T232">
        <v>2500</v>
      </c>
      <c r="U232">
        <v>1500</v>
      </c>
      <c r="V232" s="1">
        <f>Table4[[#This Row],[installation cost]]+Table4[[#This Row],[Maintainance cost]]+Table4[[#This Row],[unit cost total]]</f>
        <v>44000</v>
      </c>
      <c r="W232" t="s">
        <v>30</v>
      </c>
      <c r="X232" t="s">
        <v>0</v>
      </c>
    </row>
    <row r="233" spans="1:24" x14ac:dyDescent="0.25">
      <c r="A233" t="s">
        <v>882</v>
      </c>
      <c r="B233" t="s">
        <v>802</v>
      </c>
      <c r="C233" t="s">
        <v>229</v>
      </c>
      <c r="D233" t="s">
        <v>803</v>
      </c>
      <c r="E233" t="s">
        <v>306</v>
      </c>
      <c r="F233" t="s">
        <v>727</v>
      </c>
      <c r="G233">
        <v>1</v>
      </c>
      <c r="H233">
        <v>200000</v>
      </c>
      <c r="I233">
        <f>Table4[[#This Row],[unit price]]*Table4[[#This Row],[quantity]]</f>
        <v>200000</v>
      </c>
      <c r="J233" t="s">
        <v>728</v>
      </c>
      <c r="K233" t="s">
        <v>23</v>
      </c>
      <c r="L233" t="s">
        <v>95</v>
      </c>
      <c r="M233" t="s">
        <v>729</v>
      </c>
      <c r="N233" t="s">
        <v>26</v>
      </c>
      <c r="O233" s="6" t="s">
        <v>730</v>
      </c>
      <c r="P233" s="6" t="s">
        <v>731</v>
      </c>
      <c r="Q233" s="7">
        <f>_xlfn.DAYS(Table4[[#This Row],[ Date Delivered ]],Table4[[#This Row],[ Date Ordered ]])</f>
        <v>29</v>
      </c>
      <c r="R233" s="7">
        <f>Table4[[#This Row],[Delivery day diff]]/2</f>
        <v>14.5</v>
      </c>
      <c r="S233" t="s">
        <v>681</v>
      </c>
      <c r="T233">
        <v>5000</v>
      </c>
      <c r="U233">
        <v>3000</v>
      </c>
      <c r="V233" s="1">
        <f>Table4[[#This Row],[installation cost]]+Table4[[#This Row],[Maintainance cost]]+Table4[[#This Row],[unit cost total]]</f>
        <v>208000</v>
      </c>
      <c r="W233" t="s">
        <v>30</v>
      </c>
      <c r="X233" t="s">
        <v>0</v>
      </c>
    </row>
    <row r="234" spans="1:24" x14ac:dyDescent="0.25">
      <c r="A234" t="s">
        <v>883</v>
      </c>
      <c r="B234" t="s">
        <v>683</v>
      </c>
      <c r="C234" t="s">
        <v>868</v>
      </c>
      <c r="D234" t="s">
        <v>633</v>
      </c>
      <c r="E234" t="s">
        <v>277</v>
      </c>
      <c r="F234" t="s">
        <v>497</v>
      </c>
      <c r="G234">
        <v>3</v>
      </c>
      <c r="H234">
        <v>8000</v>
      </c>
      <c r="I234">
        <f>Table4[[#This Row],[unit price]]*Table4[[#This Row],[quantity]]</f>
        <v>24000</v>
      </c>
      <c r="J234" t="s">
        <v>403</v>
      </c>
      <c r="K234" t="s">
        <v>280</v>
      </c>
      <c r="L234" t="s">
        <v>135</v>
      </c>
      <c r="M234" t="s">
        <v>582</v>
      </c>
      <c r="N234" t="s">
        <v>282</v>
      </c>
      <c r="O234" s="6" t="s">
        <v>42</v>
      </c>
      <c r="P234" s="6" t="s">
        <v>43</v>
      </c>
      <c r="Q234" s="7">
        <f>_xlfn.DAYS(Table4[[#This Row],[ Date Delivered ]],Table4[[#This Row],[ Date Ordered ]])</f>
        <v>27</v>
      </c>
      <c r="R234" s="7">
        <f>Table4[[#This Row],[Delivery day diff]]/2</f>
        <v>13.5</v>
      </c>
      <c r="S234" t="s">
        <v>29</v>
      </c>
      <c r="T234">
        <v>1000</v>
      </c>
      <c r="U234">
        <v>500</v>
      </c>
      <c r="V234" s="1">
        <f>Table4[[#This Row],[installation cost]]+Table4[[#This Row],[Maintainance cost]]+Table4[[#This Row],[unit cost total]]</f>
        <v>25500</v>
      </c>
      <c r="W234" t="s">
        <v>59</v>
      </c>
      <c r="X234" t="s">
        <v>0</v>
      </c>
    </row>
    <row r="235" spans="1:24" x14ac:dyDescent="0.25">
      <c r="A235" t="s">
        <v>884</v>
      </c>
      <c r="B235" t="s">
        <v>829</v>
      </c>
      <c r="C235" t="s">
        <v>830</v>
      </c>
      <c r="D235" t="s">
        <v>831</v>
      </c>
      <c r="E235" t="s">
        <v>156</v>
      </c>
      <c r="F235" t="s">
        <v>684</v>
      </c>
      <c r="G235">
        <v>4</v>
      </c>
      <c r="H235">
        <v>10000</v>
      </c>
      <c r="I235">
        <f>Table4[[#This Row],[unit price]]*Table4[[#This Row],[quantity]]</f>
        <v>40000</v>
      </c>
      <c r="J235" t="s">
        <v>685</v>
      </c>
      <c r="K235" t="s">
        <v>686</v>
      </c>
      <c r="L235" t="s">
        <v>122</v>
      </c>
      <c r="M235" t="s">
        <v>687</v>
      </c>
      <c r="N235" t="s">
        <v>26</v>
      </c>
      <c r="O235" s="6" t="s">
        <v>27</v>
      </c>
      <c r="P235" s="6" t="s">
        <v>28</v>
      </c>
      <c r="Q235" s="7">
        <f>_xlfn.DAYS(Table4[[#This Row],[ Date Delivered ]],Table4[[#This Row],[ Date Ordered ]])</f>
        <v>26</v>
      </c>
      <c r="R235" s="7">
        <f>Table4[[#This Row],[Delivery day diff]]/2</f>
        <v>13</v>
      </c>
      <c r="S235" t="s">
        <v>44</v>
      </c>
      <c r="T235">
        <v>1200</v>
      </c>
      <c r="U235">
        <v>800</v>
      </c>
      <c r="V235" s="1">
        <f>Table4[[#This Row],[installation cost]]+Table4[[#This Row],[Maintainance cost]]+Table4[[#This Row],[unit cost total]]</f>
        <v>42000</v>
      </c>
      <c r="W235" t="s">
        <v>30</v>
      </c>
      <c r="X235" t="s">
        <v>0</v>
      </c>
    </row>
    <row r="236" spans="1:24" x14ac:dyDescent="0.25">
      <c r="A236" t="s">
        <v>885</v>
      </c>
      <c r="B236" t="s">
        <v>833</v>
      </c>
      <c r="C236" t="s">
        <v>834</v>
      </c>
      <c r="D236" t="s">
        <v>835</v>
      </c>
      <c r="E236" t="s">
        <v>277</v>
      </c>
      <c r="F236" t="s">
        <v>634</v>
      </c>
      <c r="G236">
        <v>5</v>
      </c>
      <c r="H236">
        <v>5000</v>
      </c>
      <c r="I236">
        <f>Table4[[#This Row],[unit price]]*Table4[[#This Row],[quantity]]</f>
        <v>25000</v>
      </c>
      <c r="J236" t="s">
        <v>403</v>
      </c>
      <c r="K236" t="s">
        <v>280</v>
      </c>
      <c r="L236" t="s">
        <v>135</v>
      </c>
      <c r="M236" t="s">
        <v>582</v>
      </c>
      <c r="N236" t="s">
        <v>282</v>
      </c>
      <c r="O236" s="6" t="s">
        <v>112</v>
      </c>
      <c r="P236" s="6" t="s">
        <v>113</v>
      </c>
      <c r="Q236" s="7">
        <f>_xlfn.DAYS(Table4[[#This Row],[ Date Delivered ]],Table4[[#This Row],[ Date Ordered ]])</f>
        <v>26</v>
      </c>
      <c r="R236" s="7">
        <f>Table4[[#This Row],[Delivery day diff]]/2</f>
        <v>13</v>
      </c>
      <c r="S236" t="s">
        <v>29</v>
      </c>
      <c r="T236">
        <v>800</v>
      </c>
      <c r="U236">
        <v>500</v>
      </c>
      <c r="V236" s="1">
        <f>Table4[[#This Row],[installation cost]]+Table4[[#This Row],[Maintainance cost]]+Table4[[#This Row],[unit cost total]]</f>
        <v>26300</v>
      </c>
      <c r="W236" t="s">
        <v>59</v>
      </c>
      <c r="X236" t="s">
        <v>0</v>
      </c>
    </row>
    <row r="237" spans="1:24" x14ac:dyDescent="0.25">
      <c r="A237" t="s">
        <v>886</v>
      </c>
      <c r="B237" t="s">
        <v>837</v>
      </c>
      <c r="C237" t="s">
        <v>496</v>
      </c>
      <c r="D237" t="s">
        <v>612</v>
      </c>
      <c r="E237" t="s">
        <v>306</v>
      </c>
      <c r="F237" t="s">
        <v>500</v>
      </c>
      <c r="G237">
        <v>2</v>
      </c>
      <c r="H237">
        <v>30000</v>
      </c>
      <c r="I237">
        <f>Table4[[#This Row],[unit price]]*Table4[[#This Row],[quantity]]</f>
        <v>60000</v>
      </c>
      <c r="J237" t="s">
        <v>501</v>
      </c>
      <c r="K237" t="s">
        <v>121</v>
      </c>
      <c r="L237" t="s">
        <v>148</v>
      </c>
      <c r="M237" t="s">
        <v>609</v>
      </c>
      <c r="N237" t="s">
        <v>124</v>
      </c>
      <c r="O237" s="6" t="s">
        <v>795</v>
      </c>
      <c r="P237" s="6" t="s">
        <v>796</v>
      </c>
      <c r="Q237" s="7">
        <f>_xlfn.DAYS(Table4[[#This Row],[ Date Delivered ]],Table4[[#This Row],[ Date Ordered ]])</f>
        <v>24</v>
      </c>
      <c r="R237" s="7">
        <f>Table4[[#This Row],[Delivery day diff]]/2</f>
        <v>12</v>
      </c>
      <c r="S237" t="s">
        <v>44</v>
      </c>
      <c r="T237">
        <v>1500</v>
      </c>
      <c r="U237">
        <v>800</v>
      </c>
      <c r="V237" s="1">
        <f>Table4[[#This Row],[installation cost]]+Table4[[#This Row],[Maintainance cost]]+Table4[[#This Row],[unit cost total]]</f>
        <v>62300</v>
      </c>
      <c r="W237" t="s">
        <v>73</v>
      </c>
      <c r="X237" t="s">
        <v>0</v>
      </c>
    </row>
    <row r="238" spans="1:24" x14ac:dyDescent="0.25">
      <c r="A238" t="s">
        <v>887</v>
      </c>
      <c r="B238" t="s">
        <v>839</v>
      </c>
      <c r="C238" t="s">
        <v>267</v>
      </c>
      <c r="D238" t="s">
        <v>840</v>
      </c>
      <c r="E238" t="s">
        <v>298</v>
      </c>
      <c r="F238" t="s">
        <v>626</v>
      </c>
      <c r="G238">
        <v>3</v>
      </c>
      <c r="H238">
        <v>50000</v>
      </c>
      <c r="I238">
        <f>Table4[[#This Row],[unit price]]*Table4[[#This Row],[quantity]]</f>
        <v>150000</v>
      </c>
      <c r="J238" t="s">
        <v>418</v>
      </c>
      <c r="K238" t="s">
        <v>52</v>
      </c>
      <c r="L238" t="s">
        <v>122</v>
      </c>
      <c r="M238" t="s">
        <v>604</v>
      </c>
      <c r="N238" t="s">
        <v>55</v>
      </c>
      <c r="O238" s="6" t="s">
        <v>85</v>
      </c>
      <c r="P238" s="6" t="s">
        <v>86</v>
      </c>
      <c r="Q238" s="7">
        <f>_xlfn.DAYS(Table4[[#This Row],[ Date Delivered ]],Table4[[#This Row],[ Date Ordered ]])</f>
        <v>23</v>
      </c>
      <c r="R238" s="7">
        <f>Table4[[#This Row],[Delivery day diff]]/2</f>
        <v>11.5</v>
      </c>
      <c r="S238" t="s">
        <v>44</v>
      </c>
      <c r="T238">
        <v>1800</v>
      </c>
      <c r="U238">
        <v>1000</v>
      </c>
      <c r="V238" s="1">
        <f>Table4[[#This Row],[installation cost]]+Table4[[#This Row],[Maintainance cost]]+Table4[[#This Row],[unit cost total]]</f>
        <v>152800</v>
      </c>
      <c r="W238" t="s">
        <v>59</v>
      </c>
      <c r="X238" t="s">
        <v>0</v>
      </c>
    </row>
    <row r="239" spans="1:24" x14ac:dyDescent="0.25">
      <c r="A239" t="s">
        <v>888</v>
      </c>
      <c r="B239" t="s">
        <v>842</v>
      </c>
      <c r="C239" t="s">
        <v>843</v>
      </c>
      <c r="D239" t="s">
        <v>844</v>
      </c>
      <c r="E239" t="s">
        <v>156</v>
      </c>
      <c r="F239" t="s">
        <v>613</v>
      </c>
      <c r="G239">
        <v>5</v>
      </c>
      <c r="H239">
        <v>40000</v>
      </c>
      <c r="I239">
        <f>Table4[[#This Row],[unit price]]*Table4[[#This Row],[quantity]]</f>
        <v>200000</v>
      </c>
      <c r="J239" t="s">
        <v>345</v>
      </c>
      <c r="K239" t="s">
        <v>67</v>
      </c>
      <c r="L239" t="s">
        <v>135</v>
      </c>
      <c r="M239" t="s">
        <v>614</v>
      </c>
      <c r="N239" t="s">
        <v>70</v>
      </c>
      <c r="O239" s="6" t="s">
        <v>262</v>
      </c>
      <c r="P239" s="6" t="s">
        <v>263</v>
      </c>
      <c r="Q239" s="7">
        <f>_xlfn.DAYS(Table4[[#This Row],[ Date Delivered ]],Table4[[#This Row],[ Date Ordered ]])</f>
        <v>26</v>
      </c>
      <c r="R239" s="7">
        <f>Table4[[#This Row],[Delivery day diff]]/2</f>
        <v>13</v>
      </c>
      <c r="S239" t="s">
        <v>100</v>
      </c>
      <c r="T239">
        <v>2000</v>
      </c>
      <c r="U239">
        <v>1200</v>
      </c>
      <c r="V239" s="1">
        <f>Table4[[#This Row],[installation cost]]+Table4[[#This Row],[Maintainance cost]]+Table4[[#This Row],[unit cost total]]</f>
        <v>203200</v>
      </c>
      <c r="W239" t="s">
        <v>30</v>
      </c>
      <c r="X239" t="s">
        <v>0</v>
      </c>
    </row>
    <row r="240" spans="1:24" x14ac:dyDescent="0.25">
      <c r="A240" t="s">
        <v>889</v>
      </c>
      <c r="B240" t="s">
        <v>846</v>
      </c>
      <c r="C240" t="s">
        <v>847</v>
      </c>
      <c r="D240" t="s">
        <v>784</v>
      </c>
      <c r="E240" t="s">
        <v>277</v>
      </c>
      <c r="F240" t="s">
        <v>659</v>
      </c>
      <c r="G240">
        <v>3</v>
      </c>
      <c r="H240">
        <v>5000</v>
      </c>
      <c r="I240">
        <f>Table4[[#This Row],[unit price]]*Table4[[#This Row],[quantity]]</f>
        <v>15000</v>
      </c>
      <c r="J240" t="s">
        <v>403</v>
      </c>
      <c r="K240" t="s">
        <v>280</v>
      </c>
      <c r="L240" t="s">
        <v>135</v>
      </c>
      <c r="M240" t="s">
        <v>582</v>
      </c>
      <c r="N240" t="s">
        <v>282</v>
      </c>
      <c r="O240" s="6" t="s">
        <v>252</v>
      </c>
      <c r="P240" s="6" t="s">
        <v>253</v>
      </c>
      <c r="Q240" s="7">
        <f>_xlfn.DAYS(Table4[[#This Row],[ Date Delivered ]],Table4[[#This Row],[ Date Ordered ]])</f>
        <v>24</v>
      </c>
      <c r="R240" s="7">
        <f>Table4[[#This Row],[Delivery day diff]]/2</f>
        <v>12</v>
      </c>
      <c r="S240" t="s">
        <v>29</v>
      </c>
      <c r="T240">
        <v>800</v>
      </c>
      <c r="U240">
        <v>500</v>
      </c>
      <c r="V240" s="1">
        <f>Table4[[#This Row],[installation cost]]+Table4[[#This Row],[Maintainance cost]]+Table4[[#This Row],[unit cost total]]</f>
        <v>16300</v>
      </c>
      <c r="W240" t="s">
        <v>59</v>
      </c>
      <c r="X240" t="s">
        <v>0</v>
      </c>
    </row>
    <row r="241" spans="1:24" x14ac:dyDescent="0.25">
      <c r="A241" t="s">
        <v>890</v>
      </c>
      <c r="B241" t="s">
        <v>808</v>
      </c>
      <c r="C241" t="s">
        <v>849</v>
      </c>
      <c r="D241" t="s">
        <v>810</v>
      </c>
      <c r="E241" t="s">
        <v>306</v>
      </c>
      <c r="F241" t="s">
        <v>676</v>
      </c>
      <c r="G241">
        <v>7</v>
      </c>
      <c r="H241">
        <v>80000</v>
      </c>
      <c r="I241">
        <f>Table4[[#This Row],[unit price]]*Table4[[#This Row],[quantity]]</f>
        <v>560000</v>
      </c>
      <c r="J241" t="s">
        <v>677</v>
      </c>
      <c r="K241" t="s">
        <v>67</v>
      </c>
      <c r="L241" t="s">
        <v>135</v>
      </c>
      <c r="M241" t="s">
        <v>678</v>
      </c>
      <c r="N241" t="s">
        <v>97</v>
      </c>
      <c r="O241" s="6" t="s">
        <v>679</v>
      </c>
      <c r="P241" s="6" t="s">
        <v>680</v>
      </c>
      <c r="Q241" s="7">
        <f>_xlfn.DAYS(Table4[[#This Row],[ Date Delivered ]],Table4[[#This Row],[ Date Ordered ]])</f>
        <v>25</v>
      </c>
      <c r="R241" s="7">
        <f>Table4[[#This Row],[Delivery day diff]]/2</f>
        <v>12.5</v>
      </c>
      <c r="S241" t="s">
        <v>681</v>
      </c>
      <c r="T241">
        <v>3000</v>
      </c>
      <c r="U241">
        <v>2000</v>
      </c>
      <c r="V241" s="1">
        <f>Table4[[#This Row],[installation cost]]+Table4[[#This Row],[Maintainance cost]]+Table4[[#This Row],[unit cost total]]</f>
        <v>565000</v>
      </c>
      <c r="W241" t="s">
        <v>30</v>
      </c>
      <c r="X241" t="s">
        <v>0</v>
      </c>
    </row>
    <row r="242" spans="1:24" x14ac:dyDescent="0.25">
      <c r="A242" t="s">
        <v>891</v>
      </c>
      <c r="B242" t="s">
        <v>779</v>
      </c>
      <c r="C242" t="s">
        <v>851</v>
      </c>
      <c r="D242" t="s">
        <v>781</v>
      </c>
      <c r="E242" t="s">
        <v>298</v>
      </c>
      <c r="F242" t="s">
        <v>471</v>
      </c>
      <c r="G242">
        <v>4</v>
      </c>
      <c r="H242">
        <v>20000</v>
      </c>
      <c r="I242">
        <f>Table4[[#This Row],[unit price]]*Table4[[#This Row],[quantity]]</f>
        <v>80000</v>
      </c>
      <c r="J242" t="s">
        <v>472</v>
      </c>
      <c r="K242" t="s">
        <v>52</v>
      </c>
      <c r="L242" t="s">
        <v>122</v>
      </c>
      <c r="M242" t="s">
        <v>599</v>
      </c>
      <c r="N242" t="s">
        <v>55</v>
      </c>
      <c r="O242" s="6" t="s">
        <v>866</v>
      </c>
      <c r="P242" s="6" t="s">
        <v>113</v>
      </c>
      <c r="Q242" s="7">
        <f>_xlfn.DAYS(Table4[[#This Row],[ Date Delivered ]],Table4[[#This Row],[ Date Ordered ]])</f>
        <v>23</v>
      </c>
      <c r="R242" s="7">
        <f>Table4[[#This Row],[Delivery day diff]]/2</f>
        <v>11.5</v>
      </c>
      <c r="S242" t="s">
        <v>44</v>
      </c>
      <c r="T242">
        <v>2500</v>
      </c>
      <c r="U242">
        <v>1500</v>
      </c>
      <c r="V242" s="1">
        <f>Table4[[#This Row],[installation cost]]+Table4[[#This Row],[Maintainance cost]]+Table4[[#This Row],[unit cost total]]</f>
        <v>84000</v>
      </c>
      <c r="W242" t="s">
        <v>30</v>
      </c>
      <c r="X242" t="s">
        <v>0</v>
      </c>
    </row>
    <row r="243" spans="1:24" x14ac:dyDescent="0.25">
      <c r="A243" t="s">
        <v>892</v>
      </c>
      <c r="B243" t="s">
        <v>853</v>
      </c>
      <c r="C243" t="s">
        <v>834</v>
      </c>
      <c r="D243" t="s">
        <v>854</v>
      </c>
      <c r="E243" t="s">
        <v>306</v>
      </c>
      <c r="F243" t="s">
        <v>727</v>
      </c>
      <c r="G243">
        <v>2</v>
      </c>
      <c r="H243">
        <v>200000</v>
      </c>
      <c r="I243">
        <f>Table4[[#This Row],[unit price]]*Table4[[#This Row],[quantity]]</f>
        <v>400000</v>
      </c>
      <c r="J243" t="s">
        <v>728</v>
      </c>
      <c r="K243" t="s">
        <v>23</v>
      </c>
      <c r="L243" t="s">
        <v>95</v>
      </c>
      <c r="M243" t="s">
        <v>729</v>
      </c>
      <c r="N243" t="s">
        <v>26</v>
      </c>
      <c r="O243" s="6" t="s">
        <v>872</v>
      </c>
      <c r="P243" s="6" t="s">
        <v>151</v>
      </c>
      <c r="Q243" s="7">
        <f>_xlfn.DAYS(Table4[[#This Row],[ Date Delivered ]],Table4[[#This Row],[ Date Ordered ]])</f>
        <v>29</v>
      </c>
      <c r="R243" s="7">
        <f>Table4[[#This Row],[Delivery day diff]]/2</f>
        <v>14.5</v>
      </c>
      <c r="S243" t="s">
        <v>681</v>
      </c>
      <c r="T243">
        <v>5000</v>
      </c>
      <c r="U243">
        <v>3000</v>
      </c>
      <c r="V243" s="1">
        <f>Table4[[#This Row],[installation cost]]+Table4[[#This Row],[Maintainance cost]]+Table4[[#This Row],[unit cost total]]</f>
        <v>408000</v>
      </c>
      <c r="W243" t="s">
        <v>30</v>
      </c>
      <c r="X243" t="s">
        <v>0</v>
      </c>
    </row>
    <row r="244" spans="1:24" x14ac:dyDescent="0.25">
      <c r="A244" t="s">
        <v>893</v>
      </c>
      <c r="B244" t="s">
        <v>802</v>
      </c>
      <c r="C244" t="s">
        <v>229</v>
      </c>
      <c r="D244" t="s">
        <v>803</v>
      </c>
      <c r="E244" t="s">
        <v>277</v>
      </c>
      <c r="F244" t="s">
        <v>497</v>
      </c>
      <c r="G244">
        <v>3</v>
      </c>
      <c r="H244">
        <v>8000</v>
      </c>
      <c r="I244">
        <f>Table4[[#This Row],[unit price]]*Table4[[#This Row],[quantity]]</f>
        <v>24000</v>
      </c>
      <c r="J244" t="s">
        <v>403</v>
      </c>
      <c r="K244" t="s">
        <v>280</v>
      </c>
      <c r="L244" t="s">
        <v>135</v>
      </c>
      <c r="M244" t="s">
        <v>582</v>
      </c>
      <c r="N244" t="s">
        <v>282</v>
      </c>
      <c r="O244" s="6" t="s">
        <v>27</v>
      </c>
      <c r="P244" s="6" t="s">
        <v>28</v>
      </c>
      <c r="Q244" s="7">
        <f>_xlfn.DAYS(Table4[[#This Row],[ Date Delivered ]],Table4[[#This Row],[ Date Ordered ]])</f>
        <v>26</v>
      </c>
      <c r="R244" s="7">
        <f>Table4[[#This Row],[Delivery day diff]]/2</f>
        <v>13</v>
      </c>
      <c r="S244" t="s">
        <v>29</v>
      </c>
      <c r="T244">
        <v>1000</v>
      </c>
      <c r="U244">
        <v>500</v>
      </c>
      <c r="V244" s="1">
        <f>Table4[[#This Row],[installation cost]]+Table4[[#This Row],[Maintainance cost]]+Table4[[#This Row],[unit cost total]]</f>
        <v>25500</v>
      </c>
      <c r="W244" t="s">
        <v>59</v>
      </c>
      <c r="X244" t="s">
        <v>0</v>
      </c>
    </row>
    <row r="245" spans="1:24" x14ac:dyDescent="0.25">
      <c r="A245" t="s">
        <v>894</v>
      </c>
      <c r="B245" t="s">
        <v>683</v>
      </c>
      <c r="C245" t="s">
        <v>868</v>
      </c>
      <c r="D245" t="s">
        <v>633</v>
      </c>
      <c r="E245" t="s">
        <v>156</v>
      </c>
      <c r="F245" t="s">
        <v>684</v>
      </c>
      <c r="G245">
        <v>2</v>
      </c>
      <c r="H245">
        <v>10000</v>
      </c>
      <c r="I245">
        <f>Table4[[#This Row],[unit price]]*Table4[[#This Row],[quantity]]</f>
        <v>20000</v>
      </c>
      <c r="J245" t="s">
        <v>685</v>
      </c>
      <c r="K245" t="s">
        <v>686</v>
      </c>
      <c r="L245" t="s">
        <v>122</v>
      </c>
      <c r="M245" t="s">
        <v>687</v>
      </c>
      <c r="N245" t="s">
        <v>26</v>
      </c>
      <c r="O245" s="6" t="s">
        <v>869</v>
      </c>
      <c r="P245" s="6" t="s">
        <v>870</v>
      </c>
      <c r="Q245" s="7">
        <f>_xlfn.DAYS(Table4[[#This Row],[ Date Delivered ]],Table4[[#This Row],[ Date Ordered ]])</f>
        <v>25</v>
      </c>
      <c r="R245" s="7">
        <f>Table4[[#This Row],[Delivery day diff]]/2</f>
        <v>12.5</v>
      </c>
      <c r="S245" t="s">
        <v>44</v>
      </c>
      <c r="T245">
        <v>1200</v>
      </c>
      <c r="U245">
        <v>800</v>
      </c>
      <c r="V245" s="1">
        <f>Table4[[#This Row],[installation cost]]+Table4[[#This Row],[Maintainance cost]]+Table4[[#This Row],[unit cost total]]</f>
        <v>22000</v>
      </c>
      <c r="W245" t="s">
        <v>30</v>
      </c>
      <c r="X245" t="s">
        <v>0</v>
      </c>
    </row>
    <row r="246" spans="1:24" x14ac:dyDescent="0.25">
      <c r="A246" t="s">
        <v>895</v>
      </c>
      <c r="B246" t="s">
        <v>829</v>
      </c>
      <c r="C246" t="s">
        <v>830</v>
      </c>
      <c r="D246" t="s">
        <v>831</v>
      </c>
      <c r="E246" t="s">
        <v>306</v>
      </c>
      <c r="F246" t="s">
        <v>500</v>
      </c>
      <c r="G246">
        <v>3</v>
      </c>
      <c r="H246">
        <v>30000</v>
      </c>
      <c r="I246">
        <f>Table4[[#This Row],[unit price]]*Table4[[#This Row],[quantity]]</f>
        <v>90000</v>
      </c>
      <c r="J246" t="s">
        <v>501</v>
      </c>
      <c r="K246" t="s">
        <v>121</v>
      </c>
      <c r="L246" t="s">
        <v>148</v>
      </c>
      <c r="M246" t="s">
        <v>609</v>
      </c>
      <c r="N246" t="s">
        <v>124</v>
      </c>
      <c r="O246" s="6" t="s">
        <v>243</v>
      </c>
      <c r="P246" s="6" t="s">
        <v>244</v>
      </c>
      <c r="Q246" s="7">
        <f>_xlfn.DAYS(Table4[[#This Row],[ Date Delivered ]],Table4[[#This Row],[ Date Ordered ]])</f>
        <v>26</v>
      </c>
      <c r="R246" s="7">
        <f>Table4[[#This Row],[Delivery day diff]]/2</f>
        <v>13</v>
      </c>
      <c r="S246" t="s">
        <v>44</v>
      </c>
      <c r="T246">
        <v>1500</v>
      </c>
      <c r="U246">
        <v>800</v>
      </c>
      <c r="V246" s="1">
        <f>Table4[[#This Row],[installation cost]]+Table4[[#This Row],[Maintainance cost]]+Table4[[#This Row],[unit cost total]]</f>
        <v>92300</v>
      </c>
      <c r="W246" t="s">
        <v>73</v>
      </c>
      <c r="X246" t="s">
        <v>0</v>
      </c>
    </row>
    <row r="247" spans="1:24" x14ac:dyDescent="0.25">
      <c r="A247" t="s">
        <v>896</v>
      </c>
      <c r="B247" t="s">
        <v>833</v>
      </c>
      <c r="C247" t="s">
        <v>834</v>
      </c>
      <c r="D247" t="s">
        <v>835</v>
      </c>
      <c r="E247" t="s">
        <v>277</v>
      </c>
      <c r="F247" t="s">
        <v>634</v>
      </c>
      <c r="G247">
        <v>4</v>
      </c>
      <c r="H247">
        <v>5000</v>
      </c>
      <c r="I247">
        <f>Table4[[#This Row],[unit price]]*Table4[[#This Row],[quantity]]</f>
        <v>20000</v>
      </c>
      <c r="J247" t="s">
        <v>403</v>
      </c>
      <c r="K247" t="s">
        <v>280</v>
      </c>
      <c r="L247" t="s">
        <v>135</v>
      </c>
      <c r="M247" t="s">
        <v>582</v>
      </c>
      <c r="N247" t="s">
        <v>282</v>
      </c>
      <c r="O247" s="6" t="s">
        <v>730</v>
      </c>
      <c r="P247" s="6" t="s">
        <v>113</v>
      </c>
      <c r="Q247" s="7">
        <f>_xlfn.DAYS(Table4[[#This Row],[ Date Delivered ]],Table4[[#This Row],[ Date Ordered ]])</f>
        <v>24</v>
      </c>
      <c r="R247" s="7">
        <f>Table4[[#This Row],[Delivery day diff]]/2</f>
        <v>12</v>
      </c>
      <c r="S247" t="s">
        <v>29</v>
      </c>
      <c r="T247">
        <v>800</v>
      </c>
      <c r="U247">
        <v>500</v>
      </c>
      <c r="V247" s="1">
        <f>Table4[[#This Row],[installation cost]]+Table4[[#This Row],[Maintainance cost]]+Table4[[#This Row],[unit cost total]]</f>
        <v>21300</v>
      </c>
      <c r="W247" t="s">
        <v>59</v>
      </c>
      <c r="X247" t="s">
        <v>0</v>
      </c>
    </row>
    <row r="248" spans="1:24" x14ac:dyDescent="0.25">
      <c r="A248" t="s">
        <v>897</v>
      </c>
      <c r="B248" t="s">
        <v>837</v>
      </c>
      <c r="C248" t="s">
        <v>496</v>
      </c>
      <c r="D248" t="s">
        <v>612</v>
      </c>
      <c r="E248" t="s">
        <v>298</v>
      </c>
      <c r="F248" t="s">
        <v>626</v>
      </c>
      <c r="G248">
        <v>5</v>
      </c>
      <c r="H248">
        <v>50000</v>
      </c>
      <c r="I248">
        <f>Table4[[#This Row],[unit price]]*Table4[[#This Row],[quantity]]</f>
        <v>250000</v>
      </c>
      <c r="J248" t="s">
        <v>418</v>
      </c>
      <c r="K248" t="s">
        <v>52</v>
      </c>
      <c r="L248" t="s">
        <v>122</v>
      </c>
      <c r="M248" t="s">
        <v>604</v>
      </c>
      <c r="N248" t="s">
        <v>55</v>
      </c>
      <c r="O248" s="6" t="s">
        <v>27</v>
      </c>
      <c r="P248" s="6" t="s">
        <v>28</v>
      </c>
      <c r="Q248" s="7">
        <f>_xlfn.DAYS(Table4[[#This Row],[ Date Delivered ]],Table4[[#This Row],[ Date Ordered ]])</f>
        <v>26</v>
      </c>
      <c r="R248" s="7">
        <f>Table4[[#This Row],[Delivery day diff]]/2</f>
        <v>13</v>
      </c>
      <c r="S248" t="s">
        <v>44</v>
      </c>
      <c r="T248">
        <v>1800</v>
      </c>
      <c r="U248">
        <v>1000</v>
      </c>
      <c r="V248" s="1">
        <f>Table4[[#This Row],[installation cost]]+Table4[[#This Row],[Maintainance cost]]+Table4[[#This Row],[unit cost total]]</f>
        <v>252800</v>
      </c>
      <c r="W248" t="s">
        <v>59</v>
      </c>
      <c r="X248" t="s">
        <v>0</v>
      </c>
    </row>
    <row r="249" spans="1:24" x14ac:dyDescent="0.25">
      <c r="A249" t="s">
        <v>898</v>
      </c>
      <c r="B249" t="s">
        <v>839</v>
      </c>
      <c r="C249" t="s">
        <v>267</v>
      </c>
      <c r="D249" t="s">
        <v>840</v>
      </c>
      <c r="E249" t="s">
        <v>156</v>
      </c>
      <c r="F249" t="s">
        <v>613</v>
      </c>
      <c r="G249">
        <v>2</v>
      </c>
      <c r="H249">
        <v>40000</v>
      </c>
      <c r="I249">
        <f>Table4[[#This Row],[unit price]]*Table4[[#This Row],[quantity]]</f>
        <v>80000</v>
      </c>
      <c r="J249" t="s">
        <v>345</v>
      </c>
      <c r="K249" t="s">
        <v>67</v>
      </c>
      <c r="L249" t="s">
        <v>135</v>
      </c>
      <c r="M249" t="s">
        <v>614</v>
      </c>
      <c r="N249" t="s">
        <v>70</v>
      </c>
      <c r="O249" s="6" t="s">
        <v>262</v>
      </c>
      <c r="P249" s="6" t="s">
        <v>263</v>
      </c>
      <c r="Q249" s="7">
        <f>_xlfn.DAYS(Table4[[#This Row],[ Date Delivered ]],Table4[[#This Row],[ Date Ordered ]])</f>
        <v>26</v>
      </c>
      <c r="R249" s="7">
        <f>Table4[[#This Row],[Delivery day diff]]/2</f>
        <v>13</v>
      </c>
      <c r="S249" t="s">
        <v>100</v>
      </c>
      <c r="T249">
        <v>2000</v>
      </c>
      <c r="U249">
        <v>1200</v>
      </c>
      <c r="V249" s="1">
        <f>Table4[[#This Row],[installation cost]]+Table4[[#This Row],[Maintainance cost]]+Table4[[#This Row],[unit cost total]]</f>
        <v>83200</v>
      </c>
      <c r="W249" t="s">
        <v>30</v>
      </c>
      <c r="X249" t="s">
        <v>0</v>
      </c>
    </row>
    <row r="250" spans="1:24" x14ac:dyDescent="0.25">
      <c r="A250" t="s">
        <v>899</v>
      </c>
      <c r="B250" t="s">
        <v>842</v>
      </c>
      <c r="C250" t="s">
        <v>843</v>
      </c>
      <c r="D250" t="s">
        <v>844</v>
      </c>
      <c r="E250" t="s">
        <v>277</v>
      </c>
      <c r="F250" t="s">
        <v>659</v>
      </c>
      <c r="G250">
        <v>3</v>
      </c>
      <c r="H250">
        <v>5000</v>
      </c>
      <c r="I250">
        <f>Table4[[#This Row],[unit price]]*Table4[[#This Row],[quantity]]</f>
        <v>15000</v>
      </c>
      <c r="J250" t="s">
        <v>403</v>
      </c>
      <c r="K250" t="s">
        <v>280</v>
      </c>
      <c r="L250" t="s">
        <v>135</v>
      </c>
      <c r="M250" t="s">
        <v>582</v>
      </c>
      <c r="N250" t="s">
        <v>282</v>
      </c>
      <c r="O250" s="6" t="s">
        <v>252</v>
      </c>
      <c r="P250" s="6" t="s">
        <v>253</v>
      </c>
      <c r="Q250" s="7">
        <f>_xlfn.DAYS(Table4[[#This Row],[ Date Delivered ]],Table4[[#This Row],[ Date Ordered ]])</f>
        <v>24</v>
      </c>
      <c r="R250" s="7">
        <f>Table4[[#This Row],[Delivery day diff]]/2</f>
        <v>12</v>
      </c>
      <c r="S250" t="s">
        <v>29</v>
      </c>
      <c r="T250">
        <v>800</v>
      </c>
      <c r="U250">
        <v>500</v>
      </c>
      <c r="V250" s="1">
        <f>Table4[[#This Row],[installation cost]]+Table4[[#This Row],[Maintainance cost]]+Table4[[#This Row],[unit cost total]]</f>
        <v>16300</v>
      </c>
      <c r="W250" t="s">
        <v>59</v>
      </c>
      <c r="X250" t="s">
        <v>0</v>
      </c>
    </row>
    <row r="251" spans="1:24" x14ac:dyDescent="0.25">
      <c r="A251" t="s">
        <v>900</v>
      </c>
      <c r="B251" t="s">
        <v>846</v>
      </c>
      <c r="C251" t="s">
        <v>847</v>
      </c>
      <c r="D251" t="s">
        <v>784</v>
      </c>
      <c r="E251" t="s">
        <v>306</v>
      </c>
      <c r="F251" t="s">
        <v>676</v>
      </c>
      <c r="G251">
        <v>7</v>
      </c>
      <c r="H251">
        <v>80000</v>
      </c>
      <c r="I251">
        <f>Table4[[#This Row],[unit price]]*Table4[[#This Row],[quantity]]</f>
        <v>560000</v>
      </c>
      <c r="J251" t="s">
        <v>677</v>
      </c>
      <c r="K251" t="s">
        <v>67</v>
      </c>
      <c r="L251" t="s">
        <v>135</v>
      </c>
      <c r="M251" t="s">
        <v>678</v>
      </c>
      <c r="N251" t="s">
        <v>97</v>
      </c>
      <c r="O251" s="6" t="s">
        <v>679</v>
      </c>
      <c r="P251" s="6" t="s">
        <v>680</v>
      </c>
      <c r="Q251" s="7">
        <f>_xlfn.DAYS(Table4[[#This Row],[ Date Delivered ]],Table4[[#This Row],[ Date Ordered ]])</f>
        <v>25</v>
      </c>
      <c r="R251" s="7">
        <f>Table4[[#This Row],[Delivery day diff]]/2</f>
        <v>12.5</v>
      </c>
      <c r="S251" t="s">
        <v>681</v>
      </c>
      <c r="T251">
        <v>3000</v>
      </c>
      <c r="U251">
        <v>2000</v>
      </c>
      <c r="V251" s="1">
        <f>Table4[[#This Row],[installation cost]]+Table4[[#This Row],[Maintainance cost]]+Table4[[#This Row],[unit cost total]]</f>
        <v>565000</v>
      </c>
      <c r="W251" t="s">
        <v>30</v>
      </c>
      <c r="X251" t="s">
        <v>0</v>
      </c>
    </row>
    <row r="252" spans="1:24" x14ac:dyDescent="0.25">
      <c r="A252" t="s">
        <v>901</v>
      </c>
      <c r="B252" t="s">
        <v>808</v>
      </c>
      <c r="C252" t="s">
        <v>849</v>
      </c>
      <c r="D252" t="s">
        <v>810</v>
      </c>
      <c r="E252" t="s">
        <v>298</v>
      </c>
      <c r="F252" t="s">
        <v>471</v>
      </c>
      <c r="G252">
        <v>4</v>
      </c>
      <c r="H252">
        <v>20000</v>
      </c>
      <c r="I252">
        <f>Table4[[#This Row],[unit price]]*Table4[[#This Row],[quantity]]</f>
        <v>80000</v>
      </c>
      <c r="J252" t="s">
        <v>472</v>
      </c>
      <c r="K252" t="s">
        <v>52</v>
      </c>
      <c r="L252" t="s">
        <v>122</v>
      </c>
      <c r="M252" t="s">
        <v>599</v>
      </c>
      <c r="N252" t="s">
        <v>55</v>
      </c>
      <c r="O252" s="6" t="s">
        <v>866</v>
      </c>
      <c r="P252" s="6" t="s">
        <v>113</v>
      </c>
      <c r="Q252" s="7">
        <f>_xlfn.DAYS(Table4[[#This Row],[ Date Delivered ]],Table4[[#This Row],[ Date Ordered ]])</f>
        <v>23</v>
      </c>
      <c r="R252" s="7">
        <f>Table4[[#This Row],[Delivery day diff]]/2</f>
        <v>11.5</v>
      </c>
      <c r="S252" t="s">
        <v>44</v>
      </c>
      <c r="T252">
        <v>2500</v>
      </c>
      <c r="U252">
        <v>1500</v>
      </c>
      <c r="V252" s="1">
        <f>Table4[[#This Row],[installation cost]]+Table4[[#This Row],[Maintainance cost]]+Table4[[#This Row],[unit cost total]]</f>
        <v>84000</v>
      </c>
      <c r="W252" t="s">
        <v>30</v>
      </c>
      <c r="X252" t="s">
        <v>0</v>
      </c>
    </row>
    <row r="253" spans="1:24" x14ac:dyDescent="0.25">
      <c r="A253" t="s">
        <v>902</v>
      </c>
      <c r="B253" t="s">
        <v>779</v>
      </c>
      <c r="C253" t="s">
        <v>851</v>
      </c>
      <c r="D253" t="s">
        <v>781</v>
      </c>
      <c r="E253" t="s">
        <v>156</v>
      </c>
      <c r="F253" t="s">
        <v>684</v>
      </c>
      <c r="G253">
        <v>2</v>
      </c>
      <c r="H253">
        <v>10000</v>
      </c>
      <c r="I253">
        <f>Table4[[#This Row],[unit price]]*Table4[[#This Row],[quantity]]</f>
        <v>20000</v>
      </c>
      <c r="J253" t="s">
        <v>685</v>
      </c>
      <c r="K253" t="s">
        <v>686</v>
      </c>
      <c r="L253" t="s">
        <v>122</v>
      </c>
      <c r="M253" t="s">
        <v>687</v>
      </c>
      <c r="N253" t="s">
        <v>26</v>
      </c>
      <c r="O253" s="6" t="s">
        <v>869</v>
      </c>
      <c r="P253" s="6" t="s">
        <v>870</v>
      </c>
      <c r="Q253" s="7">
        <f>_xlfn.DAYS(Table4[[#This Row],[ Date Delivered ]],Table4[[#This Row],[ Date Ordered ]])</f>
        <v>25</v>
      </c>
      <c r="R253" s="7">
        <f>Table4[[#This Row],[Delivery day diff]]/2</f>
        <v>12.5</v>
      </c>
      <c r="S253" t="s">
        <v>44</v>
      </c>
      <c r="T253">
        <v>1200</v>
      </c>
      <c r="U253">
        <v>800</v>
      </c>
      <c r="V253" s="1">
        <f>Table4[[#This Row],[installation cost]]+Table4[[#This Row],[Maintainance cost]]+Table4[[#This Row],[unit cost total]]</f>
        <v>22000</v>
      </c>
      <c r="W253" t="s">
        <v>30</v>
      </c>
      <c r="X253" t="s">
        <v>0</v>
      </c>
    </row>
    <row r="254" spans="1:24" x14ac:dyDescent="0.25">
      <c r="A254" t="s">
        <v>903</v>
      </c>
      <c r="B254" t="s">
        <v>853</v>
      </c>
      <c r="C254" t="s">
        <v>834</v>
      </c>
      <c r="D254" t="s">
        <v>854</v>
      </c>
      <c r="E254" t="s">
        <v>306</v>
      </c>
      <c r="F254" t="s">
        <v>500</v>
      </c>
      <c r="G254">
        <v>3</v>
      </c>
      <c r="H254">
        <v>30000</v>
      </c>
      <c r="I254">
        <f>Table4[[#This Row],[unit price]]*Table4[[#This Row],[quantity]]</f>
        <v>90000</v>
      </c>
      <c r="J254" t="s">
        <v>501</v>
      </c>
      <c r="K254" t="s">
        <v>121</v>
      </c>
      <c r="L254" t="s">
        <v>148</v>
      </c>
      <c r="M254" t="s">
        <v>609</v>
      </c>
      <c r="N254" t="s">
        <v>124</v>
      </c>
      <c r="O254" s="6" t="s">
        <v>795</v>
      </c>
      <c r="P254" s="6" t="s">
        <v>796</v>
      </c>
      <c r="Q254" s="7">
        <f>_xlfn.DAYS(Table4[[#This Row],[ Date Delivered ]],Table4[[#This Row],[ Date Ordered ]])</f>
        <v>24</v>
      </c>
      <c r="R254" s="7">
        <f>Table4[[#This Row],[Delivery day diff]]/2</f>
        <v>12</v>
      </c>
      <c r="S254" t="s">
        <v>44</v>
      </c>
      <c r="T254">
        <v>1500</v>
      </c>
      <c r="U254">
        <v>800</v>
      </c>
      <c r="V254" s="1">
        <f>Table4[[#This Row],[installation cost]]+Table4[[#This Row],[Maintainance cost]]+Table4[[#This Row],[unit cost total]]</f>
        <v>92300</v>
      </c>
      <c r="W254" t="s">
        <v>73</v>
      </c>
      <c r="X254" t="s">
        <v>0</v>
      </c>
    </row>
    <row r="255" spans="1:24" x14ac:dyDescent="0.25">
      <c r="A255" t="s">
        <v>904</v>
      </c>
      <c r="B255" t="s">
        <v>802</v>
      </c>
      <c r="C255" t="s">
        <v>229</v>
      </c>
      <c r="D255" t="s">
        <v>803</v>
      </c>
      <c r="E255" t="s">
        <v>298</v>
      </c>
      <c r="F255" t="s">
        <v>626</v>
      </c>
      <c r="G255">
        <v>4</v>
      </c>
      <c r="H255">
        <v>50000</v>
      </c>
      <c r="I255">
        <f>Table4[[#This Row],[unit price]]*Table4[[#This Row],[quantity]]</f>
        <v>200000</v>
      </c>
      <c r="J255" t="s">
        <v>418</v>
      </c>
      <c r="K255" t="s">
        <v>52</v>
      </c>
      <c r="L255" t="s">
        <v>122</v>
      </c>
      <c r="M255" t="s">
        <v>604</v>
      </c>
      <c r="N255" t="s">
        <v>55</v>
      </c>
      <c r="O255" s="6" t="s">
        <v>85</v>
      </c>
      <c r="P255" s="6" t="s">
        <v>86</v>
      </c>
      <c r="Q255" s="7">
        <f>_xlfn.DAYS(Table4[[#This Row],[ Date Delivered ]],Table4[[#This Row],[ Date Ordered ]])</f>
        <v>23</v>
      </c>
      <c r="R255" s="7">
        <f>Table4[[#This Row],[Delivery day diff]]/2</f>
        <v>11.5</v>
      </c>
      <c r="S255" t="s">
        <v>44</v>
      </c>
      <c r="T255">
        <v>1800</v>
      </c>
      <c r="U255">
        <v>1000</v>
      </c>
      <c r="V255" s="1">
        <f>Table4[[#This Row],[installation cost]]+Table4[[#This Row],[Maintainance cost]]+Table4[[#This Row],[unit cost total]]</f>
        <v>202800</v>
      </c>
      <c r="W255" t="s">
        <v>59</v>
      </c>
      <c r="X255" t="s">
        <v>0</v>
      </c>
    </row>
    <row r="256" spans="1:24" x14ac:dyDescent="0.25">
      <c r="A256" t="s">
        <v>905</v>
      </c>
      <c r="B256" t="s">
        <v>683</v>
      </c>
      <c r="C256" t="s">
        <v>868</v>
      </c>
      <c r="D256" t="s">
        <v>633</v>
      </c>
      <c r="E256" t="s">
        <v>277</v>
      </c>
      <c r="F256" t="s">
        <v>634</v>
      </c>
      <c r="G256">
        <v>5</v>
      </c>
      <c r="H256">
        <v>5000</v>
      </c>
      <c r="I256">
        <f>Table4[[#This Row],[unit price]]*Table4[[#This Row],[quantity]]</f>
        <v>25000</v>
      </c>
      <c r="J256" t="s">
        <v>403</v>
      </c>
      <c r="K256" t="s">
        <v>280</v>
      </c>
      <c r="L256" t="s">
        <v>135</v>
      </c>
      <c r="M256" t="s">
        <v>582</v>
      </c>
      <c r="N256" t="s">
        <v>282</v>
      </c>
      <c r="O256" s="6" t="s">
        <v>112</v>
      </c>
      <c r="P256" s="6" t="s">
        <v>113</v>
      </c>
      <c r="Q256" s="7">
        <f>_xlfn.DAYS(Table4[[#This Row],[ Date Delivered ]],Table4[[#This Row],[ Date Ordered ]])</f>
        <v>26</v>
      </c>
      <c r="R256" s="7">
        <f>Table4[[#This Row],[Delivery day diff]]/2</f>
        <v>13</v>
      </c>
      <c r="S256" t="s">
        <v>29</v>
      </c>
      <c r="T256">
        <v>800</v>
      </c>
      <c r="U256">
        <v>500</v>
      </c>
      <c r="V256" s="1">
        <f>Table4[[#This Row],[installation cost]]+Table4[[#This Row],[Maintainance cost]]+Table4[[#This Row],[unit cost total]]</f>
        <v>26300</v>
      </c>
      <c r="W256" t="s">
        <v>59</v>
      </c>
      <c r="X256" t="s">
        <v>0</v>
      </c>
    </row>
    <row r="257" spans="1:24" x14ac:dyDescent="0.25">
      <c r="A257" t="s">
        <v>906</v>
      </c>
      <c r="B257" t="s">
        <v>829</v>
      </c>
      <c r="C257" t="s">
        <v>830</v>
      </c>
      <c r="D257" t="s">
        <v>831</v>
      </c>
      <c r="E257" t="s">
        <v>156</v>
      </c>
      <c r="F257" t="s">
        <v>613</v>
      </c>
      <c r="G257">
        <v>3</v>
      </c>
      <c r="H257">
        <v>40000</v>
      </c>
      <c r="I257">
        <f>Table4[[#This Row],[unit price]]*Table4[[#This Row],[quantity]]</f>
        <v>120000</v>
      </c>
      <c r="J257" t="s">
        <v>345</v>
      </c>
      <c r="K257" t="s">
        <v>67</v>
      </c>
      <c r="L257" t="s">
        <v>135</v>
      </c>
      <c r="M257" t="s">
        <v>614</v>
      </c>
      <c r="N257" t="s">
        <v>70</v>
      </c>
      <c r="O257" s="6" t="s">
        <v>262</v>
      </c>
      <c r="P257" s="6" t="s">
        <v>263</v>
      </c>
      <c r="Q257" s="7">
        <f>_xlfn.DAYS(Table4[[#This Row],[ Date Delivered ]],Table4[[#This Row],[ Date Ordered ]])</f>
        <v>26</v>
      </c>
      <c r="R257" s="7">
        <f>Table4[[#This Row],[Delivery day diff]]/2</f>
        <v>13</v>
      </c>
      <c r="S257" t="s">
        <v>100</v>
      </c>
      <c r="T257">
        <v>2000</v>
      </c>
      <c r="U257">
        <v>1200</v>
      </c>
      <c r="V257" s="1">
        <f>Table4[[#This Row],[installation cost]]+Table4[[#This Row],[Maintainance cost]]+Table4[[#This Row],[unit cost total]]</f>
        <v>123200</v>
      </c>
      <c r="W257" t="s">
        <v>30</v>
      </c>
      <c r="X257" t="s">
        <v>0</v>
      </c>
    </row>
    <row r="258" spans="1:24" x14ac:dyDescent="0.25">
      <c r="A258" t="s">
        <v>907</v>
      </c>
      <c r="B258" t="s">
        <v>833</v>
      </c>
      <c r="C258" t="s">
        <v>834</v>
      </c>
      <c r="D258" t="s">
        <v>835</v>
      </c>
      <c r="E258" t="s">
        <v>277</v>
      </c>
      <c r="F258" t="s">
        <v>659</v>
      </c>
      <c r="G258">
        <v>4</v>
      </c>
      <c r="H258">
        <v>5000</v>
      </c>
      <c r="I258">
        <f>Table4[[#This Row],[unit price]]*Table4[[#This Row],[quantity]]</f>
        <v>20000</v>
      </c>
      <c r="J258" t="s">
        <v>403</v>
      </c>
      <c r="K258" t="s">
        <v>280</v>
      </c>
      <c r="L258" t="s">
        <v>135</v>
      </c>
      <c r="M258" t="s">
        <v>582</v>
      </c>
      <c r="N258" t="s">
        <v>282</v>
      </c>
      <c r="O258" s="6" t="s">
        <v>252</v>
      </c>
      <c r="P258" s="6" t="s">
        <v>253</v>
      </c>
      <c r="Q258" s="7">
        <f>_xlfn.DAYS(Table4[[#This Row],[ Date Delivered ]],Table4[[#This Row],[ Date Ordered ]])</f>
        <v>24</v>
      </c>
      <c r="R258" s="7">
        <f>Table4[[#This Row],[Delivery day diff]]/2</f>
        <v>12</v>
      </c>
      <c r="S258" t="s">
        <v>29</v>
      </c>
      <c r="T258">
        <v>800</v>
      </c>
      <c r="U258">
        <v>500</v>
      </c>
      <c r="V258" s="1">
        <f>Table4[[#This Row],[installation cost]]+Table4[[#This Row],[Maintainance cost]]+Table4[[#This Row],[unit cost total]]</f>
        <v>21300</v>
      </c>
      <c r="W258" t="s">
        <v>59</v>
      </c>
      <c r="X258" t="s">
        <v>0</v>
      </c>
    </row>
    <row r="259" spans="1:24" x14ac:dyDescent="0.25">
      <c r="A259" t="s">
        <v>908</v>
      </c>
      <c r="B259" t="s">
        <v>837</v>
      </c>
      <c r="C259" t="s">
        <v>496</v>
      </c>
      <c r="D259" t="s">
        <v>612</v>
      </c>
      <c r="E259" t="s">
        <v>306</v>
      </c>
      <c r="F259" t="s">
        <v>676</v>
      </c>
      <c r="G259">
        <v>7</v>
      </c>
      <c r="H259">
        <v>80000</v>
      </c>
      <c r="I259">
        <f>Table4[[#This Row],[unit price]]*Table4[[#This Row],[quantity]]</f>
        <v>560000</v>
      </c>
      <c r="J259" t="s">
        <v>677</v>
      </c>
      <c r="K259" t="s">
        <v>67</v>
      </c>
      <c r="L259" t="s">
        <v>135</v>
      </c>
      <c r="M259" t="s">
        <v>678</v>
      </c>
      <c r="N259" t="s">
        <v>97</v>
      </c>
      <c r="O259" s="6" t="s">
        <v>679</v>
      </c>
      <c r="P259" s="6" t="s">
        <v>680</v>
      </c>
      <c r="Q259" s="7">
        <f>_xlfn.DAYS(Table4[[#This Row],[ Date Delivered ]],Table4[[#This Row],[ Date Ordered ]])</f>
        <v>25</v>
      </c>
      <c r="R259" s="7">
        <f>Table4[[#This Row],[Delivery day diff]]/2</f>
        <v>12.5</v>
      </c>
      <c r="S259" t="s">
        <v>681</v>
      </c>
      <c r="T259">
        <v>3000</v>
      </c>
      <c r="U259">
        <v>2000</v>
      </c>
      <c r="V259" s="1">
        <f>Table4[[#This Row],[installation cost]]+Table4[[#This Row],[Maintainance cost]]+Table4[[#This Row],[unit cost total]]</f>
        <v>565000</v>
      </c>
      <c r="W259" t="s">
        <v>30</v>
      </c>
      <c r="X259" t="s">
        <v>0</v>
      </c>
    </row>
    <row r="260" spans="1:24" x14ac:dyDescent="0.25">
      <c r="A260" t="s">
        <v>909</v>
      </c>
      <c r="B260" t="s">
        <v>839</v>
      </c>
      <c r="C260" t="s">
        <v>267</v>
      </c>
      <c r="D260" t="s">
        <v>840</v>
      </c>
      <c r="E260" t="s">
        <v>298</v>
      </c>
      <c r="F260" t="s">
        <v>471</v>
      </c>
      <c r="G260">
        <v>2</v>
      </c>
      <c r="H260">
        <v>20000</v>
      </c>
      <c r="I260">
        <f>Table4[[#This Row],[unit price]]*Table4[[#This Row],[quantity]]</f>
        <v>40000</v>
      </c>
      <c r="J260" t="s">
        <v>472</v>
      </c>
      <c r="K260" t="s">
        <v>52</v>
      </c>
      <c r="L260" t="s">
        <v>122</v>
      </c>
      <c r="M260" t="s">
        <v>599</v>
      </c>
      <c r="N260" t="s">
        <v>55</v>
      </c>
      <c r="O260" s="6" t="s">
        <v>866</v>
      </c>
      <c r="P260" s="6" t="s">
        <v>113</v>
      </c>
      <c r="Q260" s="7">
        <f>_xlfn.DAYS(Table4[[#This Row],[ Date Delivered ]],Table4[[#This Row],[ Date Ordered ]])</f>
        <v>23</v>
      </c>
      <c r="R260" s="7">
        <f>Table4[[#This Row],[Delivery day diff]]/2</f>
        <v>11.5</v>
      </c>
      <c r="S260" t="s">
        <v>44</v>
      </c>
      <c r="T260">
        <v>2500</v>
      </c>
      <c r="U260">
        <v>1500</v>
      </c>
      <c r="V260" s="1">
        <f>Table4[[#This Row],[installation cost]]+Table4[[#This Row],[Maintainance cost]]+Table4[[#This Row],[unit cost total]]</f>
        <v>44000</v>
      </c>
      <c r="W260" t="s">
        <v>30</v>
      </c>
      <c r="X260" t="s">
        <v>0</v>
      </c>
    </row>
    <row r="261" spans="1:24" x14ac:dyDescent="0.25">
      <c r="A261" t="s">
        <v>910</v>
      </c>
      <c r="B261" t="s">
        <v>842</v>
      </c>
      <c r="C261" t="s">
        <v>843</v>
      </c>
      <c r="D261" t="s">
        <v>844</v>
      </c>
      <c r="E261" t="s">
        <v>156</v>
      </c>
      <c r="F261" t="s">
        <v>684</v>
      </c>
      <c r="G261">
        <v>3</v>
      </c>
      <c r="H261">
        <v>10000</v>
      </c>
      <c r="I261">
        <f>Table4[[#This Row],[unit price]]*Table4[[#This Row],[quantity]]</f>
        <v>30000</v>
      </c>
      <c r="J261" t="s">
        <v>685</v>
      </c>
      <c r="K261" t="s">
        <v>686</v>
      </c>
      <c r="L261" t="s">
        <v>122</v>
      </c>
      <c r="M261" t="s">
        <v>687</v>
      </c>
      <c r="N261" t="s">
        <v>26</v>
      </c>
      <c r="O261" s="6" t="s">
        <v>869</v>
      </c>
      <c r="P261" s="6" t="s">
        <v>870</v>
      </c>
      <c r="Q261" s="7">
        <f>_xlfn.DAYS(Table4[[#This Row],[ Date Delivered ]],Table4[[#This Row],[ Date Ordered ]])</f>
        <v>25</v>
      </c>
      <c r="R261" s="7">
        <f>Table4[[#This Row],[Delivery day diff]]/2</f>
        <v>12.5</v>
      </c>
      <c r="S261" t="s">
        <v>44</v>
      </c>
      <c r="T261">
        <v>1200</v>
      </c>
      <c r="U261">
        <v>800</v>
      </c>
      <c r="V261" s="1">
        <f>Table4[[#This Row],[installation cost]]+Table4[[#This Row],[Maintainance cost]]+Table4[[#This Row],[unit cost total]]</f>
        <v>32000</v>
      </c>
      <c r="W261" t="s">
        <v>30</v>
      </c>
      <c r="X261" t="s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R + Y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T R +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0 f m F g o i k e 4 D g A A A B E A A A A T A B w A R m 9 y b X V s Y X M v U 2 V j d G l v b j E u b S C i G A A o o B Q A A A A A A A A A A A A A A A A A A A A A A A A A A A A r T k 0 u y c z P U w i G 0 I b W A F B L A Q I t A B Q A A g A I A E 0 f m F g O 3 B O / p A A A A P Y A A A A S A A A A A A A A A A A A A A A A A A A A A A B D b 2 5 m a W c v U G F j a 2 F n Z S 5 4 b W x Q S w E C L Q A U A A I A C A B N H 5 h Y D 8 r p q 6 Q A A A D p A A A A E w A A A A A A A A A A A A A A A A D w A A A A W 0 N v b n R l b n R f V H l w Z X N d L n h t b F B L A Q I t A B Q A A g A I A E 0 f m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1 Y D 8 w h l 3 Q o N t j d j 1 G X d a A A A A A A I A A A A A A B B m A A A A A Q A A I A A A A D E F W i N P A q U c G z X r H 7 C 3 X E b V G 5 G Z w z 1 M U f J W l R x Y Q z n 9 A A A A A A 6 A A A A A A g A A I A A A A H 1 A V 5 R r d K 9 c r y i t c b Y n O Z V W 6 7 h X s L E g f + p s V 9 J d n T C U U A A A A H v M n s u O e M o H 9 0 V y Q Q u W i R 4 T f R V O D K M p l q w w B I 3 I Y M d 6 + J k u o W W G 2 V / N W n G q Y a F u r B t Y + r e d c X w w 9 s 2 k m c j X w G j p T 9 d M e k y e e s l e K g 9 l c z B l Q A A A A O q b 0 J o j 4 u e w Q i I A l m C u W 7 1 d x N j v k C C e r + E q o X R v n Y v m i k Q x h 5 K V 3 l 7 r j h L S M 1 0 6 o n L l 2 7 Q j n 3 U H A 4 3 G f 7 X i B T A = < / D a t a M a s h u p > 
</file>

<file path=customXml/itemProps1.xml><?xml version="1.0" encoding="utf-8"?>
<ds:datastoreItem xmlns:ds="http://schemas.openxmlformats.org/officeDocument/2006/customXml" ds:itemID="{4F22B6C6-4712-4F0B-804D-CD92272CAA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Procurement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 USER</cp:lastModifiedBy>
  <dcterms:created xsi:type="dcterms:W3CDTF">2024-04-24T02:58:14Z</dcterms:created>
  <dcterms:modified xsi:type="dcterms:W3CDTF">2025-06-01T11:24:12Z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2024-12-17T09:26:55Z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677c7674-3f45-4eef-a8ae-7ac2705c850b</vt:lpwstr>
  </property>
  <property fmtid="{D5CDD505-2E9C-101B-9397-08002B2CF9AE}" pid="7" name="MSIP_Label_defa4170-0d19-0005-0004-bc88714345d2_ActionId">
    <vt:lpwstr>8b945fb3-03c0-475f-9890-48f9381d6a2c</vt:lpwstr>
  </property>
  <property fmtid="{D5CDD505-2E9C-101B-9397-08002B2CF9AE}" pid="8" name="MSIP_Label_defa4170-0d19-0005-0004-bc88714345d2_ContentBits">
    <vt:lpwstr>0</vt:lpwstr>
  </property>
</Properties>
</file>