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ul.Zorzoli\Documents\R Projects\Swab_paper\"/>
    </mc:Choice>
  </mc:AlternateContent>
  <xr:revisionPtr revIDLastSave="0" documentId="13_ncr:1_{D9D86D42-48F3-4367-97C2-43110877339C}" xr6:coauthVersionLast="47" xr6:coauthVersionMax="47" xr10:uidLastSave="{00000000-0000-0000-0000-000000000000}"/>
  <bookViews>
    <workbookView xWindow="-110" yWindow="-110" windowWidth="19420" windowHeight="10420" tabRatio="839" xr2:uid="{00000000-000D-0000-FFFF-FFFF00000000}"/>
  </bookViews>
  <sheets>
    <sheet name="SARS-Cov-2_summary_statistics" sheetId="2" r:id="rId1"/>
    <sheet name="SARS-Cov-2_summary_performance" sheetId="1" r:id="rId2"/>
    <sheet name="SARS-Cov_2_t-test" sheetId="7" r:id="rId3"/>
    <sheet name="SARS-Cov-2_Contingency_tabl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4" l="1"/>
  <c r="J22" i="4"/>
  <c r="K14" i="4"/>
  <c r="J14" i="4"/>
  <c r="K7" i="4"/>
  <c r="J7" i="4"/>
  <c r="L21" i="4"/>
  <c r="L13" i="4"/>
  <c r="L6" i="4"/>
  <c r="L20" i="4"/>
  <c r="L12" i="4"/>
  <c r="L5" i="4"/>
  <c r="E22" i="4"/>
  <c r="D22" i="4"/>
  <c r="F21" i="4"/>
  <c r="F20" i="4"/>
  <c r="E7" i="4"/>
  <c r="D7" i="4"/>
  <c r="F6" i="4"/>
  <c r="F5" i="4"/>
  <c r="E14" i="4"/>
  <c r="D14" i="4"/>
  <c r="F13" i="4"/>
  <c r="F12" i="4"/>
  <c r="L14" i="4" l="1"/>
  <c r="L22" i="4"/>
  <c r="F7" i="4"/>
  <c r="F22" i="4"/>
  <c r="L7" i="4"/>
  <c r="F14" i="4"/>
</calcChain>
</file>

<file path=xl/sharedStrings.xml><?xml version="1.0" encoding="utf-8"?>
<sst xmlns="http://schemas.openxmlformats.org/spreadsheetml/2006/main" count="211" uniqueCount="120">
  <si>
    <t>PPA</t>
  </si>
  <si>
    <t>NPA</t>
  </si>
  <si>
    <t>POA</t>
  </si>
  <si>
    <t>Positive samples</t>
  </si>
  <si>
    <t>Negative controls</t>
  </si>
  <si>
    <t>Platform</t>
  </si>
  <si>
    <t>Group</t>
  </si>
  <si>
    <t>Alinity m</t>
  </si>
  <si>
    <t>ABI</t>
  </si>
  <si>
    <t>All samples</t>
  </si>
  <si>
    <t xml:space="preserve">Ct ≥32 </t>
  </si>
  <si>
    <t>Min</t>
  </si>
  <si>
    <t>Max</t>
  </si>
  <si>
    <t>Mean</t>
  </si>
  <si>
    <t>81.6% (CI 95% = 66.6%-90.8%)</t>
  </si>
  <si>
    <t>96.4% (CI 95% = 82.3%-99.4%)</t>
  </si>
  <si>
    <t>87.9% (CI 95% = 77.9%-93.7%)</t>
  </si>
  <si>
    <t>100.0% (CI 95% = 82.4%-100.0%)</t>
  </si>
  <si>
    <t>100.0% (CI 95% = 87.5%-100.0%)</t>
  </si>
  <si>
    <t>100.0% (CI 95% = 92.1%-100.0%)</t>
  </si>
  <si>
    <t>65.0% (CI 95% = 43.3%-91.9%)</t>
  </si>
  <si>
    <t>83.3% (CI 95% = 70.9%-91.3%)</t>
  </si>
  <si>
    <t>83.3% (CI 95% = 66.4%-92.7%)</t>
  </si>
  <si>
    <t>97.2% (CI 95% = 85.8%-99.5%)</t>
  </si>
  <si>
    <t>90.9% (CI 95% = 81.6%-95.8%)</t>
  </si>
  <si>
    <t>100.0% (CI 95% = 67.6%-100.0%)</t>
  </si>
  <si>
    <t>100.0% (CI 95% = 90.1%-100.0%)</t>
  </si>
  <si>
    <t>100.0% (CI 95% = 91.8%-100.0%)</t>
  </si>
  <si>
    <t>89.7% (CI 95% = 79.2%-95.2%)</t>
  </si>
  <si>
    <t>77.3% (CI 95% = 56.6%-89.9%)</t>
  </si>
  <si>
    <t>Median</t>
  </si>
  <si>
    <t>Method</t>
  </si>
  <si>
    <t>All</t>
  </si>
  <si>
    <t>Swab in</t>
  </si>
  <si>
    <t>Swab out</t>
  </si>
  <si>
    <t>Alinity</t>
  </si>
  <si>
    <t>21.93 </t>
  </si>
  <si>
    <t>40.83 </t>
  </si>
  <si>
    <t>32.64 </t>
  </si>
  <si>
    <t>32.18 </t>
  </si>
  <si>
    <t>28.93 </t>
  </si>
  <si>
    <t>39.63 </t>
  </si>
  <si>
    <t>32.26 </t>
  </si>
  <si>
    <t>32.05 </t>
  </si>
  <si>
    <t>21.86 </t>
  </si>
  <si>
    <t>31.85 </t>
  </si>
  <si>
    <t>28.24 </t>
  </si>
  <si>
    <t>28.05 </t>
  </si>
  <si>
    <t>31.00 </t>
  </si>
  <si>
    <t>28.12 </t>
  </si>
  <si>
    <t>27.84 </t>
  </si>
  <si>
    <t>25.27 </t>
  </si>
  <si>
    <t>38.25 </t>
  </si>
  <si>
    <t>34.25 </t>
  </si>
  <si>
    <t>33.38 </t>
  </si>
  <si>
    <t>25.42 </t>
  </si>
  <si>
    <t>39.57 </t>
  </si>
  <si>
    <t>34.7 </t>
  </si>
  <si>
    <t>33.46 </t>
  </si>
  <si>
    <t>31.92 </t>
  </si>
  <si>
    <t>29.33 </t>
  </si>
  <si>
    <t>29.31 </t>
  </si>
  <si>
    <t>31.15 </t>
  </si>
  <si>
    <t>28.84 </t>
  </si>
  <si>
    <t>28.74 </t>
  </si>
  <si>
    <t>32.14 </t>
  </si>
  <si>
    <t>35.47 </t>
  </si>
  <si>
    <t>36.52 </t>
  </si>
  <si>
    <t>32.08 </t>
  </si>
  <si>
    <t>39.49 </t>
  </si>
  <si>
    <t>35.69 </t>
  </si>
  <si>
    <t>35.44 </t>
  </si>
  <si>
    <r>
      <t>25.27</t>
    </r>
    <r>
      <rPr>
        <sz val="11"/>
        <color theme="1"/>
        <rFont val="Calibri"/>
        <family val="1"/>
        <scheme val="minor"/>
      </rPr>
      <t> </t>
    </r>
  </si>
  <si>
    <r>
      <t>25.42</t>
    </r>
    <r>
      <rPr>
        <sz val="11"/>
        <color theme="1"/>
        <rFont val="Calibri"/>
        <family val="1"/>
        <scheme val="minor"/>
      </rPr>
      <t> </t>
    </r>
  </si>
  <si>
    <t>1st Qu.</t>
  </si>
  <si>
    <t>3rd Qu.</t>
  </si>
  <si>
    <t>Ct &lt;32</t>
  </si>
  <si>
    <t>Positive</t>
  </si>
  <si>
    <t>Negative</t>
  </si>
  <si>
    <t>Swab Out method</t>
  </si>
  <si>
    <t>Total</t>
  </si>
  <si>
    <t xml:space="preserve">Swab in method </t>
  </si>
  <si>
    <t>Alinity - CN &lt;32 group</t>
  </si>
  <si>
    <t>Alinity - CN ≥32 group</t>
  </si>
  <si>
    <t>Alinity - Overall Results</t>
  </si>
  <si>
    <t>Altona/ABI - Overall Results</t>
  </si>
  <si>
    <t>Altona/ABI -  CN &lt;32 group</t>
  </si>
  <si>
    <t>Altona/ABI - CN ≥32 group</t>
  </si>
  <si>
    <t xml:space="preserve">CN ≥32 </t>
  </si>
  <si>
    <t>CN &lt;32</t>
  </si>
  <si>
    <r>
      <t>Platform</t>
    </r>
    <r>
      <rPr>
        <sz val="11"/>
        <color rgb="FFFFFFFF"/>
        <rFont val="Calibri"/>
        <family val="2"/>
      </rPr>
      <t> </t>
    </r>
  </si>
  <si>
    <r>
      <t>Group</t>
    </r>
    <r>
      <rPr>
        <sz val="11"/>
        <color rgb="FFFFFFFF"/>
        <rFont val="Calibri"/>
        <family val="2"/>
      </rPr>
      <t> </t>
    </r>
  </si>
  <si>
    <r>
      <t>p value</t>
    </r>
    <r>
      <rPr>
        <sz val="11"/>
        <color rgb="FFFFFFFF"/>
        <rFont val="Calibri"/>
        <family val="2"/>
      </rPr>
      <t> </t>
    </r>
  </si>
  <si>
    <r>
      <t>CI 95%</t>
    </r>
    <r>
      <rPr>
        <sz val="11"/>
        <color rgb="FFFFFFFF"/>
        <rFont val="Calibri"/>
        <family val="2"/>
      </rPr>
      <t> </t>
    </r>
  </si>
  <si>
    <r>
      <t>Mean diff</t>
    </r>
    <r>
      <rPr>
        <sz val="11"/>
        <color rgb="FFFFFFFF"/>
        <rFont val="Calibri"/>
        <family val="2"/>
      </rPr>
      <t> </t>
    </r>
  </si>
  <si>
    <t>Alinity </t>
  </si>
  <si>
    <t>All </t>
  </si>
  <si>
    <t>0.8689 </t>
  </si>
  <si>
    <t>3.2129 - 3.7673 </t>
  </si>
  <si>
    <t>0.2772 </t>
  </si>
  <si>
    <t>CN &lt;32 </t>
  </si>
  <si>
    <t>0.5268 </t>
  </si>
  <si>
    <t>2.8932 - 1.5541 </t>
  </si>
  <si>
    <t>-0.6696 </t>
  </si>
  <si>
    <t>CN ≥32  </t>
  </si>
  <si>
    <t>0.9631 </t>
  </si>
  <si>
    <t>-1.5493 - 1.6201 </t>
  </si>
  <si>
    <t>0.035277 </t>
  </si>
  <si>
    <t>ABI </t>
  </si>
  <si>
    <t>0.3437 </t>
  </si>
  <si>
    <t>-3.8388 - 1.4576 </t>
  </si>
  <si>
    <t>-0.7782 </t>
  </si>
  <si>
    <t>Ct &lt;32 </t>
  </si>
  <si>
    <t>0.5441 </t>
  </si>
  <si>
    <t>1.5532 - 2.7003 </t>
  </si>
  <si>
    <t>0.557 </t>
  </si>
  <si>
    <t>Ct ≥32  </t>
  </si>
  <si>
    <t>0.6893 </t>
  </si>
  <si>
    <t>-1.2016 - 0.8145 </t>
  </si>
  <si>
    <t>-0.0.1936 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</si>
</sst>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mbria"/>
      <family val="1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8D8D8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0" fillId="2" borderId="0" xfId="0" applyFill="1" applyBorder="1"/>
    <xf numFmtId="0" fontId="0" fillId="2" borderId="0" xfId="0" applyFill="1"/>
    <xf numFmtId="0" fontId="0" fillId="2" borderId="0" xfId="0" applyFill="1" applyBorder="1" applyAlignment="1">
      <alignment vertical="center"/>
    </xf>
    <xf numFmtId="0" fontId="0" fillId="2" borderId="5" xfId="0" applyFill="1" applyBorder="1"/>
    <xf numFmtId="0" fontId="0" fillId="2" borderId="6" xfId="0" applyFill="1" applyBorder="1" applyAlignment="1"/>
    <xf numFmtId="0" fontId="0" fillId="2" borderId="7" xfId="0" applyFill="1" applyBorder="1"/>
    <xf numFmtId="0" fontId="2" fillId="2" borderId="10" xfId="0" applyFont="1" applyFill="1" applyBorder="1"/>
    <xf numFmtId="0" fontId="0" fillId="2" borderId="4" xfId="0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0" fillId="2" borderId="0" xfId="0" applyFill="1" applyAlignment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left" wrapText="1"/>
    </xf>
    <xf numFmtId="0" fontId="3" fillId="4" borderId="15" xfId="0" applyFont="1" applyFill="1" applyBorder="1" applyAlignment="1">
      <alignment horizontal="center" wrapText="1"/>
    </xf>
    <xf numFmtId="0" fontId="6" fillId="4" borderId="15" xfId="0" applyFont="1" applyFill="1" applyBorder="1" applyAlignment="1">
      <alignment horizontal="center" wrapText="1"/>
    </xf>
    <xf numFmtId="0" fontId="6" fillId="0" borderId="15" xfId="0" applyFont="1" applyBorder="1" applyAlignment="1">
      <alignment horizontal="left" wrapText="1"/>
    </xf>
    <xf numFmtId="0" fontId="3" fillId="0" borderId="15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0" fontId="4" fillId="3" borderId="16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center" wrapText="1"/>
    </xf>
    <xf numFmtId="0" fontId="6" fillId="4" borderId="19" xfId="0" applyFont="1" applyFill="1" applyBorder="1" applyAlignment="1">
      <alignment horizontal="left" wrapText="1"/>
    </xf>
    <xf numFmtId="0" fontId="3" fillId="4" borderId="20" xfId="0" applyFont="1" applyFill="1" applyBorder="1" applyAlignment="1">
      <alignment horizontal="center" wrapText="1"/>
    </xf>
    <xf numFmtId="0" fontId="6" fillId="0" borderId="19" xfId="0" applyFont="1" applyBorder="1" applyAlignment="1">
      <alignment horizontal="left" wrapText="1"/>
    </xf>
    <xf numFmtId="0" fontId="3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0" fontId="6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numFmt numFmtId="2" formatCode="0.00"/>
      <alignment horizontal="center" vertical="bottom" textRotation="0" wrapText="0" relativeIndent="0" justifyLastLine="0" shrinkToFit="0" readingOrder="0"/>
    </dxf>
    <dxf>
      <numFmt numFmtId="2" formatCode="0.00"/>
      <alignment horizontal="center" vertical="bottom" textRotation="0" wrapText="0" relativeIndent="0" justifyLastLine="0" shrinkToFit="0" readingOrder="0"/>
    </dxf>
    <dxf>
      <numFmt numFmtId="2" formatCode="0.00"/>
      <alignment horizontal="center" vertical="bottom" textRotation="0" wrapText="0" relativeIndent="0" justifyLastLine="0" shrinkToFit="0" readingOrder="0"/>
    </dxf>
    <dxf>
      <numFmt numFmtId="2" formatCode="0.00"/>
      <alignment horizontal="center" vertical="bottom" textRotation="0" wrapText="0" relativeIndent="0" justifyLastLine="0" shrinkToFit="0" readingOrder="0"/>
    </dxf>
    <dxf>
      <numFmt numFmtId="2" formatCode="0.00"/>
      <alignment horizontal="center" vertical="bottom" textRotation="0" wrapText="0" relativeIndent="0" justifyLastLine="0" shrinkToFit="0" readingOrder="0"/>
    </dxf>
    <dxf>
      <numFmt numFmtId="2" formatCode="0.00"/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I13" totalsRowShown="0" dataDxfId="6">
  <autoFilter ref="A1:I13" xr:uid="{00000000-0009-0000-0100-000002000000}"/>
  <tableColumns count="9">
    <tableColumn id="1" xr3:uid="{00000000-0010-0000-0100-000001000000}" name="Method"/>
    <tableColumn id="2" xr3:uid="{00000000-0010-0000-0100-000002000000}" name="Platform"/>
    <tableColumn id="3" xr3:uid="{00000000-0010-0000-0100-000003000000}" name="Group"/>
    <tableColumn id="4" xr3:uid="{00000000-0010-0000-0100-000004000000}" name="Min" dataDxfId="5"/>
    <tableColumn id="5" xr3:uid="{00000000-0010-0000-0100-000005000000}" name="Max" dataDxfId="4"/>
    <tableColumn id="6" xr3:uid="{00000000-0010-0000-0100-000006000000}" name="Median" dataDxfId="3"/>
    <tableColumn id="7" xr3:uid="{00000000-0010-0000-0100-000007000000}" name="Mean" dataDxfId="2"/>
    <tableColumn id="8" xr3:uid="{00000000-0010-0000-0100-000008000000}" name="1st Qu." dataDxfId="1"/>
    <tableColumn id="9" xr3:uid="{00000000-0010-0000-0100-000009000000}" name="3rd Qu.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A1:G7" totalsRowShown="0">
  <autoFilter ref="A1:G7" xr:uid="{00000000-0009-0000-0100-000001000000}"/>
  <tableColumns count="7">
    <tableColumn id="1" xr3:uid="{00000000-0010-0000-0400-000001000000}" name="Group"/>
    <tableColumn id="2" xr3:uid="{00000000-0010-0000-0400-000002000000}" name="Platform"/>
    <tableColumn id="3" xr3:uid="{00000000-0010-0000-0400-000003000000}" name="PPA"/>
    <tableColumn id="4" xr3:uid="{00000000-0010-0000-0400-000004000000}" name="NPA"/>
    <tableColumn id="5" xr3:uid="{00000000-0010-0000-0400-000005000000}" name="POA"/>
    <tableColumn id="6" xr3:uid="{00000000-0010-0000-0400-000006000000}" name="Positive samples"/>
    <tableColumn id="7" xr3:uid="{00000000-0010-0000-0400-000007000000}" name="Negative control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47" displayName="Table247" ref="A1:E7" totalsRowShown="0">
  <autoFilter ref="A1:E7" xr:uid="{00000000-0009-0000-0100-000006000000}"/>
  <tableColumns count="5">
    <tableColumn id="2" xr3:uid="{00000000-0010-0000-0500-000002000000}" name="Platform "/>
    <tableColumn id="3" xr3:uid="{00000000-0010-0000-0500-000003000000}" name="Group "/>
    <tableColumn id="4" xr3:uid="{00000000-0010-0000-0500-000004000000}" name="p value "/>
    <tableColumn id="5" xr3:uid="{00000000-0010-0000-0500-000005000000}" name="CI 95% "/>
    <tableColumn id="6" xr3:uid="{00000000-0010-0000-0500-000006000000}" name="Mean diff 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tabSelected="1" workbookViewId="0">
      <selection activeCell="G10" sqref="G10"/>
    </sheetView>
  </sheetViews>
  <sheetFormatPr defaultRowHeight="14.5" x14ac:dyDescent="0.35"/>
  <cols>
    <col min="1" max="1" width="10.1796875" customWidth="1"/>
    <col min="2" max="2" width="10.81640625" customWidth="1"/>
    <col min="6" max="6" width="9.81640625" customWidth="1"/>
    <col min="8" max="8" width="9.26953125" customWidth="1"/>
    <col min="9" max="9" width="9.54296875" customWidth="1"/>
  </cols>
  <sheetData>
    <row r="1" spans="1:9" x14ac:dyDescent="0.35">
      <c r="A1" t="s">
        <v>31</v>
      </c>
      <c r="B1" t="s">
        <v>5</v>
      </c>
      <c r="C1" t="s">
        <v>6</v>
      </c>
      <c r="D1" t="s">
        <v>11</v>
      </c>
      <c r="E1" t="s">
        <v>12</v>
      </c>
      <c r="F1" t="s">
        <v>30</v>
      </c>
      <c r="G1" t="s">
        <v>13</v>
      </c>
      <c r="H1" t="s">
        <v>74</v>
      </c>
      <c r="I1" t="s">
        <v>75</v>
      </c>
    </row>
    <row r="2" spans="1:9" x14ac:dyDescent="0.35">
      <c r="A2" t="s">
        <v>33</v>
      </c>
      <c r="B2" t="s">
        <v>35</v>
      </c>
      <c r="C2" t="s">
        <v>32</v>
      </c>
      <c r="D2" s="3" t="s">
        <v>36</v>
      </c>
      <c r="E2" s="3" t="s">
        <v>37</v>
      </c>
      <c r="F2" s="3" t="s">
        <v>38</v>
      </c>
      <c r="G2" s="3" t="s">
        <v>39</v>
      </c>
      <c r="H2" s="3">
        <v>28.93</v>
      </c>
      <c r="I2" s="3">
        <v>35.54</v>
      </c>
    </row>
    <row r="3" spans="1:9" x14ac:dyDescent="0.35">
      <c r="A3" t="s">
        <v>34</v>
      </c>
      <c r="B3" t="s">
        <v>35</v>
      </c>
      <c r="C3" t="s">
        <v>32</v>
      </c>
      <c r="D3" s="3" t="s">
        <v>40</v>
      </c>
      <c r="E3" s="3" t="s">
        <v>41</v>
      </c>
      <c r="F3" s="3" t="s">
        <v>42</v>
      </c>
      <c r="G3" s="3" t="s">
        <v>43</v>
      </c>
      <c r="H3" s="3">
        <v>29.25</v>
      </c>
      <c r="I3" s="3">
        <v>36</v>
      </c>
    </row>
    <row r="4" spans="1:9" x14ac:dyDescent="0.35">
      <c r="A4" t="s">
        <v>33</v>
      </c>
      <c r="B4" t="s">
        <v>35</v>
      </c>
      <c r="C4" t="s">
        <v>89</v>
      </c>
      <c r="D4" s="3" t="s">
        <v>44</v>
      </c>
      <c r="E4" s="3" t="s">
        <v>45</v>
      </c>
      <c r="F4" s="3" t="s">
        <v>46</v>
      </c>
      <c r="G4" s="3" t="s">
        <v>47</v>
      </c>
      <c r="H4" s="3">
        <v>26.11</v>
      </c>
      <c r="I4" s="3">
        <v>29.71</v>
      </c>
    </row>
    <row r="5" spans="1:9" x14ac:dyDescent="0.35">
      <c r="A5" t="s">
        <v>34</v>
      </c>
      <c r="B5" t="s">
        <v>35</v>
      </c>
      <c r="C5" t="s">
        <v>89</v>
      </c>
      <c r="D5" s="3" t="s">
        <v>36</v>
      </c>
      <c r="E5" s="3" t="s">
        <v>48</v>
      </c>
      <c r="F5" s="3" t="s">
        <v>49</v>
      </c>
      <c r="G5" s="3" t="s">
        <v>50</v>
      </c>
      <c r="H5" s="3">
        <v>26.51</v>
      </c>
      <c r="I5" s="3">
        <v>29.8</v>
      </c>
    </row>
    <row r="6" spans="1:9" x14ac:dyDescent="0.35">
      <c r="A6" t="s">
        <v>33</v>
      </c>
      <c r="B6" t="s">
        <v>35</v>
      </c>
      <c r="C6" t="s">
        <v>88</v>
      </c>
      <c r="D6" s="3">
        <v>35.049999999999997</v>
      </c>
      <c r="E6" s="3">
        <v>40.83</v>
      </c>
      <c r="F6" s="3">
        <v>37.26</v>
      </c>
      <c r="G6" s="3">
        <v>37.57</v>
      </c>
      <c r="H6" s="3">
        <v>36.35</v>
      </c>
      <c r="I6" s="3">
        <v>40.83</v>
      </c>
    </row>
    <row r="7" spans="1:9" x14ac:dyDescent="0.35">
      <c r="A7" t="s">
        <v>34</v>
      </c>
      <c r="B7" t="s">
        <v>35</v>
      </c>
      <c r="C7" t="s">
        <v>88</v>
      </c>
      <c r="D7" s="3">
        <v>35.1</v>
      </c>
      <c r="E7" s="3">
        <v>39.630000000000003</v>
      </c>
      <c r="F7" s="3">
        <v>36.61</v>
      </c>
      <c r="G7" s="3">
        <v>36.69</v>
      </c>
      <c r="H7" s="3">
        <v>35.46</v>
      </c>
      <c r="I7" s="3">
        <v>37.380000000000003</v>
      </c>
    </row>
    <row r="8" spans="1:9" x14ac:dyDescent="0.35">
      <c r="A8" t="s">
        <v>33</v>
      </c>
      <c r="B8" t="s">
        <v>8</v>
      </c>
      <c r="C8" t="s">
        <v>32</v>
      </c>
      <c r="D8" s="3" t="s">
        <v>51</v>
      </c>
      <c r="E8" s="3" t="s">
        <v>52</v>
      </c>
      <c r="F8" s="3" t="s">
        <v>53</v>
      </c>
      <c r="G8" s="3" t="s">
        <v>54</v>
      </c>
      <c r="H8" s="3">
        <v>31.38</v>
      </c>
      <c r="I8" s="3">
        <v>36.44</v>
      </c>
    </row>
    <row r="9" spans="1:9" x14ac:dyDescent="0.35">
      <c r="A9" t="s">
        <v>34</v>
      </c>
      <c r="B9" t="s">
        <v>8</v>
      </c>
      <c r="C9" t="s">
        <v>32</v>
      </c>
      <c r="D9" s="3" t="s">
        <v>55</v>
      </c>
      <c r="E9" s="3" t="s">
        <v>56</v>
      </c>
      <c r="F9" s="3" t="s">
        <v>57</v>
      </c>
      <c r="G9" s="3" t="s">
        <v>58</v>
      </c>
      <c r="H9" s="3">
        <v>30.8</v>
      </c>
      <c r="I9" s="3">
        <v>36.32</v>
      </c>
    </row>
    <row r="10" spans="1:9" x14ac:dyDescent="0.35">
      <c r="A10" t="s">
        <v>33</v>
      </c>
      <c r="B10" t="s">
        <v>8</v>
      </c>
      <c r="C10" t="s">
        <v>76</v>
      </c>
      <c r="D10" s="3" t="s">
        <v>72</v>
      </c>
      <c r="E10" s="3" t="s">
        <v>59</v>
      </c>
      <c r="F10" s="3" t="s">
        <v>60</v>
      </c>
      <c r="G10" s="3" t="s">
        <v>61</v>
      </c>
      <c r="H10" s="3">
        <v>28.13</v>
      </c>
      <c r="I10" s="3">
        <v>29.72</v>
      </c>
    </row>
    <row r="11" spans="1:9" x14ac:dyDescent="0.35">
      <c r="A11" t="s">
        <v>34</v>
      </c>
      <c r="B11" t="s">
        <v>8</v>
      </c>
      <c r="C11" t="s">
        <v>76</v>
      </c>
      <c r="D11" s="3" t="s">
        <v>73</v>
      </c>
      <c r="E11" s="3" t="s">
        <v>62</v>
      </c>
      <c r="F11" s="3" t="s">
        <v>63</v>
      </c>
      <c r="G11" s="3" t="s">
        <v>64</v>
      </c>
      <c r="H11" s="3">
        <v>28.56</v>
      </c>
      <c r="I11" s="3">
        <v>30.8</v>
      </c>
    </row>
    <row r="12" spans="1:9" x14ac:dyDescent="0.35">
      <c r="A12" t="s">
        <v>33</v>
      </c>
      <c r="B12" t="s">
        <v>8</v>
      </c>
      <c r="C12" t="s">
        <v>10</v>
      </c>
      <c r="D12" s="3" t="s">
        <v>65</v>
      </c>
      <c r="E12" s="3" t="s">
        <v>52</v>
      </c>
      <c r="F12" s="3" t="s">
        <v>66</v>
      </c>
      <c r="G12" s="3" t="s">
        <v>67</v>
      </c>
      <c r="H12" s="3">
        <v>35.04</v>
      </c>
      <c r="I12" s="3">
        <v>36.56</v>
      </c>
    </row>
    <row r="13" spans="1:9" x14ac:dyDescent="0.35">
      <c r="A13" t="s">
        <v>34</v>
      </c>
      <c r="B13" t="s">
        <v>8</v>
      </c>
      <c r="C13" t="s">
        <v>10</v>
      </c>
      <c r="D13" s="3" t="s">
        <v>68</v>
      </c>
      <c r="E13" s="3" t="s">
        <v>69</v>
      </c>
      <c r="F13" s="3" t="s">
        <v>70</v>
      </c>
      <c r="G13" s="3" t="s">
        <v>71</v>
      </c>
      <c r="H13" s="3">
        <v>35.04</v>
      </c>
      <c r="I13" s="3">
        <v>36.520000000000003</v>
      </c>
    </row>
    <row r="14" spans="1:9" x14ac:dyDescent="0.35">
      <c r="D14" s="2"/>
      <c r="E14" s="2"/>
      <c r="F14" s="2"/>
      <c r="G14" s="2"/>
      <c r="H14" s="2"/>
      <c r="I14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zoomScale="85" zoomScaleNormal="85" workbookViewId="0">
      <selection activeCell="E50" sqref="E50"/>
    </sheetView>
  </sheetViews>
  <sheetFormatPr defaultRowHeight="14.5" x14ac:dyDescent="0.35"/>
  <cols>
    <col min="1" max="1" width="15.7265625" bestFit="1" customWidth="1"/>
    <col min="2" max="2" width="10.453125" customWidth="1"/>
    <col min="3" max="5" width="28" bestFit="1" customWidth="1"/>
    <col min="6" max="6" width="16.453125" customWidth="1"/>
    <col min="7" max="7" width="17.1796875" customWidth="1"/>
  </cols>
  <sheetData>
    <row r="1" spans="1:7" x14ac:dyDescent="0.35">
      <c r="A1" t="s">
        <v>6</v>
      </c>
      <c r="B1" t="s">
        <v>5</v>
      </c>
      <c r="C1" t="s">
        <v>0</v>
      </c>
      <c r="D1" t="s">
        <v>1</v>
      </c>
      <c r="E1" t="s">
        <v>2</v>
      </c>
      <c r="F1" s="1" t="s">
        <v>3</v>
      </c>
      <c r="G1" s="1" t="s">
        <v>4</v>
      </c>
    </row>
    <row r="2" spans="1:7" x14ac:dyDescent="0.35">
      <c r="A2" t="s">
        <v>9</v>
      </c>
      <c r="B2" t="s">
        <v>7</v>
      </c>
      <c r="C2" t="s">
        <v>14</v>
      </c>
      <c r="D2" t="s">
        <v>15</v>
      </c>
      <c r="E2" t="s">
        <v>16</v>
      </c>
      <c r="F2">
        <v>38</v>
      </c>
      <c r="G2">
        <v>28</v>
      </c>
    </row>
    <row r="3" spans="1:7" x14ac:dyDescent="0.35">
      <c r="A3" t="s">
        <v>89</v>
      </c>
      <c r="B3" t="s">
        <v>7</v>
      </c>
      <c r="C3" t="s">
        <v>17</v>
      </c>
      <c r="D3" t="s">
        <v>18</v>
      </c>
      <c r="E3" t="s">
        <v>19</v>
      </c>
      <c r="F3">
        <v>18</v>
      </c>
      <c r="G3">
        <v>27</v>
      </c>
    </row>
    <row r="4" spans="1:7" x14ac:dyDescent="0.35">
      <c r="A4" t="s">
        <v>88</v>
      </c>
      <c r="B4" t="s">
        <v>7</v>
      </c>
      <c r="C4" t="s">
        <v>20</v>
      </c>
      <c r="D4" t="s">
        <v>15</v>
      </c>
      <c r="E4" t="s">
        <v>21</v>
      </c>
      <c r="F4">
        <v>20</v>
      </c>
      <c r="G4">
        <v>28</v>
      </c>
    </row>
    <row r="5" spans="1:7" x14ac:dyDescent="0.35">
      <c r="A5" t="s">
        <v>9</v>
      </c>
      <c r="B5" t="s">
        <v>8</v>
      </c>
      <c r="C5" t="s">
        <v>22</v>
      </c>
      <c r="D5" t="s">
        <v>23</v>
      </c>
      <c r="E5" t="s">
        <v>24</v>
      </c>
      <c r="F5">
        <v>30</v>
      </c>
      <c r="G5">
        <v>36</v>
      </c>
    </row>
    <row r="6" spans="1:7" x14ac:dyDescent="0.35">
      <c r="A6" t="s">
        <v>76</v>
      </c>
      <c r="B6" t="s">
        <v>8</v>
      </c>
      <c r="C6" t="s">
        <v>25</v>
      </c>
      <c r="D6" t="s">
        <v>26</v>
      </c>
      <c r="E6" t="s">
        <v>27</v>
      </c>
      <c r="F6">
        <v>8</v>
      </c>
      <c r="G6">
        <v>35</v>
      </c>
    </row>
    <row r="7" spans="1:7" x14ac:dyDescent="0.35">
      <c r="A7" t="s">
        <v>10</v>
      </c>
      <c r="B7" t="s">
        <v>8</v>
      </c>
      <c r="C7" t="s">
        <v>29</v>
      </c>
      <c r="D7" t="s">
        <v>23</v>
      </c>
      <c r="E7" t="s">
        <v>28</v>
      </c>
      <c r="F7">
        <v>22</v>
      </c>
      <c r="G7">
        <v>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M41" sqref="M41"/>
    </sheetView>
  </sheetViews>
  <sheetFormatPr defaultRowHeight="14.5" x14ac:dyDescent="0.35"/>
  <cols>
    <col min="1" max="1" width="11" bestFit="1" customWidth="1"/>
    <col min="2" max="2" width="8.81640625" bestFit="1" customWidth="1"/>
    <col min="3" max="3" width="9.7265625" bestFit="1" customWidth="1"/>
    <col min="4" max="4" width="15" bestFit="1" customWidth="1"/>
    <col min="5" max="5" width="12" bestFit="1" customWidth="1"/>
  </cols>
  <sheetData>
    <row r="1" spans="1:5" ht="15" thickBot="1" x14ac:dyDescent="0.4">
      <c r="A1" s="25" t="s">
        <v>90</v>
      </c>
      <c r="B1" s="26" t="s">
        <v>91</v>
      </c>
      <c r="C1" s="26" t="s">
        <v>92</v>
      </c>
      <c r="D1" s="26" t="s">
        <v>93</v>
      </c>
      <c r="E1" s="27" t="s">
        <v>94</v>
      </c>
    </row>
    <row r="2" spans="1:5" ht="15" thickBot="1" x14ac:dyDescent="0.4">
      <c r="A2" s="28" t="s">
        <v>95</v>
      </c>
      <c r="B2" s="19" t="s">
        <v>96</v>
      </c>
      <c r="C2" s="20" t="s">
        <v>97</v>
      </c>
      <c r="D2" s="21" t="s">
        <v>98</v>
      </c>
      <c r="E2" s="29" t="s">
        <v>99</v>
      </c>
    </row>
    <row r="3" spans="1:5" ht="15" thickBot="1" x14ac:dyDescent="0.4">
      <c r="A3" s="30" t="s">
        <v>95</v>
      </c>
      <c r="B3" s="22" t="s">
        <v>100</v>
      </c>
      <c r="C3" s="23" t="s">
        <v>101</v>
      </c>
      <c r="D3" s="24" t="s">
        <v>102</v>
      </c>
      <c r="E3" s="31" t="s">
        <v>103</v>
      </c>
    </row>
    <row r="4" spans="1:5" ht="15" thickBot="1" x14ac:dyDescent="0.4">
      <c r="A4" s="28" t="s">
        <v>95</v>
      </c>
      <c r="B4" s="19" t="s">
        <v>104</v>
      </c>
      <c r="C4" s="21" t="s">
        <v>105</v>
      </c>
      <c r="D4" s="21" t="s">
        <v>106</v>
      </c>
      <c r="E4" s="29" t="s">
        <v>107</v>
      </c>
    </row>
    <row r="5" spans="1:5" ht="15" thickBot="1" x14ac:dyDescent="0.4">
      <c r="A5" s="30" t="s">
        <v>108</v>
      </c>
      <c r="B5" s="22" t="s">
        <v>96</v>
      </c>
      <c r="C5" s="24" t="s">
        <v>109</v>
      </c>
      <c r="D5" s="24" t="s">
        <v>110</v>
      </c>
      <c r="E5" s="31" t="s">
        <v>111</v>
      </c>
    </row>
    <row r="6" spans="1:5" ht="15" thickBot="1" x14ac:dyDescent="0.4">
      <c r="A6" s="28" t="s">
        <v>108</v>
      </c>
      <c r="B6" s="19" t="s">
        <v>112</v>
      </c>
      <c r="C6" s="21" t="s">
        <v>113</v>
      </c>
      <c r="D6" s="21" t="s">
        <v>114</v>
      </c>
      <c r="E6" s="29" t="s">
        <v>115</v>
      </c>
    </row>
    <row r="7" spans="1:5" x14ac:dyDescent="0.35">
      <c r="A7" s="32" t="s">
        <v>108</v>
      </c>
      <c r="B7" s="33" t="s">
        <v>116</v>
      </c>
      <c r="C7" s="34" t="s">
        <v>117</v>
      </c>
      <c r="D7" s="34" t="s">
        <v>118</v>
      </c>
      <c r="E7" s="35" t="s">
        <v>119</v>
      </c>
    </row>
    <row r="8" spans="1:5" x14ac:dyDescent="0.35">
      <c r="E8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0"/>
  <sheetViews>
    <sheetView zoomScale="130" zoomScaleNormal="130" workbookViewId="0">
      <selection sqref="A1:M25"/>
    </sheetView>
  </sheetViews>
  <sheetFormatPr defaultRowHeight="14.5" x14ac:dyDescent="0.35"/>
  <cols>
    <col min="1" max="1" width="9.1796875" style="7"/>
    <col min="2" max="2" width="17" bestFit="1" customWidth="1"/>
    <col min="8" max="8" width="17" bestFit="1" customWidth="1"/>
    <col min="14" max="14" width="17" bestFit="1" customWidth="1"/>
  </cols>
  <sheetData>
    <row r="1" spans="1:21" ht="15" thickBot="1" x14ac:dyDescent="0.4"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S1" s="7"/>
      <c r="T1" s="7"/>
      <c r="U1" s="7"/>
    </row>
    <row r="2" spans="1:21" s="5" customFormat="1" ht="30" customHeight="1" x14ac:dyDescent="0.35">
      <c r="A2" s="16"/>
      <c r="B2" s="36" t="s">
        <v>84</v>
      </c>
      <c r="C2" s="37"/>
      <c r="D2" s="37"/>
      <c r="E2" s="37"/>
      <c r="F2" s="38"/>
      <c r="G2" s="8"/>
      <c r="H2" s="36" t="s">
        <v>85</v>
      </c>
      <c r="I2" s="37"/>
      <c r="J2" s="37"/>
      <c r="K2" s="37"/>
      <c r="L2" s="38"/>
      <c r="M2" s="16"/>
      <c r="N2" s="16"/>
      <c r="S2" s="16"/>
      <c r="T2" s="16"/>
      <c r="U2" s="16"/>
    </row>
    <row r="3" spans="1:21" x14ac:dyDescent="0.35">
      <c r="B3" s="9"/>
      <c r="C3" s="6"/>
      <c r="D3" s="39" t="s">
        <v>81</v>
      </c>
      <c r="E3" s="39"/>
      <c r="F3" s="10"/>
      <c r="G3" s="6"/>
      <c r="H3" s="9"/>
      <c r="I3" s="6"/>
      <c r="J3" s="40" t="s">
        <v>81</v>
      </c>
      <c r="K3" s="41"/>
      <c r="L3" s="10"/>
      <c r="M3" s="7"/>
      <c r="N3" s="7"/>
      <c r="S3" s="7"/>
      <c r="T3" s="7"/>
      <c r="U3" s="7"/>
    </row>
    <row r="4" spans="1:21" x14ac:dyDescent="0.35">
      <c r="B4" s="9"/>
      <c r="C4" s="6"/>
      <c r="D4" s="11" t="s">
        <v>77</v>
      </c>
      <c r="E4" s="11" t="s">
        <v>78</v>
      </c>
      <c r="F4" s="12" t="s">
        <v>80</v>
      </c>
      <c r="G4" s="6"/>
      <c r="H4" s="9"/>
      <c r="I4" s="6"/>
      <c r="J4" s="11" t="s">
        <v>77</v>
      </c>
      <c r="K4" s="11" t="s">
        <v>78</v>
      </c>
      <c r="L4" s="12" t="s">
        <v>80</v>
      </c>
      <c r="M4" s="7"/>
      <c r="N4" s="7"/>
      <c r="S4" s="7"/>
      <c r="T4" s="7"/>
      <c r="U4" s="7"/>
    </row>
    <row r="5" spans="1:21" ht="15" customHeight="1" x14ac:dyDescent="0.35">
      <c r="B5" s="42" t="s">
        <v>79</v>
      </c>
      <c r="C5" s="11" t="s">
        <v>77</v>
      </c>
      <c r="D5" s="11">
        <v>31</v>
      </c>
      <c r="E5" s="11">
        <v>1</v>
      </c>
      <c r="F5" s="12">
        <f>SUM(D5:E5)</f>
        <v>32</v>
      </c>
      <c r="G5" s="6"/>
      <c r="H5" s="17" t="s">
        <v>79</v>
      </c>
      <c r="I5" s="11" t="s">
        <v>77</v>
      </c>
      <c r="J5" s="11">
        <v>25</v>
      </c>
      <c r="K5" s="11">
        <v>1</v>
      </c>
      <c r="L5" s="12">
        <f>SUM(J5:K5)</f>
        <v>26</v>
      </c>
      <c r="M5" s="7"/>
      <c r="N5" s="7"/>
      <c r="S5" s="7"/>
      <c r="T5" s="7"/>
      <c r="U5" s="7"/>
    </row>
    <row r="6" spans="1:21" x14ac:dyDescent="0.35">
      <c r="B6" s="43"/>
      <c r="C6" s="11" t="s">
        <v>78</v>
      </c>
      <c r="D6" s="11">
        <v>7</v>
      </c>
      <c r="E6" s="11">
        <v>27</v>
      </c>
      <c r="F6" s="12">
        <f t="shared" ref="F6:F7" si="0">SUM(D6:E6)</f>
        <v>34</v>
      </c>
      <c r="G6" s="6"/>
      <c r="H6" s="18"/>
      <c r="I6" s="11" t="s">
        <v>78</v>
      </c>
      <c r="J6" s="11">
        <v>5</v>
      </c>
      <c r="K6" s="11">
        <v>35</v>
      </c>
      <c r="L6" s="12">
        <f t="shared" ref="L6:L7" si="1">SUM(J6:K6)</f>
        <v>40</v>
      </c>
      <c r="M6" s="7"/>
      <c r="N6" s="7"/>
      <c r="S6" s="7"/>
      <c r="T6" s="7"/>
      <c r="U6" s="7"/>
    </row>
    <row r="7" spans="1:21" ht="15" thickBot="1" x14ac:dyDescent="0.4">
      <c r="B7" s="13"/>
      <c r="C7" s="14" t="s">
        <v>80</v>
      </c>
      <c r="D7" s="14">
        <f>SUM(D5:D6)</f>
        <v>38</v>
      </c>
      <c r="E7" s="14">
        <f t="shared" ref="E7" si="2">SUM(E5:E6)</f>
        <v>28</v>
      </c>
      <c r="F7" s="15">
        <f t="shared" si="0"/>
        <v>66</v>
      </c>
      <c r="G7" s="6"/>
      <c r="H7" s="13"/>
      <c r="I7" s="14" t="s">
        <v>80</v>
      </c>
      <c r="J7" s="14">
        <f>SUM(J5:J6)</f>
        <v>30</v>
      </c>
      <c r="K7" s="14">
        <f t="shared" ref="K7" si="3">SUM(K5:K6)</f>
        <v>36</v>
      </c>
      <c r="L7" s="15">
        <f t="shared" si="1"/>
        <v>66</v>
      </c>
      <c r="M7" s="7"/>
      <c r="N7" s="7"/>
      <c r="S7" s="7"/>
      <c r="T7" s="7"/>
      <c r="U7" s="7"/>
    </row>
    <row r="8" spans="1:21" ht="15" thickBot="1" x14ac:dyDescent="0.4">
      <c r="B8" s="7"/>
      <c r="C8" s="7"/>
      <c r="D8" s="7"/>
      <c r="E8" s="7"/>
      <c r="F8" s="7"/>
      <c r="G8" s="6"/>
      <c r="H8" s="7"/>
      <c r="I8" s="7"/>
      <c r="J8" s="7"/>
      <c r="K8" s="7"/>
      <c r="L8" s="7"/>
      <c r="M8" s="7"/>
      <c r="N8" s="7"/>
      <c r="S8" s="7"/>
      <c r="T8" s="7"/>
      <c r="U8" s="7"/>
    </row>
    <row r="9" spans="1:21" ht="30" customHeight="1" x14ac:dyDescent="0.35">
      <c r="B9" s="36" t="s">
        <v>82</v>
      </c>
      <c r="C9" s="37"/>
      <c r="D9" s="37"/>
      <c r="E9" s="37"/>
      <c r="F9" s="38"/>
      <c r="G9" s="8"/>
      <c r="H9" s="36" t="s">
        <v>86</v>
      </c>
      <c r="I9" s="37"/>
      <c r="J9" s="37"/>
      <c r="K9" s="37"/>
      <c r="L9" s="38"/>
      <c r="M9" s="7"/>
      <c r="N9" s="7"/>
      <c r="S9" s="7"/>
      <c r="T9" s="7"/>
      <c r="U9" s="7"/>
    </row>
    <row r="10" spans="1:21" x14ac:dyDescent="0.35">
      <c r="B10" s="9"/>
      <c r="C10" s="6"/>
      <c r="D10" s="40" t="s">
        <v>81</v>
      </c>
      <c r="E10" s="41"/>
      <c r="F10" s="10"/>
      <c r="G10" s="7"/>
      <c r="H10" s="9"/>
      <c r="I10" s="6"/>
      <c r="J10" s="39" t="s">
        <v>81</v>
      </c>
      <c r="K10" s="39"/>
      <c r="L10" s="10"/>
      <c r="M10" s="7"/>
      <c r="N10" s="7"/>
      <c r="S10" s="7"/>
      <c r="T10" s="7"/>
      <c r="U10" s="7"/>
    </row>
    <row r="11" spans="1:21" x14ac:dyDescent="0.35">
      <c r="B11" s="9"/>
      <c r="C11" s="6"/>
      <c r="D11" s="11" t="s">
        <v>77</v>
      </c>
      <c r="E11" s="11" t="s">
        <v>78</v>
      </c>
      <c r="F11" s="12" t="s">
        <v>80</v>
      </c>
      <c r="G11" s="7"/>
      <c r="H11" s="9"/>
      <c r="I11" s="6"/>
      <c r="J11" s="11" t="s">
        <v>77</v>
      </c>
      <c r="K11" s="11" t="s">
        <v>78</v>
      </c>
      <c r="L11" s="12" t="s">
        <v>80</v>
      </c>
      <c r="M11" s="7"/>
      <c r="N11" s="7"/>
      <c r="S11" s="7"/>
      <c r="T11" s="7"/>
      <c r="U11" s="7"/>
    </row>
    <row r="12" spans="1:21" ht="15" customHeight="1" x14ac:dyDescent="0.35">
      <c r="B12" s="17" t="s">
        <v>79</v>
      </c>
      <c r="C12" s="11" t="s">
        <v>77</v>
      </c>
      <c r="D12" s="11">
        <v>18</v>
      </c>
      <c r="E12" s="11">
        <v>0</v>
      </c>
      <c r="F12" s="12">
        <f>SUM(D12:E12)</f>
        <v>18</v>
      </c>
      <c r="G12" s="7"/>
      <c r="H12" s="42" t="s">
        <v>79</v>
      </c>
      <c r="I12" s="11" t="s">
        <v>77</v>
      </c>
      <c r="J12" s="11">
        <v>8</v>
      </c>
      <c r="K12" s="11">
        <v>0</v>
      </c>
      <c r="L12" s="12">
        <f>SUM(J12:K12)</f>
        <v>8</v>
      </c>
      <c r="M12" s="7"/>
      <c r="N12" s="7"/>
      <c r="S12" s="7"/>
      <c r="T12" s="7"/>
      <c r="U12" s="7"/>
    </row>
    <row r="13" spans="1:21" x14ac:dyDescent="0.35">
      <c r="B13" s="18"/>
      <c r="C13" s="11" t="s">
        <v>78</v>
      </c>
      <c r="D13" s="11">
        <v>0</v>
      </c>
      <c r="E13" s="11">
        <v>27</v>
      </c>
      <c r="F13" s="12">
        <f t="shared" ref="F13:F14" si="4">SUM(D13:E13)</f>
        <v>27</v>
      </c>
      <c r="G13" s="7"/>
      <c r="H13" s="43"/>
      <c r="I13" s="11" t="s">
        <v>78</v>
      </c>
      <c r="J13" s="11">
        <v>0</v>
      </c>
      <c r="K13" s="11">
        <v>35</v>
      </c>
      <c r="L13" s="12">
        <f t="shared" ref="L13:L14" si="5">SUM(J13:K13)</f>
        <v>35</v>
      </c>
      <c r="M13" s="7"/>
      <c r="N13" s="7"/>
      <c r="S13" s="7"/>
      <c r="T13" s="7"/>
      <c r="U13" s="7"/>
    </row>
    <row r="14" spans="1:21" ht="15" thickBot="1" x14ac:dyDescent="0.4">
      <c r="B14" s="13"/>
      <c r="C14" s="14" t="s">
        <v>80</v>
      </c>
      <c r="D14" s="14">
        <f>SUM(D12:D13)</f>
        <v>18</v>
      </c>
      <c r="E14" s="14">
        <f t="shared" ref="E14" si="6">SUM(E12:E13)</f>
        <v>27</v>
      </c>
      <c r="F14" s="15">
        <f t="shared" si="4"/>
        <v>45</v>
      </c>
      <c r="G14" s="7"/>
      <c r="H14" s="13"/>
      <c r="I14" s="14" t="s">
        <v>80</v>
      </c>
      <c r="J14" s="14">
        <f>SUM(J12:J13)</f>
        <v>8</v>
      </c>
      <c r="K14" s="14">
        <f t="shared" ref="K14" si="7">SUM(K12:K13)</f>
        <v>35</v>
      </c>
      <c r="L14" s="15">
        <f t="shared" si="5"/>
        <v>43</v>
      </c>
      <c r="M14" s="7"/>
      <c r="N14" s="7"/>
      <c r="S14" s="7"/>
      <c r="T14" s="7"/>
      <c r="U14" s="7"/>
    </row>
    <row r="15" spans="1:21" x14ac:dyDescent="0.35">
      <c r="B15" s="6"/>
      <c r="C15" s="6"/>
      <c r="D15" s="6"/>
      <c r="E15" s="6"/>
      <c r="F15" s="6"/>
      <c r="G15" s="6"/>
      <c r="H15" s="6"/>
      <c r="I15" s="6"/>
      <c r="J15" s="6"/>
      <c r="K15" s="7"/>
      <c r="L15" s="7"/>
      <c r="M15" s="7"/>
      <c r="N15" s="7"/>
      <c r="S15" s="7"/>
      <c r="T15" s="7"/>
      <c r="U15" s="7"/>
    </row>
    <row r="16" spans="1:21" ht="15" thickBot="1" x14ac:dyDescent="0.4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1" ht="30" customHeight="1" x14ac:dyDescent="0.35">
      <c r="B17" s="36" t="s">
        <v>83</v>
      </c>
      <c r="C17" s="37"/>
      <c r="D17" s="37"/>
      <c r="E17" s="37"/>
      <c r="F17" s="38"/>
      <c r="G17" s="7"/>
      <c r="H17" s="36" t="s">
        <v>87</v>
      </c>
      <c r="I17" s="37"/>
      <c r="J17" s="37"/>
      <c r="K17" s="37"/>
      <c r="L17" s="38"/>
      <c r="M17" s="7"/>
      <c r="N17" s="7"/>
      <c r="S17" s="7"/>
      <c r="T17" s="7"/>
      <c r="U17" s="7"/>
    </row>
    <row r="18" spans="2:21" x14ac:dyDescent="0.35">
      <c r="B18" s="9"/>
      <c r="C18" s="6"/>
      <c r="D18" s="40" t="s">
        <v>81</v>
      </c>
      <c r="E18" s="41"/>
      <c r="F18" s="10"/>
      <c r="G18" s="7"/>
      <c r="H18" s="9"/>
      <c r="I18" s="6"/>
      <c r="J18" s="39" t="s">
        <v>81</v>
      </c>
      <c r="K18" s="39"/>
      <c r="L18" s="10"/>
      <c r="M18" s="7"/>
      <c r="N18" s="7"/>
    </row>
    <row r="19" spans="2:21" x14ac:dyDescent="0.35">
      <c r="B19" s="9"/>
      <c r="C19" s="6"/>
      <c r="D19" s="11" t="s">
        <v>77</v>
      </c>
      <c r="E19" s="11" t="s">
        <v>78</v>
      </c>
      <c r="F19" s="12" t="s">
        <v>80</v>
      </c>
      <c r="G19" s="7"/>
      <c r="H19" s="9"/>
      <c r="I19" s="6"/>
      <c r="J19" s="11" t="s">
        <v>77</v>
      </c>
      <c r="K19" s="11" t="s">
        <v>78</v>
      </c>
      <c r="L19" s="12" t="s">
        <v>80</v>
      </c>
      <c r="M19" s="7"/>
      <c r="N19" s="7"/>
    </row>
    <row r="20" spans="2:21" x14ac:dyDescent="0.35">
      <c r="B20" s="17" t="s">
        <v>79</v>
      </c>
      <c r="C20" s="11" t="s">
        <v>77</v>
      </c>
      <c r="D20" s="11">
        <v>13</v>
      </c>
      <c r="E20" s="11">
        <v>1</v>
      </c>
      <c r="F20" s="12">
        <f>SUM(D20:E20)</f>
        <v>14</v>
      </c>
      <c r="G20" s="7"/>
      <c r="H20" s="42" t="s">
        <v>79</v>
      </c>
      <c r="I20" s="11" t="s">
        <v>77</v>
      </c>
      <c r="J20" s="11">
        <v>17</v>
      </c>
      <c r="K20" s="11">
        <v>1</v>
      </c>
      <c r="L20" s="12">
        <f>SUM(J20:K20)</f>
        <v>18</v>
      </c>
      <c r="M20" s="7"/>
      <c r="N20" s="7"/>
    </row>
    <row r="21" spans="2:21" x14ac:dyDescent="0.35">
      <c r="B21" s="18"/>
      <c r="C21" s="11" t="s">
        <v>78</v>
      </c>
      <c r="D21" s="11">
        <v>7</v>
      </c>
      <c r="E21" s="11">
        <v>27</v>
      </c>
      <c r="F21" s="12">
        <f t="shared" ref="F21:F22" si="8">SUM(D21:E21)</f>
        <v>34</v>
      </c>
      <c r="G21" s="7"/>
      <c r="H21" s="43"/>
      <c r="I21" s="11" t="s">
        <v>78</v>
      </c>
      <c r="J21" s="11">
        <v>5</v>
      </c>
      <c r="K21" s="11">
        <v>35</v>
      </c>
      <c r="L21" s="12">
        <f t="shared" ref="L21:L22" si="9">SUM(J21:K21)</f>
        <v>40</v>
      </c>
      <c r="M21" s="7"/>
      <c r="N21" s="7"/>
    </row>
    <row r="22" spans="2:21" ht="15" thickBot="1" x14ac:dyDescent="0.4">
      <c r="B22" s="13"/>
      <c r="C22" s="14" t="s">
        <v>80</v>
      </c>
      <c r="D22" s="14">
        <f>SUM(D20:D21)</f>
        <v>20</v>
      </c>
      <c r="E22" s="14">
        <f t="shared" ref="E22" si="10">SUM(E20:E21)</f>
        <v>28</v>
      </c>
      <c r="F22" s="15">
        <f t="shared" si="8"/>
        <v>48</v>
      </c>
      <c r="G22" s="7"/>
      <c r="H22" s="13"/>
      <c r="I22" s="14" t="s">
        <v>80</v>
      </c>
      <c r="J22" s="14">
        <f>SUM(J20:J21)</f>
        <v>22</v>
      </c>
      <c r="K22" s="14">
        <f t="shared" ref="K22" si="11">SUM(K20:K21)</f>
        <v>36</v>
      </c>
      <c r="L22" s="15">
        <f t="shared" si="9"/>
        <v>58</v>
      </c>
      <c r="M22" s="7"/>
      <c r="N22" s="7"/>
    </row>
    <row r="23" spans="2:21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21" x14ac:dyDescent="0.35">
      <c r="B24" s="7"/>
      <c r="C24" s="7"/>
      <c r="D24" s="7"/>
      <c r="E24" s="7"/>
      <c r="F24" s="7"/>
      <c r="G24" s="8"/>
      <c r="H24" s="7"/>
      <c r="I24" s="7"/>
      <c r="J24" s="7"/>
      <c r="K24" s="7"/>
      <c r="L24" s="7"/>
      <c r="M24" s="7"/>
      <c r="N24" s="7"/>
    </row>
    <row r="25" spans="2:21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21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21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21" x14ac:dyDescent="0.35">
      <c r="G28" s="7"/>
    </row>
    <row r="29" spans="2:21" x14ac:dyDescent="0.35">
      <c r="G29" s="7"/>
    </row>
    <row r="30" spans="2:21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mergeCells count="15">
    <mergeCell ref="H20:H21"/>
    <mergeCell ref="D3:E3"/>
    <mergeCell ref="D18:E18"/>
    <mergeCell ref="B17:F17"/>
    <mergeCell ref="B9:F9"/>
    <mergeCell ref="B5:B6"/>
    <mergeCell ref="H12:H13"/>
    <mergeCell ref="B2:F2"/>
    <mergeCell ref="H9:L9"/>
    <mergeCell ref="H17:L17"/>
    <mergeCell ref="J10:K10"/>
    <mergeCell ref="J18:K18"/>
    <mergeCell ref="H2:L2"/>
    <mergeCell ref="J3:K3"/>
    <mergeCell ref="D10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SARS-Cov-2_summary_statistics</vt:lpstr>
      <vt:lpstr>SARS-Cov-2_summary_performance</vt:lpstr>
      <vt:lpstr>SARS-Cov_2_t-test</vt:lpstr>
      <vt:lpstr>SARS-Cov-2_Contingency_tables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Zorzoli, Azul</dc:creator>
  <cp:lastModifiedBy>Zorzoli, Azul</cp:lastModifiedBy>
  <dcterms:created xsi:type="dcterms:W3CDTF">2023-06-30T09:27:52Z</dcterms:created>
  <dcterms:modified xsi:type="dcterms:W3CDTF">2023-10-04T10:30:34Z</dcterms:modified>
</cp:coreProperties>
</file>