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20412" windowHeight="19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78" i="1"/>
  <c r="B76"/>
  <c r="M74"/>
  <c r="M68"/>
  <c r="M69"/>
  <c r="M70"/>
  <c r="M71"/>
  <c r="M72"/>
  <c r="M73"/>
  <c r="M51"/>
  <c r="M52"/>
  <c r="M53"/>
  <c r="M54"/>
  <c r="M55"/>
  <c r="M56"/>
  <c r="M57"/>
  <c r="M58"/>
  <c r="M59"/>
  <c r="M60"/>
  <c r="M61"/>
  <c r="M62"/>
  <c r="M63"/>
  <c r="M64"/>
  <c r="M65"/>
  <c r="M66"/>
  <c r="M67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19"/>
  <c r="M20"/>
  <c r="M21"/>
  <c r="M22"/>
  <c r="M23"/>
  <c r="M24"/>
  <c r="M25"/>
  <c r="M26"/>
  <c r="M27"/>
  <c r="M28"/>
  <c r="M29"/>
  <c r="M30"/>
  <c r="M31"/>
  <c r="M32"/>
  <c r="M10"/>
  <c r="M11"/>
  <c r="M12"/>
  <c r="M13"/>
  <c r="M14"/>
  <c r="M15"/>
  <c r="M16"/>
  <c r="M17"/>
  <c r="M18"/>
  <c r="M9"/>
  <c r="J76"/>
  <c r="J77"/>
  <c r="J58"/>
  <c r="J59"/>
  <c r="J60"/>
  <c r="J61"/>
  <c r="J62"/>
  <c r="J63"/>
  <c r="J64"/>
  <c r="J65"/>
  <c r="J66"/>
  <c r="J67"/>
  <c r="J68"/>
  <c r="J69"/>
  <c r="J70"/>
  <c r="J71"/>
  <c r="J72"/>
  <c r="J73"/>
  <c r="J74"/>
  <c r="J43"/>
  <c r="J44"/>
  <c r="J45"/>
  <c r="J46"/>
  <c r="J47"/>
  <c r="J48"/>
  <c r="J49"/>
  <c r="J50"/>
  <c r="J51"/>
  <c r="J52"/>
  <c r="J53"/>
  <c r="J54"/>
  <c r="J55"/>
  <c r="J56"/>
  <c r="J57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0"/>
  <c r="J11"/>
  <c r="J12"/>
  <c r="J13"/>
  <c r="J14"/>
  <c r="J15"/>
  <c r="J16"/>
  <c r="J17"/>
  <c r="J18"/>
  <c r="J19"/>
  <c r="J9"/>
  <c r="A74"/>
  <c r="A75" s="1"/>
  <c r="A76" s="1"/>
  <c r="A77" s="1"/>
  <c r="A50" l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49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12"/>
</calcChain>
</file>

<file path=xl/sharedStrings.xml><?xml version="1.0" encoding="utf-8"?>
<sst xmlns="http://schemas.openxmlformats.org/spreadsheetml/2006/main" count="293" uniqueCount="215">
  <si>
    <t>Bill Of Materials        October 17,2016      9:18:17</t>
  </si>
  <si>
    <t>Reference</t>
  </si>
  <si>
    <t>Value</t>
  </si>
  <si>
    <t>PCB Footprint</t>
  </si>
  <si>
    <t>Description</t>
  </si>
  <si>
    <t>Part_Number</t>
  </si>
  <si>
    <t>______________________________________________</t>
  </si>
  <si>
    <t>0.1UF_50V</t>
  </si>
  <si>
    <t>SM/C_0805</t>
  </si>
  <si>
    <t>0.1UF_50V_0805</t>
  </si>
  <si>
    <t>C2</t>
  </si>
  <si>
    <t>470UF_50V</t>
  </si>
  <si>
    <t>CPCYLHORIZ/D.400/LS.200/.034</t>
  </si>
  <si>
    <t>470UF_50V_DIP</t>
  </si>
  <si>
    <t>C3,C21</t>
  </si>
  <si>
    <t>220PF_50V</t>
  </si>
  <si>
    <t>220PF_50V_0805</t>
  </si>
  <si>
    <t>C6,C7,C8,C9,C10,C11</t>
  </si>
  <si>
    <t>1UF_50V</t>
  </si>
  <si>
    <t>Designs\Lib\CAP.LLB\SM/C_0805</t>
  </si>
  <si>
    <t>1UF_50V_0805</t>
  </si>
  <si>
    <t>C12</t>
  </si>
  <si>
    <t>100UF_25V</t>
  </si>
  <si>
    <t>CPCYLHORIZ/D.200/LS.100/.034</t>
  </si>
  <si>
    <t>100UF_25V_DIP</t>
  </si>
  <si>
    <t>C24</t>
  </si>
  <si>
    <t>330UF_16V</t>
  </si>
  <si>
    <t>330UF_16V_DIP</t>
  </si>
  <si>
    <t>C31</t>
  </si>
  <si>
    <t>10UF_16V</t>
  </si>
  <si>
    <t>C39</t>
  </si>
  <si>
    <t>100UF_7V</t>
  </si>
  <si>
    <t>100UF_7V_TANT</t>
  </si>
  <si>
    <t>D1,D2,D3,D4,D5,D6</t>
  </si>
  <si>
    <t>SMBJ12CA</t>
  </si>
  <si>
    <t>SM/MOV40V</t>
  </si>
  <si>
    <t>V(RWM)=12V</t>
  </si>
  <si>
    <t>LED_RED_0805</t>
  </si>
  <si>
    <t>SM/D_0805_21</t>
  </si>
  <si>
    <t>D8</t>
  </si>
  <si>
    <t>1N4007</t>
  </si>
  <si>
    <t>SM/D_MLL41_21</t>
  </si>
  <si>
    <t>VRRM=1000V</t>
  </si>
  <si>
    <t>D9</t>
  </si>
  <si>
    <t>LED_GREEN_0805</t>
  </si>
  <si>
    <t>D11,D12,D13,D14,D15,D16</t>
  </si>
  <si>
    <t>LED_BLUE_0603</t>
  </si>
  <si>
    <t>D23,D27</t>
  </si>
  <si>
    <t>1N5819</t>
  </si>
  <si>
    <t>V(RMS)=28V</t>
  </si>
  <si>
    <t>D24</t>
  </si>
  <si>
    <t>1N4744</t>
  </si>
  <si>
    <t>SM/D_1206_21</t>
  </si>
  <si>
    <t>VZ=15V</t>
  </si>
  <si>
    <t>1N4744_15V_1206</t>
  </si>
  <si>
    <t>D25,D26,D29</t>
  </si>
  <si>
    <t>SMBJ10CA</t>
  </si>
  <si>
    <t>V(RWM)=10V</t>
  </si>
  <si>
    <t>D28</t>
  </si>
  <si>
    <t>1N4729</t>
  </si>
  <si>
    <t>VZ=3.6V</t>
  </si>
  <si>
    <t>D30,D31,D32,D33,D34,D35</t>
  </si>
  <si>
    <t>1N4148</t>
  </si>
  <si>
    <t>Fast Switching Diodes</t>
  </si>
  <si>
    <t>1N4148_1206</t>
  </si>
  <si>
    <t>D36</t>
  </si>
  <si>
    <t>CJ431_SOT</t>
  </si>
  <si>
    <t>JIANGSU CHANGJIANG</t>
  </si>
  <si>
    <t>D37,D38,D39,D41,D42,D43</t>
  </si>
  <si>
    <t>0.1A_60V</t>
  </si>
  <si>
    <t>SM/FUSE_1812</t>
  </si>
  <si>
    <t>F7</t>
  </si>
  <si>
    <t>0.65A_60V</t>
  </si>
  <si>
    <t>RAD/.250X.125/LS.200/.034</t>
  </si>
  <si>
    <t>LP60 series</t>
  </si>
  <si>
    <t>LP60-065</t>
  </si>
  <si>
    <t>J3</t>
  </si>
  <si>
    <t>ETB4_5.08_90_GREEN</t>
  </si>
  <si>
    <t>ETB4INCH</t>
  </si>
  <si>
    <t>Pitch=5.08mm,single,male,90¡ã,Green,Pluggable</t>
  </si>
  <si>
    <t>J4,J5</t>
  </si>
  <si>
    <t>ETB6_5.08_90_GREEN</t>
  </si>
  <si>
    <t>ETB6INCH</t>
  </si>
  <si>
    <t>J6</t>
  </si>
  <si>
    <t>Tiepoint</t>
  </si>
  <si>
    <t>GROUNDS_REV1</t>
  </si>
  <si>
    <t>solder_metal_wire</t>
  </si>
  <si>
    <t>J8</t>
  </si>
  <si>
    <t>ETB3_5.08_90_GREEN</t>
  </si>
  <si>
    <t>ETB3INCH</t>
  </si>
  <si>
    <t>J10</t>
  </si>
  <si>
    <t>Header6_2.54_180</t>
  </si>
  <si>
    <t>Pitch=2.54mm, single,male,180¡ã</t>
  </si>
  <si>
    <t>J11,J12,J13,J14,J15,J16</t>
  </si>
  <si>
    <t>Header3_2.54_180</t>
  </si>
  <si>
    <t>L1,L2</t>
  </si>
  <si>
    <t>330uH_1A_SMALL</t>
  </si>
  <si>
    <t>L/330UH</t>
  </si>
  <si>
    <t>0608,1A,330UH</t>
  </si>
  <si>
    <t>L3,L4</t>
  </si>
  <si>
    <t>0.3A_1K</t>
  </si>
  <si>
    <t>0.3A_1K_100MHZ</t>
  </si>
  <si>
    <t>L5</t>
  </si>
  <si>
    <t>47uH</t>
  </si>
  <si>
    <t>MOV1</t>
  </si>
  <si>
    <t>SMBJ36CA</t>
  </si>
  <si>
    <t>V(RWM)=36V</t>
  </si>
  <si>
    <t>2N2222</t>
  </si>
  <si>
    <t>SM/SOT23_123</t>
  </si>
  <si>
    <t>Q7,Q9,Q11,Q14,Q15,Q17</t>
  </si>
  <si>
    <t>2N2907</t>
  </si>
  <si>
    <t>10K_0805</t>
  </si>
  <si>
    <t>SM/R_0805</t>
  </si>
  <si>
    <t>R13</t>
  </si>
  <si>
    <t>470R_0805</t>
  </si>
  <si>
    <t>1K_0805</t>
  </si>
  <si>
    <t>R16,R17,R18</t>
  </si>
  <si>
    <t>200R_4P</t>
  </si>
  <si>
    <t>SM/R_1608_NET4</t>
  </si>
  <si>
    <t>R19,R47</t>
  </si>
  <si>
    <t>0.5R_1206</t>
  </si>
  <si>
    <t>SM/R_1206</t>
  </si>
  <si>
    <t>R20</t>
  </si>
  <si>
    <t>16.9K_0805</t>
  </si>
  <si>
    <t>R21,R22,R23,R24,R25,R26</t>
  </si>
  <si>
    <t>10K_VAR</t>
  </si>
  <si>
    <t>3pins£¬10K VAR ,VC1000</t>
  </si>
  <si>
    <t>R27</t>
  </si>
  <si>
    <t>1.96K_0805</t>
  </si>
  <si>
    <t>R29,R32,R49,R50,R52,R58</t>
  </si>
  <si>
    <t>6.19K_0805</t>
  </si>
  <si>
    <t>R30,R31,R39,R40,R54,R56</t>
  </si>
  <si>
    <t>3K_0805</t>
  </si>
  <si>
    <t>4.7K_0805</t>
  </si>
  <si>
    <t>R41,R42,R43,R44,R45,R46</t>
  </si>
  <si>
    <t>47K_0805</t>
  </si>
  <si>
    <t>R51</t>
  </si>
  <si>
    <t>5.9K_0805</t>
  </si>
  <si>
    <t>R53</t>
  </si>
  <si>
    <t>3.6K_0805</t>
  </si>
  <si>
    <t>R59,R60,R61,R62,R63,R64</t>
  </si>
  <si>
    <t>200K_0805</t>
  </si>
  <si>
    <t>R83,R85,R87</t>
  </si>
  <si>
    <t>100K_0805</t>
  </si>
  <si>
    <t>R84</t>
  </si>
  <si>
    <t>0R_0805</t>
  </si>
  <si>
    <t>R88</t>
  </si>
  <si>
    <t>1.5K_2010</t>
  </si>
  <si>
    <t>1/2W</t>
  </si>
  <si>
    <t>R90</t>
  </si>
  <si>
    <t>4.99K_0805</t>
  </si>
  <si>
    <t>R91,R92,R93</t>
  </si>
  <si>
    <t>SW1,SW2,SW3,SW4,SW5,SW6</t>
  </si>
  <si>
    <t>SW DP3T_4</t>
  </si>
  <si>
    <t>SWSLIDESP3TC_NO_POSTHOLE</t>
  </si>
  <si>
    <t>T3_8I13R_Switch</t>
  </si>
  <si>
    <t>U1,U3</t>
  </si>
  <si>
    <t>MC34063A_SO</t>
  </si>
  <si>
    <t>8SOP150</t>
  </si>
  <si>
    <t>U2,U6</t>
  </si>
  <si>
    <t>LM324DR</t>
  </si>
  <si>
    <t>14SOP150</t>
  </si>
  <si>
    <t>U4</t>
  </si>
  <si>
    <t>STM32F103VC</t>
  </si>
  <si>
    <t>100PINs£¬small STM32 chip</t>
  </si>
  <si>
    <t>U5</t>
  </si>
  <si>
    <t>SN65HVD3082</t>
  </si>
  <si>
    <t>U7</t>
  </si>
  <si>
    <t>AT24C16</t>
  </si>
  <si>
    <t>X1</t>
  </si>
  <si>
    <t>8MHZ_SMD_3PIN</t>
  </si>
  <si>
    <t>SMD</t>
  </si>
  <si>
    <t>Itm</t>
    <phoneticPr fontId="1" type="noConversion"/>
  </si>
  <si>
    <t>Qty</t>
    <phoneticPr fontId="1" type="noConversion"/>
  </si>
  <si>
    <t>SM/L_0805</t>
    <phoneticPr fontId="1" type="noConversion"/>
  </si>
  <si>
    <t>QUAD.50M/100/WG16.00</t>
    <phoneticPr fontId="1" type="noConversion"/>
  </si>
  <si>
    <t>8SOP150</t>
    <phoneticPr fontId="1" type="noConversion"/>
  </si>
  <si>
    <t>8M_SMD_3PIN</t>
    <phoneticPr fontId="1" type="noConversion"/>
  </si>
  <si>
    <t>HEADER3_2.54</t>
    <phoneticPr fontId="1" type="noConversion"/>
  </si>
  <si>
    <t>HEADER6_2.54</t>
    <phoneticPr fontId="1" type="noConversion"/>
  </si>
  <si>
    <t>SM/D_1206_21</t>
    <phoneticPr fontId="1" type="noConversion"/>
  </si>
  <si>
    <t>SM/SOT23_123</t>
    <phoneticPr fontId="1" type="noConversion"/>
  </si>
  <si>
    <t>SM/D_1206</t>
    <phoneticPr fontId="1" type="noConversion"/>
  </si>
  <si>
    <t>SM/D_0603</t>
    <phoneticPr fontId="1" type="noConversion"/>
  </si>
  <si>
    <t>SM/C_TANT</t>
    <phoneticPr fontId="1" type="noConversion"/>
  </si>
  <si>
    <t>Tle</t>
    <phoneticPr fontId="1" type="noConversion"/>
  </si>
  <si>
    <t>MF-MSMF Series - PTC Resettable Fuses</t>
    <phoneticPr fontId="1" type="noConversion"/>
  </si>
  <si>
    <t>D7,D10,D17,D18,D19,D20,D21,D22</t>
    <phoneticPr fontId="1" type="noConversion"/>
  </si>
  <si>
    <t>F1,F2,F3,F4,F5,F6,F8,F9,F10</t>
    <phoneticPr fontId="1" type="noConversion"/>
  </si>
  <si>
    <t>R33,R34,R35,R36,R37,R38,R57</t>
    <phoneticPr fontId="1" type="noConversion"/>
  </si>
  <si>
    <t>R14,R15,R89</t>
    <phoneticPr fontId="1" type="noConversion"/>
  </si>
  <si>
    <t>C1,C13,C14,C15,C16,C17,C18,C19,</t>
    <phoneticPr fontId="1" type="noConversion"/>
  </si>
  <si>
    <t>C20,C23,C26,C27,C28,C29,C30,C33</t>
    <phoneticPr fontId="1" type="noConversion"/>
  </si>
  <si>
    <t>R73,R74,R81,R82</t>
    <phoneticPr fontId="1" type="noConversion"/>
  </si>
  <si>
    <t>R1,R2,R3,R4,R5,R6,R7,R8,R9,R10,R11,</t>
    <phoneticPr fontId="1" type="noConversion"/>
  </si>
  <si>
    <t>R12,R65,R66,R67,R68,R69,R70,R71,R72,</t>
    <phoneticPr fontId="1" type="noConversion"/>
  </si>
  <si>
    <t>Q1,Q2,Q3,Q4,Q5,Q6,Q8,Q10,Q12,Q13,</t>
    <phoneticPr fontId="1" type="noConversion"/>
  </si>
  <si>
    <t>Q16,Q18</t>
    <phoneticPr fontId="1" type="noConversion"/>
  </si>
  <si>
    <t>Z:\Designs\TransducerVolts\Hardware\PWM_Rev7</t>
    <phoneticPr fontId="1" type="noConversion"/>
  </si>
  <si>
    <t>unit price</t>
    <phoneticPr fontId="5" type="noConversion"/>
  </si>
  <si>
    <t>cost</t>
    <phoneticPr fontId="5" type="noConversion"/>
  </si>
  <si>
    <t>soldering point</t>
    <phoneticPr fontId="5" type="noConversion"/>
  </si>
  <si>
    <t>total point</t>
    <phoneticPr fontId="5" type="noConversion"/>
  </si>
  <si>
    <t>MF-MSMF010</t>
    <phoneticPr fontId="1" type="noConversion"/>
  </si>
  <si>
    <t>AT24C16</t>
    <phoneticPr fontId="1" type="noConversion"/>
  </si>
  <si>
    <t>STM32F103VC</t>
    <phoneticPr fontId="1" type="noConversion"/>
  </si>
  <si>
    <t>CJ431_SOT</t>
    <phoneticPr fontId="1" type="noConversion"/>
  </si>
  <si>
    <t>47uH</t>
    <phoneticPr fontId="1" type="noConversion"/>
  </si>
  <si>
    <t>10UF_16V_TANT</t>
    <phoneticPr fontId="1" type="noConversion"/>
  </si>
  <si>
    <t>metal enclosure</t>
    <phoneticPr fontId="1" type="noConversion"/>
  </si>
  <si>
    <t>PCB 11*7.1cm(4.33*2.8inch)</t>
    <phoneticPr fontId="5" type="noConversion"/>
  </si>
  <si>
    <t>SMT</t>
    <phoneticPr fontId="5" type="noConversion"/>
  </si>
  <si>
    <t>test</t>
    <phoneticPr fontId="5" type="noConversion"/>
  </si>
  <si>
    <t>PCB assembly</t>
    <phoneticPr fontId="5" type="noConversion"/>
  </si>
  <si>
    <t>total soldering point=590</t>
    <phoneticPr fontId="5" type="noConversion"/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</si>
</sst>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9"/>
      <name val="宋体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scheme val="minor"/>
    </font>
    <font>
      <sz val="12"/>
      <name val="宋体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9" fontId="3" fillId="0" borderId="1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0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6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>
      <alignment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0" borderId="0" xfId="0" applyBorder="1">
      <alignment vertical="center"/>
    </xf>
    <xf numFmtId="8" fontId="0" fillId="0" borderId="0" xfId="0" applyNumberFormat="1">
      <alignment vertical="center"/>
    </xf>
    <xf numFmtId="0" fontId="8" fillId="3" borderId="1" xfId="0" applyFont="1" applyFill="1" applyBorder="1" applyAlignment="1"/>
    <xf numFmtId="0" fontId="0" fillId="4" borderId="1" xfId="0" applyFill="1" applyBorder="1" applyAlignment="1"/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8"/>
  <sheetViews>
    <sheetView tabSelected="1" topLeftCell="A42" zoomScale="115" zoomScaleNormal="115" workbookViewId="0">
      <selection activeCell="F79" sqref="F79"/>
    </sheetView>
  </sheetViews>
  <sheetFormatPr defaultRowHeight="14.4"/>
  <cols>
    <col min="1" max="1" width="4.44140625" customWidth="1"/>
    <col min="2" max="2" width="4.77734375" customWidth="1"/>
    <col min="3" max="3" width="31" customWidth="1"/>
    <col min="4" max="4" width="16.109375" customWidth="1"/>
    <col min="5" max="5" width="21.44140625" customWidth="1"/>
    <col min="6" max="6" width="29.21875" customWidth="1"/>
    <col min="7" max="7" width="5.109375" customWidth="1"/>
    <col min="8" max="8" width="15.33203125" customWidth="1"/>
    <col min="9" max="9" width="15" customWidth="1"/>
    <col min="10" max="10" width="5.33203125" customWidth="1"/>
    <col min="11" max="11" width="1.88671875" customWidth="1"/>
  </cols>
  <sheetData>
    <row r="1" spans="1:13">
      <c r="A1" s="20" t="s">
        <v>198</v>
      </c>
      <c r="B1" s="21"/>
      <c r="C1" s="21"/>
      <c r="D1" s="21"/>
      <c r="E1" s="21"/>
      <c r="F1" s="21"/>
      <c r="G1" s="21"/>
      <c r="H1" s="22"/>
    </row>
    <row r="2" spans="1:13">
      <c r="A2" s="23"/>
      <c r="B2" s="24"/>
      <c r="C2" s="24"/>
      <c r="D2" s="24"/>
      <c r="E2" s="24"/>
      <c r="F2" s="24"/>
      <c r="G2" s="24"/>
      <c r="H2" s="25"/>
    </row>
    <row r="3" spans="1:13">
      <c r="A3" s="4"/>
      <c r="B3" s="1"/>
      <c r="C3" s="1"/>
      <c r="D3" s="1"/>
      <c r="E3" s="1"/>
      <c r="F3" s="1"/>
      <c r="G3" s="1"/>
      <c r="H3" s="5"/>
    </row>
    <row r="4" spans="1:13">
      <c r="A4" s="17" t="s">
        <v>0</v>
      </c>
      <c r="B4" s="18"/>
      <c r="C4" s="18"/>
      <c r="D4" s="18"/>
      <c r="E4" s="18"/>
      <c r="F4" s="18"/>
      <c r="G4" s="18"/>
      <c r="H4" s="19"/>
    </row>
    <row r="5" spans="1:13">
      <c r="A5" s="4"/>
      <c r="B5" s="1"/>
      <c r="C5" s="1"/>
      <c r="D5" s="1"/>
      <c r="E5" s="1"/>
      <c r="F5" s="1"/>
      <c r="G5" s="1"/>
      <c r="H5" s="5"/>
    </row>
    <row r="6" spans="1:13">
      <c r="A6" s="4" t="s">
        <v>172</v>
      </c>
      <c r="B6" s="1" t="s">
        <v>173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185</v>
      </c>
      <c r="H6" s="5" t="s">
        <v>5</v>
      </c>
      <c r="I6" s="12" t="s">
        <v>199</v>
      </c>
      <c r="J6" s="12" t="s">
        <v>200</v>
      </c>
      <c r="K6" s="13"/>
      <c r="L6" s="14" t="s">
        <v>201</v>
      </c>
      <c r="M6" s="14" t="s">
        <v>202</v>
      </c>
    </row>
    <row r="7" spans="1:13">
      <c r="A7" s="4" t="s">
        <v>6</v>
      </c>
      <c r="B7" s="1"/>
      <c r="C7" s="1"/>
      <c r="D7" s="1"/>
      <c r="E7" s="1"/>
      <c r="F7" s="1"/>
      <c r="G7" s="1"/>
      <c r="H7" s="5"/>
    </row>
    <row r="8" spans="1:13">
      <c r="A8" s="4"/>
      <c r="B8" s="1"/>
      <c r="C8" s="1"/>
      <c r="D8" s="1"/>
      <c r="E8" s="1"/>
      <c r="F8" s="1"/>
      <c r="G8" s="1"/>
      <c r="H8" s="5"/>
    </row>
    <row r="9" spans="1:13">
      <c r="A9" s="6">
        <v>1</v>
      </c>
      <c r="B9" s="2">
        <v>16</v>
      </c>
      <c r="C9" s="2" t="s">
        <v>191</v>
      </c>
      <c r="D9" s="2" t="s">
        <v>7</v>
      </c>
      <c r="E9" s="2" t="s">
        <v>8</v>
      </c>
      <c r="F9" s="2"/>
      <c r="G9" s="3">
        <v>0.1</v>
      </c>
      <c r="H9" s="7" t="s">
        <v>9</v>
      </c>
      <c r="I9">
        <v>0.03</v>
      </c>
      <c r="J9">
        <f>I9*B9</f>
        <v>0.48</v>
      </c>
      <c r="L9">
        <v>2</v>
      </c>
      <c r="M9">
        <f>L9*B9</f>
        <v>32</v>
      </c>
    </row>
    <row r="10" spans="1:13">
      <c r="A10" s="6"/>
      <c r="B10" s="2"/>
      <c r="C10" s="2" t="s">
        <v>192</v>
      </c>
      <c r="D10" s="2"/>
      <c r="E10" s="2"/>
      <c r="F10" s="2"/>
      <c r="G10" s="2"/>
      <c r="H10" s="7"/>
      <c r="J10">
        <f t="shared" ref="J10:J73" si="0">I10*B10</f>
        <v>0</v>
      </c>
      <c r="M10">
        <f t="shared" ref="M10:M73" si="1">L10*B10</f>
        <v>0</v>
      </c>
    </row>
    <row r="11" spans="1:13">
      <c r="A11" s="6">
        <v>2</v>
      </c>
      <c r="B11" s="2">
        <v>1</v>
      </c>
      <c r="C11" s="2" t="s">
        <v>10</v>
      </c>
      <c r="D11" s="2" t="s">
        <v>11</v>
      </c>
      <c r="E11" s="2" t="s">
        <v>12</v>
      </c>
      <c r="F11" s="2"/>
      <c r="G11" s="3">
        <v>0.2</v>
      </c>
      <c r="H11" s="7" t="s">
        <v>13</v>
      </c>
      <c r="I11">
        <v>0.5</v>
      </c>
      <c r="J11">
        <f t="shared" si="0"/>
        <v>0.5</v>
      </c>
      <c r="L11">
        <v>2</v>
      </c>
      <c r="M11">
        <f t="shared" si="1"/>
        <v>2</v>
      </c>
    </row>
    <row r="12" spans="1:13">
      <c r="A12" s="6">
        <f>A11+1</f>
        <v>3</v>
      </c>
      <c r="B12" s="2">
        <v>2</v>
      </c>
      <c r="C12" s="2" t="s">
        <v>14</v>
      </c>
      <c r="D12" s="2" t="s">
        <v>15</v>
      </c>
      <c r="E12" s="2" t="s">
        <v>8</v>
      </c>
      <c r="F12" s="2"/>
      <c r="G12" s="3">
        <v>0.1</v>
      </c>
      <c r="H12" s="7" t="s">
        <v>16</v>
      </c>
      <c r="I12">
        <v>0.04</v>
      </c>
      <c r="J12">
        <f t="shared" si="0"/>
        <v>0.08</v>
      </c>
      <c r="L12">
        <v>2</v>
      </c>
      <c r="M12">
        <f t="shared" si="1"/>
        <v>4</v>
      </c>
    </row>
    <row r="13" spans="1:13">
      <c r="A13" s="6">
        <f t="shared" ref="A13:A42" si="2">A12+1</f>
        <v>4</v>
      </c>
      <c r="B13" s="2">
        <v>6</v>
      </c>
      <c r="C13" s="2" t="s">
        <v>17</v>
      </c>
      <c r="D13" s="2" t="s">
        <v>18</v>
      </c>
      <c r="E13" s="2" t="s">
        <v>19</v>
      </c>
      <c r="F13" s="2"/>
      <c r="G13" s="3">
        <v>0.1</v>
      </c>
      <c r="H13" s="7" t="s">
        <v>20</v>
      </c>
      <c r="I13">
        <v>0.03</v>
      </c>
      <c r="J13">
        <f t="shared" si="0"/>
        <v>0.18</v>
      </c>
      <c r="L13">
        <v>2</v>
      </c>
      <c r="M13">
        <f t="shared" si="1"/>
        <v>12</v>
      </c>
    </row>
    <row r="14" spans="1:13">
      <c r="A14" s="6">
        <f t="shared" si="2"/>
        <v>5</v>
      </c>
      <c r="B14" s="2">
        <v>1</v>
      </c>
      <c r="C14" s="2" t="s">
        <v>21</v>
      </c>
      <c r="D14" s="2" t="s">
        <v>22</v>
      </c>
      <c r="E14" s="2" t="s">
        <v>23</v>
      </c>
      <c r="F14" s="2"/>
      <c r="G14" s="3">
        <v>0.2</v>
      </c>
      <c r="H14" s="7" t="s">
        <v>24</v>
      </c>
      <c r="I14">
        <v>0.1</v>
      </c>
      <c r="J14">
        <f t="shared" si="0"/>
        <v>0.1</v>
      </c>
      <c r="L14">
        <v>2</v>
      </c>
      <c r="M14">
        <f t="shared" si="1"/>
        <v>2</v>
      </c>
    </row>
    <row r="15" spans="1:13">
      <c r="A15" s="6">
        <f t="shared" si="2"/>
        <v>6</v>
      </c>
      <c r="B15" s="2">
        <v>1</v>
      </c>
      <c r="C15" s="2" t="s">
        <v>25</v>
      </c>
      <c r="D15" s="2" t="s">
        <v>26</v>
      </c>
      <c r="E15" s="2" t="s">
        <v>23</v>
      </c>
      <c r="F15" s="2"/>
      <c r="G15" s="3">
        <v>0.2</v>
      </c>
      <c r="H15" s="7" t="s">
        <v>27</v>
      </c>
      <c r="I15">
        <v>0.11</v>
      </c>
      <c r="J15">
        <f t="shared" si="0"/>
        <v>0.11</v>
      </c>
      <c r="L15">
        <v>2</v>
      </c>
      <c r="M15">
        <f t="shared" si="1"/>
        <v>2</v>
      </c>
    </row>
    <row r="16" spans="1:13">
      <c r="A16" s="6">
        <f t="shared" si="2"/>
        <v>7</v>
      </c>
      <c r="B16" s="2">
        <v>1</v>
      </c>
      <c r="C16" s="2" t="s">
        <v>28</v>
      </c>
      <c r="D16" s="2" t="s">
        <v>29</v>
      </c>
      <c r="E16" s="2" t="s">
        <v>184</v>
      </c>
      <c r="F16" s="2"/>
      <c r="G16" s="2"/>
      <c r="H16" s="15" t="s">
        <v>208</v>
      </c>
      <c r="I16">
        <v>0.55000000000000004</v>
      </c>
      <c r="J16">
        <f t="shared" si="0"/>
        <v>0.55000000000000004</v>
      </c>
      <c r="L16">
        <v>2</v>
      </c>
      <c r="M16">
        <f t="shared" si="1"/>
        <v>2</v>
      </c>
    </row>
    <row r="17" spans="1:13">
      <c r="A17" s="6">
        <f t="shared" si="2"/>
        <v>8</v>
      </c>
      <c r="B17" s="2">
        <v>1</v>
      </c>
      <c r="C17" s="2" t="s">
        <v>30</v>
      </c>
      <c r="D17" s="2" t="s">
        <v>31</v>
      </c>
      <c r="E17" s="2" t="s">
        <v>184</v>
      </c>
      <c r="F17" s="2"/>
      <c r="G17" s="3">
        <v>0.1</v>
      </c>
      <c r="H17" s="16" t="s">
        <v>32</v>
      </c>
      <c r="I17">
        <v>1.45</v>
      </c>
      <c r="J17">
        <f t="shared" si="0"/>
        <v>1.45</v>
      </c>
      <c r="L17">
        <v>2</v>
      </c>
      <c r="M17">
        <f t="shared" si="1"/>
        <v>2</v>
      </c>
    </row>
    <row r="18" spans="1:13">
      <c r="A18" s="6">
        <f t="shared" si="2"/>
        <v>9</v>
      </c>
      <c r="B18" s="2">
        <v>6</v>
      </c>
      <c r="C18" s="2" t="s">
        <v>33</v>
      </c>
      <c r="D18" s="2" t="s">
        <v>34</v>
      </c>
      <c r="E18" s="2" t="s">
        <v>35</v>
      </c>
      <c r="F18" s="2" t="s">
        <v>36</v>
      </c>
      <c r="G18" s="2"/>
      <c r="H18" s="7" t="s">
        <v>34</v>
      </c>
      <c r="I18">
        <v>0.56999999999999995</v>
      </c>
      <c r="J18">
        <f t="shared" si="0"/>
        <v>3.42</v>
      </c>
      <c r="L18">
        <v>2</v>
      </c>
      <c r="M18">
        <f t="shared" si="1"/>
        <v>12</v>
      </c>
    </row>
    <row r="19" spans="1:13">
      <c r="A19" s="6">
        <f t="shared" si="2"/>
        <v>10</v>
      </c>
      <c r="B19" s="2">
        <v>8</v>
      </c>
      <c r="C19" s="2" t="s">
        <v>187</v>
      </c>
      <c r="D19" s="2" t="s">
        <v>37</v>
      </c>
      <c r="E19" s="2" t="s">
        <v>38</v>
      </c>
      <c r="F19" s="2"/>
      <c r="G19" s="2"/>
      <c r="H19" s="7" t="s">
        <v>37</v>
      </c>
      <c r="I19">
        <v>0.22</v>
      </c>
      <c r="J19">
        <f t="shared" si="0"/>
        <v>1.76</v>
      </c>
      <c r="L19">
        <v>2</v>
      </c>
      <c r="M19">
        <f t="shared" si="1"/>
        <v>16</v>
      </c>
    </row>
    <row r="20" spans="1:13">
      <c r="A20" s="6">
        <f t="shared" si="2"/>
        <v>11</v>
      </c>
      <c r="B20" s="2">
        <v>1</v>
      </c>
      <c r="C20" s="2" t="s">
        <v>39</v>
      </c>
      <c r="D20" s="2" t="s">
        <v>40</v>
      </c>
      <c r="E20" s="2" t="s">
        <v>41</v>
      </c>
      <c r="F20" s="2" t="s">
        <v>42</v>
      </c>
      <c r="G20" s="2"/>
      <c r="H20" s="7" t="s">
        <v>40</v>
      </c>
      <c r="I20">
        <v>0.08</v>
      </c>
      <c r="J20">
        <f t="shared" si="0"/>
        <v>0.08</v>
      </c>
      <c r="L20">
        <v>2</v>
      </c>
      <c r="M20">
        <f t="shared" si="1"/>
        <v>2</v>
      </c>
    </row>
    <row r="21" spans="1:13">
      <c r="A21" s="6">
        <f t="shared" si="2"/>
        <v>12</v>
      </c>
      <c r="B21" s="2">
        <v>1</v>
      </c>
      <c r="C21" s="2" t="s">
        <v>43</v>
      </c>
      <c r="D21" s="2" t="s">
        <v>44</v>
      </c>
      <c r="E21" s="2" t="s">
        <v>38</v>
      </c>
      <c r="F21" s="2"/>
      <c r="G21" s="2"/>
      <c r="H21" s="7" t="s">
        <v>44</v>
      </c>
      <c r="I21">
        <v>0.22</v>
      </c>
      <c r="J21">
        <f t="shared" si="0"/>
        <v>0.22</v>
      </c>
      <c r="L21">
        <v>2</v>
      </c>
      <c r="M21">
        <f t="shared" si="1"/>
        <v>2</v>
      </c>
    </row>
    <row r="22" spans="1:13">
      <c r="A22" s="6">
        <f t="shared" si="2"/>
        <v>13</v>
      </c>
      <c r="B22" s="2">
        <v>6</v>
      </c>
      <c r="C22" s="2" t="s">
        <v>45</v>
      </c>
      <c r="D22" s="2" t="s">
        <v>46</v>
      </c>
      <c r="E22" s="2" t="s">
        <v>183</v>
      </c>
      <c r="F22" s="2"/>
      <c r="G22" s="2"/>
      <c r="H22" s="7" t="s">
        <v>46</v>
      </c>
      <c r="I22">
        <v>0.22</v>
      </c>
      <c r="J22">
        <f t="shared" si="0"/>
        <v>1.32</v>
      </c>
      <c r="L22">
        <v>2</v>
      </c>
      <c r="M22">
        <f t="shared" si="1"/>
        <v>12</v>
      </c>
    </row>
    <row r="23" spans="1:13">
      <c r="A23" s="6">
        <f t="shared" si="2"/>
        <v>14</v>
      </c>
      <c r="B23" s="2">
        <v>2</v>
      </c>
      <c r="C23" s="2" t="s">
        <v>47</v>
      </c>
      <c r="D23" s="2" t="s">
        <v>48</v>
      </c>
      <c r="E23" s="2" t="s">
        <v>41</v>
      </c>
      <c r="F23" s="2" t="s">
        <v>49</v>
      </c>
      <c r="G23" s="2"/>
      <c r="H23" s="7" t="s">
        <v>48</v>
      </c>
      <c r="I23">
        <v>0.25</v>
      </c>
      <c r="J23">
        <f t="shared" si="0"/>
        <v>0.5</v>
      </c>
      <c r="L23">
        <v>2</v>
      </c>
      <c r="M23">
        <f t="shared" si="1"/>
        <v>4</v>
      </c>
    </row>
    <row r="24" spans="1:13">
      <c r="A24" s="6">
        <f t="shared" si="2"/>
        <v>15</v>
      </c>
      <c r="B24" s="2">
        <v>1</v>
      </c>
      <c r="C24" s="2" t="s">
        <v>50</v>
      </c>
      <c r="D24" s="2" t="s">
        <v>51</v>
      </c>
      <c r="E24" s="2" t="s">
        <v>52</v>
      </c>
      <c r="F24" s="2" t="s">
        <v>53</v>
      </c>
      <c r="G24" s="2"/>
      <c r="H24" s="7" t="s">
        <v>54</v>
      </c>
      <c r="I24">
        <v>0.13</v>
      </c>
      <c r="J24">
        <f t="shared" si="0"/>
        <v>0.13</v>
      </c>
      <c r="L24">
        <v>2</v>
      </c>
      <c r="M24">
        <f t="shared" si="1"/>
        <v>2</v>
      </c>
    </row>
    <row r="25" spans="1:13">
      <c r="A25" s="6">
        <f t="shared" si="2"/>
        <v>16</v>
      </c>
      <c r="B25" s="2">
        <v>3</v>
      </c>
      <c r="C25" s="2" t="s">
        <v>55</v>
      </c>
      <c r="D25" s="2" t="s">
        <v>56</v>
      </c>
      <c r="E25" s="2" t="s">
        <v>35</v>
      </c>
      <c r="F25" s="2" t="s">
        <v>57</v>
      </c>
      <c r="G25" s="2"/>
      <c r="H25" s="7" t="s">
        <v>56</v>
      </c>
      <c r="I25">
        <v>0.56999999999999995</v>
      </c>
      <c r="J25">
        <f t="shared" si="0"/>
        <v>1.71</v>
      </c>
      <c r="L25">
        <v>2</v>
      </c>
      <c r="M25">
        <f t="shared" si="1"/>
        <v>6</v>
      </c>
    </row>
    <row r="26" spans="1:13">
      <c r="A26" s="6">
        <f t="shared" si="2"/>
        <v>17</v>
      </c>
      <c r="B26" s="2">
        <v>1</v>
      </c>
      <c r="C26" s="2" t="s">
        <v>58</v>
      </c>
      <c r="D26" s="2" t="s">
        <v>59</v>
      </c>
      <c r="E26" s="2" t="s">
        <v>52</v>
      </c>
      <c r="F26" s="2" t="s">
        <v>60</v>
      </c>
      <c r="G26" s="2"/>
      <c r="H26" s="7" t="s">
        <v>59</v>
      </c>
      <c r="I26">
        <v>0.13</v>
      </c>
      <c r="J26">
        <f t="shared" si="0"/>
        <v>0.13</v>
      </c>
      <c r="L26">
        <v>2</v>
      </c>
      <c r="M26">
        <f t="shared" si="1"/>
        <v>2</v>
      </c>
    </row>
    <row r="27" spans="1:13">
      <c r="A27" s="6">
        <f t="shared" si="2"/>
        <v>18</v>
      </c>
      <c r="B27" s="2">
        <v>6</v>
      </c>
      <c r="C27" s="2" t="s">
        <v>61</v>
      </c>
      <c r="D27" s="2" t="s">
        <v>62</v>
      </c>
      <c r="E27" s="2" t="s">
        <v>182</v>
      </c>
      <c r="F27" s="2" t="s">
        <v>63</v>
      </c>
      <c r="G27" s="2"/>
      <c r="H27" s="7" t="s">
        <v>64</v>
      </c>
      <c r="I27">
        <v>0.13</v>
      </c>
      <c r="J27">
        <f t="shared" si="0"/>
        <v>0.78</v>
      </c>
      <c r="L27">
        <v>2</v>
      </c>
      <c r="M27">
        <f t="shared" si="1"/>
        <v>12</v>
      </c>
    </row>
    <row r="28" spans="1:13">
      <c r="A28" s="6">
        <f t="shared" si="2"/>
        <v>19</v>
      </c>
      <c r="B28" s="2">
        <v>1</v>
      </c>
      <c r="C28" s="2" t="s">
        <v>65</v>
      </c>
      <c r="D28" s="2" t="s">
        <v>66</v>
      </c>
      <c r="E28" s="2" t="s">
        <v>181</v>
      </c>
      <c r="F28" s="2" t="s">
        <v>67</v>
      </c>
      <c r="G28" s="2"/>
      <c r="H28" s="15" t="s">
        <v>206</v>
      </c>
      <c r="I28">
        <v>0.4</v>
      </c>
      <c r="J28">
        <f t="shared" si="0"/>
        <v>0.4</v>
      </c>
      <c r="L28">
        <v>2</v>
      </c>
      <c r="M28">
        <f t="shared" si="1"/>
        <v>2</v>
      </c>
    </row>
    <row r="29" spans="1:13">
      <c r="A29" s="6">
        <f t="shared" si="2"/>
        <v>20</v>
      </c>
      <c r="B29" s="10">
        <v>6</v>
      </c>
      <c r="C29" s="10" t="s">
        <v>68</v>
      </c>
      <c r="D29" s="10" t="s">
        <v>59</v>
      </c>
      <c r="E29" s="10" t="s">
        <v>180</v>
      </c>
      <c r="F29" s="10" t="s">
        <v>60</v>
      </c>
      <c r="G29" s="10"/>
      <c r="H29" s="11" t="s">
        <v>59</v>
      </c>
      <c r="J29">
        <f t="shared" si="0"/>
        <v>0</v>
      </c>
      <c r="M29">
        <f t="shared" si="1"/>
        <v>0</v>
      </c>
    </row>
    <row r="30" spans="1:13">
      <c r="A30" s="6">
        <f t="shared" si="2"/>
        <v>21</v>
      </c>
      <c r="B30" s="2">
        <v>9</v>
      </c>
      <c r="C30" s="2" t="s">
        <v>188</v>
      </c>
      <c r="D30" s="2" t="s">
        <v>69</v>
      </c>
      <c r="E30" s="2" t="s">
        <v>70</v>
      </c>
      <c r="F30" s="2" t="s">
        <v>186</v>
      </c>
      <c r="G30" s="2"/>
      <c r="H30" s="7" t="s">
        <v>203</v>
      </c>
      <c r="I30">
        <v>0.5</v>
      </c>
      <c r="J30">
        <f t="shared" si="0"/>
        <v>4.5</v>
      </c>
      <c r="L30">
        <v>2</v>
      </c>
      <c r="M30">
        <f t="shared" si="1"/>
        <v>18</v>
      </c>
    </row>
    <row r="31" spans="1:13">
      <c r="A31" s="6">
        <f t="shared" si="2"/>
        <v>22</v>
      </c>
      <c r="B31" s="2">
        <v>1</v>
      </c>
      <c r="C31" s="2" t="s">
        <v>71</v>
      </c>
      <c r="D31" s="2" t="s">
        <v>72</v>
      </c>
      <c r="E31" s="2" t="s">
        <v>73</v>
      </c>
      <c r="F31" s="2" t="s">
        <v>74</v>
      </c>
      <c r="G31" s="2"/>
      <c r="H31" s="7" t="s">
        <v>75</v>
      </c>
      <c r="I31">
        <v>0.7</v>
      </c>
      <c r="J31">
        <f t="shared" si="0"/>
        <v>0.7</v>
      </c>
      <c r="L31">
        <v>2</v>
      </c>
      <c r="M31">
        <f t="shared" si="1"/>
        <v>2</v>
      </c>
    </row>
    <row r="32" spans="1:13">
      <c r="A32" s="6">
        <f t="shared" si="2"/>
        <v>23</v>
      </c>
      <c r="B32" s="2">
        <v>1</v>
      </c>
      <c r="C32" s="2" t="s">
        <v>76</v>
      </c>
      <c r="D32" s="2" t="s">
        <v>77</v>
      </c>
      <c r="E32" s="2" t="s">
        <v>78</v>
      </c>
      <c r="F32" s="2" t="s">
        <v>79</v>
      </c>
      <c r="G32" s="2"/>
      <c r="H32" s="7" t="s">
        <v>77</v>
      </c>
      <c r="I32">
        <v>0.92</v>
      </c>
      <c r="J32">
        <f t="shared" si="0"/>
        <v>0.92</v>
      </c>
      <c r="L32">
        <v>4</v>
      </c>
      <c r="M32">
        <f t="shared" si="1"/>
        <v>4</v>
      </c>
    </row>
    <row r="33" spans="1:13">
      <c r="A33" s="6">
        <f t="shared" si="2"/>
        <v>24</v>
      </c>
      <c r="B33" s="2">
        <v>2</v>
      </c>
      <c r="C33" s="2" t="s">
        <v>80</v>
      </c>
      <c r="D33" s="2" t="s">
        <v>81</v>
      </c>
      <c r="E33" s="2" t="s">
        <v>82</v>
      </c>
      <c r="F33" s="2" t="s">
        <v>79</v>
      </c>
      <c r="G33" s="2"/>
      <c r="H33" s="7" t="s">
        <v>81</v>
      </c>
      <c r="I33">
        <v>1.38</v>
      </c>
      <c r="J33">
        <f t="shared" si="0"/>
        <v>2.76</v>
      </c>
      <c r="L33">
        <v>6</v>
      </c>
      <c r="M33">
        <f>L33*B33</f>
        <v>12</v>
      </c>
    </row>
    <row r="34" spans="1:13">
      <c r="A34" s="6">
        <f t="shared" si="2"/>
        <v>25</v>
      </c>
      <c r="B34" s="2">
        <v>1</v>
      </c>
      <c r="C34" s="2" t="s">
        <v>83</v>
      </c>
      <c r="D34" s="2" t="s">
        <v>84</v>
      </c>
      <c r="E34" s="2" t="s">
        <v>85</v>
      </c>
      <c r="F34" s="2" t="s">
        <v>86</v>
      </c>
      <c r="G34" s="2"/>
      <c r="H34" s="7" t="s">
        <v>84</v>
      </c>
      <c r="J34">
        <f t="shared" si="0"/>
        <v>0</v>
      </c>
      <c r="L34">
        <v>2</v>
      </c>
      <c r="M34">
        <f t="shared" si="1"/>
        <v>2</v>
      </c>
    </row>
    <row r="35" spans="1:13">
      <c r="A35" s="6">
        <f t="shared" si="2"/>
        <v>26</v>
      </c>
      <c r="B35" s="2">
        <v>1</v>
      </c>
      <c r="C35" s="2" t="s">
        <v>87</v>
      </c>
      <c r="D35" s="2" t="s">
        <v>88</v>
      </c>
      <c r="E35" s="2" t="s">
        <v>89</v>
      </c>
      <c r="F35" s="2" t="s">
        <v>79</v>
      </c>
      <c r="G35" s="2"/>
      <c r="H35" s="7" t="s">
        <v>88</v>
      </c>
      <c r="I35">
        <v>0.69</v>
      </c>
      <c r="J35">
        <f t="shared" si="0"/>
        <v>0.69</v>
      </c>
      <c r="L35">
        <v>3</v>
      </c>
      <c r="M35">
        <f t="shared" si="1"/>
        <v>3</v>
      </c>
    </row>
    <row r="36" spans="1:13">
      <c r="A36" s="6">
        <f t="shared" si="2"/>
        <v>27</v>
      </c>
      <c r="B36" s="10">
        <v>1</v>
      </c>
      <c r="C36" s="10" t="s">
        <v>90</v>
      </c>
      <c r="D36" s="10" t="s">
        <v>91</v>
      </c>
      <c r="E36" s="10" t="s">
        <v>179</v>
      </c>
      <c r="F36" s="10" t="s">
        <v>92</v>
      </c>
      <c r="G36" s="10"/>
      <c r="H36" s="11" t="s">
        <v>91</v>
      </c>
      <c r="J36">
        <f t="shared" si="0"/>
        <v>0</v>
      </c>
      <c r="M36">
        <f t="shared" si="1"/>
        <v>0</v>
      </c>
    </row>
    <row r="37" spans="1:13">
      <c r="A37" s="6">
        <f t="shared" si="2"/>
        <v>28</v>
      </c>
      <c r="B37" s="2">
        <v>6</v>
      </c>
      <c r="C37" s="2" t="s">
        <v>93</v>
      </c>
      <c r="D37" s="2" t="s">
        <v>94</v>
      </c>
      <c r="E37" s="2" t="s">
        <v>178</v>
      </c>
      <c r="F37" s="2" t="s">
        <v>92</v>
      </c>
      <c r="G37" s="2"/>
      <c r="H37" s="7" t="s">
        <v>94</v>
      </c>
      <c r="I37">
        <v>0.1</v>
      </c>
      <c r="J37">
        <f t="shared" si="0"/>
        <v>0.60000000000000009</v>
      </c>
      <c r="L37">
        <v>3</v>
      </c>
      <c r="M37">
        <f t="shared" si="1"/>
        <v>18</v>
      </c>
    </row>
    <row r="38" spans="1:13">
      <c r="A38" s="6">
        <f t="shared" si="2"/>
        <v>29</v>
      </c>
      <c r="B38" s="2">
        <v>2</v>
      </c>
      <c r="C38" s="2" t="s">
        <v>95</v>
      </c>
      <c r="D38" s="2" t="s">
        <v>96</v>
      </c>
      <c r="E38" s="2" t="s">
        <v>97</v>
      </c>
      <c r="F38" s="2" t="s">
        <v>98</v>
      </c>
      <c r="G38" s="2"/>
      <c r="H38" s="7" t="s">
        <v>96</v>
      </c>
      <c r="I38">
        <v>0.35</v>
      </c>
      <c r="J38">
        <f t="shared" si="0"/>
        <v>0.7</v>
      </c>
      <c r="L38">
        <v>2</v>
      </c>
      <c r="M38">
        <f t="shared" si="1"/>
        <v>4</v>
      </c>
    </row>
    <row r="39" spans="1:13">
      <c r="A39" s="6">
        <f t="shared" si="2"/>
        <v>30</v>
      </c>
      <c r="B39" s="2">
        <v>2</v>
      </c>
      <c r="C39" s="2" t="s">
        <v>99</v>
      </c>
      <c r="D39" s="2" t="s">
        <v>100</v>
      </c>
      <c r="E39" s="2" t="s">
        <v>8</v>
      </c>
      <c r="F39" s="2" t="s">
        <v>101</v>
      </c>
      <c r="G39" s="2"/>
      <c r="H39" s="7" t="s">
        <v>100</v>
      </c>
      <c r="I39">
        <v>0.1</v>
      </c>
      <c r="J39">
        <f t="shared" si="0"/>
        <v>0.2</v>
      </c>
      <c r="L39">
        <v>2</v>
      </c>
      <c r="M39">
        <f t="shared" si="1"/>
        <v>4</v>
      </c>
    </row>
    <row r="40" spans="1:13">
      <c r="A40" s="6">
        <f t="shared" si="2"/>
        <v>31</v>
      </c>
      <c r="B40" s="2">
        <v>1</v>
      </c>
      <c r="C40" s="2" t="s">
        <v>102</v>
      </c>
      <c r="D40" s="2" t="s">
        <v>103</v>
      </c>
      <c r="E40" s="2" t="s">
        <v>174</v>
      </c>
      <c r="F40" s="2"/>
      <c r="G40" s="2"/>
      <c r="H40" s="15" t="s">
        <v>207</v>
      </c>
      <c r="I40">
        <v>0.22</v>
      </c>
      <c r="J40">
        <f t="shared" si="0"/>
        <v>0.22</v>
      </c>
      <c r="L40">
        <v>2</v>
      </c>
      <c r="M40">
        <f t="shared" si="1"/>
        <v>2</v>
      </c>
    </row>
    <row r="41" spans="1:13">
      <c r="A41" s="6">
        <f t="shared" si="2"/>
        <v>32</v>
      </c>
      <c r="B41" s="2">
        <v>1</v>
      </c>
      <c r="C41" s="2" t="s">
        <v>104</v>
      </c>
      <c r="D41" s="2" t="s">
        <v>105</v>
      </c>
      <c r="E41" s="2" t="s">
        <v>35</v>
      </c>
      <c r="F41" s="2" t="s">
        <v>106</v>
      </c>
      <c r="G41" s="2"/>
      <c r="H41" s="7" t="s">
        <v>105</v>
      </c>
      <c r="I41">
        <v>0.56999999999999995</v>
      </c>
      <c r="J41">
        <f t="shared" si="0"/>
        <v>0.56999999999999995</v>
      </c>
      <c r="L41">
        <v>2</v>
      </c>
      <c r="M41">
        <f t="shared" si="1"/>
        <v>2</v>
      </c>
    </row>
    <row r="42" spans="1:13">
      <c r="A42" s="6">
        <f t="shared" si="2"/>
        <v>33</v>
      </c>
      <c r="B42" s="2">
        <v>12</v>
      </c>
      <c r="C42" s="2" t="s">
        <v>196</v>
      </c>
      <c r="D42" s="2" t="s">
        <v>107</v>
      </c>
      <c r="E42" s="2" t="s">
        <v>108</v>
      </c>
      <c r="F42" s="2"/>
      <c r="G42" s="2"/>
      <c r="H42" s="7" t="s">
        <v>107</v>
      </c>
      <c r="I42">
        <v>0.12</v>
      </c>
      <c r="J42">
        <f t="shared" si="0"/>
        <v>1.44</v>
      </c>
      <c r="L42">
        <v>2</v>
      </c>
      <c r="M42">
        <f t="shared" si="1"/>
        <v>24</v>
      </c>
    </row>
    <row r="43" spans="1:13">
      <c r="A43" s="6"/>
      <c r="B43" s="2"/>
      <c r="C43" s="2" t="s">
        <v>197</v>
      </c>
      <c r="D43" s="2"/>
      <c r="E43" s="2"/>
      <c r="F43" s="2"/>
      <c r="G43" s="2"/>
      <c r="H43" s="7"/>
      <c r="J43">
        <f>I43*B43</f>
        <v>0</v>
      </c>
      <c r="M43">
        <f t="shared" si="1"/>
        <v>0</v>
      </c>
    </row>
    <row r="44" spans="1:13">
      <c r="A44" s="6">
        <v>34</v>
      </c>
      <c r="B44" s="2">
        <v>6</v>
      </c>
      <c r="C44" s="2" t="s">
        <v>109</v>
      </c>
      <c r="D44" s="2" t="s">
        <v>110</v>
      </c>
      <c r="E44" s="2" t="s">
        <v>108</v>
      </c>
      <c r="F44" s="2"/>
      <c r="G44" s="2"/>
      <c r="H44" s="7" t="s">
        <v>110</v>
      </c>
      <c r="I44">
        <v>0.12</v>
      </c>
      <c r="J44">
        <f t="shared" si="0"/>
        <v>0.72</v>
      </c>
      <c r="L44">
        <v>2</v>
      </c>
      <c r="M44">
        <f t="shared" si="1"/>
        <v>12</v>
      </c>
    </row>
    <row r="45" spans="1:13">
      <c r="A45" s="6">
        <v>35</v>
      </c>
      <c r="B45" s="2">
        <v>24</v>
      </c>
      <c r="C45" s="2" t="s">
        <v>194</v>
      </c>
      <c r="D45" s="2" t="s">
        <v>111</v>
      </c>
      <c r="E45" s="2" t="s">
        <v>112</v>
      </c>
      <c r="F45" s="2"/>
      <c r="G45" s="3">
        <v>0.01</v>
      </c>
      <c r="H45" s="7" t="s">
        <v>111</v>
      </c>
      <c r="I45">
        <v>1.2E-2</v>
      </c>
      <c r="J45">
        <f t="shared" si="0"/>
        <v>0.28800000000000003</v>
      </c>
      <c r="L45">
        <v>2</v>
      </c>
      <c r="M45">
        <f t="shared" si="1"/>
        <v>48</v>
      </c>
    </row>
    <row r="46" spans="1:13">
      <c r="A46" s="6"/>
      <c r="B46" s="2"/>
      <c r="C46" s="2" t="s">
        <v>195</v>
      </c>
      <c r="D46" s="2"/>
      <c r="E46" s="2"/>
      <c r="F46" s="2"/>
      <c r="G46" s="2"/>
      <c r="H46" s="7"/>
      <c r="J46">
        <f t="shared" si="0"/>
        <v>0</v>
      </c>
      <c r="M46">
        <f t="shared" si="1"/>
        <v>0</v>
      </c>
    </row>
    <row r="47" spans="1:13">
      <c r="A47" s="6"/>
      <c r="B47" s="2"/>
      <c r="C47" s="2" t="s">
        <v>193</v>
      </c>
      <c r="D47" s="2"/>
      <c r="E47" s="2"/>
      <c r="F47" s="2"/>
      <c r="G47" s="2"/>
      <c r="H47" s="7"/>
      <c r="J47">
        <f t="shared" si="0"/>
        <v>0</v>
      </c>
      <c r="M47">
        <f t="shared" si="1"/>
        <v>0</v>
      </c>
    </row>
    <row r="48" spans="1:13">
      <c r="A48" s="6">
        <v>36</v>
      </c>
      <c r="B48" s="2">
        <v>1</v>
      </c>
      <c r="C48" s="2" t="s">
        <v>113</v>
      </c>
      <c r="D48" s="2" t="s">
        <v>114</v>
      </c>
      <c r="E48" s="2" t="s">
        <v>112</v>
      </c>
      <c r="F48" s="2"/>
      <c r="G48" s="3">
        <v>0.01</v>
      </c>
      <c r="H48" s="7" t="s">
        <v>114</v>
      </c>
      <c r="I48">
        <v>1.2E-2</v>
      </c>
      <c r="J48">
        <f t="shared" si="0"/>
        <v>1.2E-2</v>
      </c>
      <c r="L48">
        <v>2</v>
      </c>
      <c r="M48">
        <f t="shared" si="1"/>
        <v>2</v>
      </c>
    </row>
    <row r="49" spans="1:13">
      <c r="A49" s="6">
        <f>A48+1</f>
        <v>37</v>
      </c>
      <c r="B49" s="2">
        <v>3</v>
      </c>
      <c r="C49" s="2" t="s">
        <v>190</v>
      </c>
      <c r="D49" s="2" t="s">
        <v>115</v>
      </c>
      <c r="E49" s="2" t="s">
        <v>112</v>
      </c>
      <c r="F49" s="2"/>
      <c r="G49" s="3">
        <v>0.01</v>
      </c>
      <c r="H49" s="7" t="s">
        <v>115</v>
      </c>
      <c r="I49">
        <v>1.2E-2</v>
      </c>
      <c r="J49">
        <f t="shared" si="0"/>
        <v>3.6000000000000004E-2</v>
      </c>
      <c r="L49">
        <v>2</v>
      </c>
      <c r="M49">
        <f t="shared" si="1"/>
        <v>6</v>
      </c>
    </row>
    <row r="50" spans="1:13">
      <c r="A50" s="6">
        <f t="shared" ref="A50:A73" si="3">A49+1</f>
        <v>38</v>
      </c>
      <c r="B50" s="2">
        <v>3</v>
      </c>
      <c r="C50" s="2" t="s">
        <v>116</v>
      </c>
      <c r="D50" s="2" t="s">
        <v>117</v>
      </c>
      <c r="E50" s="2" t="s">
        <v>118</v>
      </c>
      <c r="F50" s="2"/>
      <c r="G50" s="2"/>
      <c r="H50" s="7" t="s">
        <v>117</v>
      </c>
      <c r="I50">
        <v>0.04</v>
      </c>
      <c r="J50">
        <f t="shared" si="0"/>
        <v>0.12</v>
      </c>
      <c r="L50">
        <v>2</v>
      </c>
      <c r="M50">
        <f t="shared" si="1"/>
        <v>6</v>
      </c>
    </row>
    <row r="51" spans="1:13">
      <c r="A51" s="6">
        <f t="shared" si="3"/>
        <v>39</v>
      </c>
      <c r="B51" s="2">
        <v>2</v>
      </c>
      <c r="C51" s="2" t="s">
        <v>119</v>
      </c>
      <c r="D51" s="2" t="s">
        <v>120</v>
      </c>
      <c r="E51" s="2" t="s">
        <v>121</v>
      </c>
      <c r="F51" s="2"/>
      <c r="G51" s="3">
        <v>0.01</v>
      </c>
      <c r="H51" s="7" t="s">
        <v>120</v>
      </c>
      <c r="I51">
        <v>0.1</v>
      </c>
      <c r="J51">
        <f t="shared" si="0"/>
        <v>0.2</v>
      </c>
      <c r="L51">
        <v>2</v>
      </c>
      <c r="M51">
        <f>L51*B51</f>
        <v>4</v>
      </c>
    </row>
    <row r="52" spans="1:13">
      <c r="A52" s="6">
        <f t="shared" si="3"/>
        <v>40</v>
      </c>
      <c r="B52" s="2">
        <v>1</v>
      </c>
      <c r="C52" s="2" t="s">
        <v>122</v>
      </c>
      <c r="D52" s="2" t="s">
        <v>123</v>
      </c>
      <c r="E52" s="2" t="s">
        <v>112</v>
      </c>
      <c r="F52" s="2"/>
      <c r="G52" s="3">
        <v>0.01</v>
      </c>
      <c r="H52" s="7" t="s">
        <v>123</v>
      </c>
      <c r="I52">
        <v>1.2E-2</v>
      </c>
      <c r="J52">
        <f t="shared" si="0"/>
        <v>1.2E-2</v>
      </c>
      <c r="L52">
        <v>2</v>
      </c>
      <c r="M52">
        <f t="shared" si="1"/>
        <v>2</v>
      </c>
    </row>
    <row r="53" spans="1:13">
      <c r="A53" s="6">
        <f t="shared" si="3"/>
        <v>41</v>
      </c>
      <c r="B53" s="2">
        <v>6</v>
      </c>
      <c r="C53" s="2" t="s">
        <v>124</v>
      </c>
      <c r="D53" s="2" t="s">
        <v>125</v>
      </c>
      <c r="E53" s="2"/>
      <c r="F53" s="2" t="s">
        <v>126</v>
      </c>
      <c r="G53" s="2"/>
      <c r="H53" s="7" t="s">
        <v>125</v>
      </c>
      <c r="I53">
        <v>0.26</v>
      </c>
      <c r="J53">
        <f t="shared" si="0"/>
        <v>1.56</v>
      </c>
      <c r="L53">
        <v>2</v>
      </c>
      <c r="M53">
        <f t="shared" si="1"/>
        <v>12</v>
      </c>
    </row>
    <row r="54" spans="1:13">
      <c r="A54" s="6">
        <f t="shared" si="3"/>
        <v>42</v>
      </c>
      <c r="B54" s="2">
        <v>1</v>
      </c>
      <c r="C54" s="2" t="s">
        <v>127</v>
      </c>
      <c r="D54" s="2" t="s">
        <v>128</v>
      </c>
      <c r="E54" s="2" t="s">
        <v>112</v>
      </c>
      <c r="F54" s="2"/>
      <c r="G54" s="3">
        <v>0.01</v>
      </c>
      <c r="H54" s="7" t="s">
        <v>128</v>
      </c>
      <c r="I54">
        <v>1.2E-2</v>
      </c>
      <c r="J54">
        <f t="shared" si="0"/>
        <v>1.2E-2</v>
      </c>
      <c r="L54">
        <v>2</v>
      </c>
      <c r="M54">
        <f t="shared" si="1"/>
        <v>2</v>
      </c>
    </row>
    <row r="55" spans="1:13">
      <c r="A55" s="6">
        <f t="shared" si="3"/>
        <v>43</v>
      </c>
      <c r="B55" s="2">
        <v>6</v>
      </c>
      <c r="C55" s="2" t="s">
        <v>129</v>
      </c>
      <c r="D55" s="2" t="s">
        <v>130</v>
      </c>
      <c r="E55" s="2" t="s">
        <v>112</v>
      </c>
      <c r="F55" s="2"/>
      <c r="G55" s="3">
        <v>0.01</v>
      </c>
      <c r="H55" s="7" t="s">
        <v>130</v>
      </c>
      <c r="I55">
        <v>1.2E-2</v>
      </c>
      <c r="J55">
        <f t="shared" si="0"/>
        <v>7.2000000000000008E-2</v>
      </c>
      <c r="L55">
        <v>2</v>
      </c>
      <c r="M55">
        <f t="shared" si="1"/>
        <v>12</v>
      </c>
    </row>
    <row r="56" spans="1:13">
      <c r="A56" s="6">
        <f t="shared" si="3"/>
        <v>44</v>
      </c>
      <c r="B56" s="2">
        <v>6</v>
      </c>
      <c r="C56" s="2" t="s">
        <v>131</v>
      </c>
      <c r="D56" s="2" t="s">
        <v>132</v>
      </c>
      <c r="E56" s="2" t="s">
        <v>112</v>
      </c>
      <c r="F56" s="2"/>
      <c r="G56" s="3">
        <v>0.01</v>
      </c>
      <c r="H56" s="7" t="s">
        <v>132</v>
      </c>
      <c r="I56">
        <v>1.2E-2</v>
      </c>
      <c r="J56">
        <f t="shared" si="0"/>
        <v>7.2000000000000008E-2</v>
      </c>
      <c r="L56">
        <v>2</v>
      </c>
      <c r="M56">
        <f t="shared" si="1"/>
        <v>12</v>
      </c>
    </row>
    <row r="57" spans="1:13">
      <c r="A57" s="6">
        <f t="shared" si="3"/>
        <v>45</v>
      </c>
      <c r="B57" s="2">
        <v>7</v>
      </c>
      <c r="C57" s="2" t="s">
        <v>189</v>
      </c>
      <c r="D57" s="2" t="s">
        <v>133</v>
      </c>
      <c r="E57" s="2" t="s">
        <v>112</v>
      </c>
      <c r="F57" s="2"/>
      <c r="G57" s="3">
        <v>0.01</v>
      </c>
      <c r="H57" s="7" t="s">
        <v>133</v>
      </c>
      <c r="I57">
        <v>1.2E-2</v>
      </c>
      <c r="J57">
        <f t="shared" si="0"/>
        <v>8.4000000000000005E-2</v>
      </c>
      <c r="L57">
        <v>2</v>
      </c>
      <c r="M57">
        <f t="shared" si="1"/>
        <v>14</v>
      </c>
    </row>
    <row r="58" spans="1:13">
      <c r="A58" s="6">
        <f t="shared" si="3"/>
        <v>46</v>
      </c>
      <c r="B58" s="2">
        <v>6</v>
      </c>
      <c r="C58" s="2" t="s">
        <v>134</v>
      </c>
      <c r="D58" s="2" t="s">
        <v>135</v>
      </c>
      <c r="E58" s="2" t="s">
        <v>112</v>
      </c>
      <c r="F58" s="2"/>
      <c r="G58" s="3">
        <v>0.01</v>
      </c>
      <c r="H58" s="7" t="s">
        <v>135</v>
      </c>
      <c r="I58">
        <v>1.2E-2</v>
      </c>
      <c r="J58">
        <f>I58*B58</f>
        <v>7.2000000000000008E-2</v>
      </c>
      <c r="L58">
        <v>2</v>
      </c>
      <c r="M58">
        <f t="shared" si="1"/>
        <v>12</v>
      </c>
    </row>
    <row r="59" spans="1:13">
      <c r="A59" s="6">
        <f t="shared" si="3"/>
        <v>47</v>
      </c>
      <c r="B59" s="2">
        <v>1</v>
      </c>
      <c r="C59" s="2" t="s">
        <v>136</v>
      </c>
      <c r="D59" s="2" t="s">
        <v>137</v>
      </c>
      <c r="E59" s="2" t="s">
        <v>112</v>
      </c>
      <c r="F59" s="2"/>
      <c r="G59" s="3">
        <v>0.01</v>
      </c>
      <c r="H59" s="7" t="s">
        <v>137</v>
      </c>
      <c r="I59">
        <v>1.2E-2</v>
      </c>
      <c r="J59">
        <f t="shared" si="0"/>
        <v>1.2E-2</v>
      </c>
      <c r="L59">
        <v>2</v>
      </c>
      <c r="M59">
        <f t="shared" si="1"/>
        <v>2</v>
      </c>
    </row>
    <row r="60" spans="1:13">
      <c r="A60" s="6">
        <f t="shared" si="3"/>
        <v>48</v>
      </c>
      <c r="B60" s="2">
        <v>1</v>
      </c>
      <c r="C60" s="2" t="s">
        <v>138</v>
      </c>
      <c r="D60" s="2" t="s">
        <v>139</v>
      </c>
      <c r="E60" s="2" t="s">
        <v>112</v>
      </c>
      <c r="F60" s="2"/>
      <c r="G60" s="3">
        <v>0.01</v>
      </c>
      <c r="H60" s="7" t="s">
        <v>139</v>
      </c>
      <c r="I60">
        <v>1.2E-2</v>
      </c>
      <c r="J60">
        <f t="shared" si="0"/>
        <v>1.2E-2</v>
      </c>
      <c r="L60">
        <v>2</v>
      </c>
      <c r="M60">
        <f t="shared" si="1"/>
        <v>2</v>
      </c>
    </row>
    <row r="61" spans="1:13">
      <c r="A61" s="6">
        <f t="shared" si="3"/>
        <v>49</v>
      </c>
      <c r="B61" s="2">
        <v>6</v>
      </c>
      <c r="C61" s="2" t="s">
        <v>140</v>
      </c>
      <c r="D61" s="2" t="s">
        <v>141</v>
      </c>
      <c r="E61" s="2" t="s">
        <v>112</v>
      </c>
      <c r="F61" s="2"/>
      <c r="G61" s="3">
        <v>0.01</v>
      </c>
      <c r="H61" s="7" t="s">
        <v>141</v>
      </c>
      <c r="I61">
        <v>1.2E-2</v>
      </c>
      <c r="J61">
        <f t="shared" si="0"/>
        <v>7.2000000000000008E-2</v>
      </c>
      <c r="L61">
        <v>2</v>
      </c>
      <c r="M61">
        <f t="shared" si="1"/>
        <v>12</v>
      </c>
    </row>
    <row r="62" spans="1:13">
      <c r="A62" s="6">
        <f t="shared" si="3"/>
        <v>50</v>
      </c>
      <c r="B62" s="2">
        <v>3</v>
      </c>
      <c r="C62" s="2" t="s">
        <v>142</v>
      </c>
      <c r="D62" s="2" t="s">
        <v>143</v>
      </c>
      <c r="E62" s="2" t="s">
        <v>112</v>
      </c>
      <c r="F62" s="2"/>
      <c r="G62" s="2"/>
      <c r="H62" s="7" t="s">
        <v>143</v>
      </c>
      <c r="I62">
        <v>1.2E-2</v>
      </c>
      <c r="J62">
        <f t="shared" si="0"/>
        <v>3.6000000000000004E-2</v>
      </c>
      <c r="L62">
        <v>2</v>
      </c>
      <c r="M62">
        <f t="shared" si="1"/>
        <v>6</v>
      </c>
    </row>
    <row r="63" spans="1:13">
      <c r="A63" s="6">
        <f t="shared" si="3"/>
        <v>51</v>
      </c>
      <c r="B63" s="2">
        <v>1</v>
      </c>
      <c r="C63" s="2" t="s">
        <v>144</v>
      </c>
      <c r="D63" s="2" t="s">
        <v>145</v>
      </c>
      <c r="E63" s="2" t="s">
        <v>112</v>
      </c>
      <c r="F63" s="2"/>
      <c r="G63" s="2"/>
      <c r="H63" s="7" t="s">
        <v>145</v>
      </c>
      <c r="I63">
        <v>1.2E-2</v>
      </c>
      <c r="J63">
        <f t="shared" si="0"/>
        <v>1.2E-2</v>
      </c>
      <c r="L63">
        <v>2</v>
      </c>
      <c r="M63">
        <f t="shared" si="1"/>
        <v>2</v>
      </c>
    </row>
    <row r="64" spans="1:13">
      <c r="A64" s="6">
        <f t="shared" si="3"/>
        <v>52</v>
      </c>
      <c r="B64" s="2">
        <v>1</v>
      </c>
      <c r="C64" s="2" t="s">
        <v>146</v>
      </c>
      <c r="D64" s="2" t="s">
        <v>147</v>
      </c>
      <c r="E64" s="2" t="s">
        <v>112</v>
      </c>
      <c r="F64" s="2" t="s">
        <v>148</v>
      </c>
      <c r="G64" s="3">
        <v>0.01</v>
      </c>
      <c r="H64" s="7" t="s">
        <v>147</v>
      </c>
      <c r="I64">
        <v>0.04</v>
      </c>
      <c r="J64">
        <f t="shared" si="0"/>
        <v>0.04</v>
      </c>
      <c r="L64">
        <v>2</v>
      </c>
      <c r="M64">
        <f t="shared" si="1"/>
        <v>2</v>
      </c>
    </row>
    <row r="65" spans="1:13">
      <c r="A65" s="6">
        <f t="shared" si="3"/>
        <v>53</v>
      </c>
      <c r="B65" s="2">
        <v>1</v>
      </c>
      <c r="C65" s="2" t="s">
        <v>149</v>
      </c>
      <c r="D65" s="2" t="s">
        <v>150</v>
      </c>
      <c r="E65" s="2" t="s">
        <v>112</v>
      </c>
      <c r="F65" s="2"/>
      <c r="G65" s="2"/>
      <c r="H65" s="7" t="s">
        <v>150</v>
      </c>
      <c r="I65">
        <v>1.2E-2</v>
      </c>
      <c r="J65">
        <f t="shared" si="0"/>
        <v>1.2E-2</v>
      </c>
      <c r="L65">
        <v>2</v>
      </c>
      <c r="M65">
        <f t="shared" si="1"/>
        <v>2</v>
      </c>
    </row>
    <row r="66" spans="1:13">
      <c r="A66" s="6">
        <f t="shared" si="3"/>
        <v>54</v>
      </c>
      <c r="B66" s="2">
        <v>3</v>
      </c>
      <c r="C66" s="2" t="s">
        <v>151</v>
      </c>
      <c r="D66" s="2" t="s">
        <v>111</v>
      </c>
      <c r="E66" s="2" t="s">
        <v>112</v>
      </c>
      <c r="F66" s="2"/>
      <c r="G66" s="2"/>
      <c r="H66" s="7" t="s">
        <v>111</v>
      </c>
      <c r="I66">
        <v>1.2E-2</v>
      </c>
      <c r="J66">
        <f t="shared" si="0"/>
        <v>3.6000000000000004E-2</v>
      </c>
      <c r="L66">
        <v>2</v>
      </c>
      <c r="M66">
        <f t="shared" si="1"/>
        <v>6</v>
      </c>
    </row>
    <row r="67" spans="1:13">
      <c r="A67" s="6">
        <f t="shared" si="3"/>
        <v>55</v>
      </c>
      <c r="B67" s="2">
        <v>6</v>
      </c>
      <c r="C67" s="2" t="s">
        <v>152</v>
      </c>
      <c r="D67" s="2" t="s">
        <v>153</v>
      </c>
      <c r="E67" s="2" t="s">
        <v>154</v>
      </c>
      <c r="F67" s="2" t="s">
        <v>155</v>
      </c>
      <c r="G67" s="2"/>
      <c r="H67" s="7" t="s">
        <v>153</v>
      </c>
      <c r="I67">
        <v>0.22</v>
      </c>
      <c r="J67">
        <f t="shared" si="0"/>
        <v>1.32</v>
      </c>
      <c r="L67">
        <v>4</v>
      </c>
      <c r="M67">
        <f t="shared" si="1"/>
        <v>24</v>
      </c>
    </row>
    <row r="68" spans="1:13">
      <c r="A68" s="6">
        <f t="shared" si="3"/>
        <v>56</v>
      </c>
      <c r="B68" s="2">
        <v>2</v>
      </c>
      <c r="C68" s="2" t="s">
        <v>156</v>
      </c>
      <c r="D68" s="2" t="s">
        <v>157</v>
      </c>
      <c r="E68" s="2" t="s">
        <v>158</v>
      </c>
      <c r="F68" s="2"/>
      <c r="G68" s="2"/>
      <c r="H68" s="7" t="s">
        <v>157</v>
      </c>
      <c r="I68">
        <v>0.66</v>
      </c>
      <c r="J68">
        <f t="shared" si="0"/>
        <v>1.32</v>
      </c>
      <c r="L68">
        <v>8</v>
      </c>
      <c r="M68">
        <f>L68*B68</f>
        <v>16</v>
      </c>
    </row>
    <row r="69" spans="1:13">
      <c r="A69" s="6">
        <f t="shared" si="3"/>
        <v>57</v>
      </c>
      <c r="B69" s="2">
        <v>2</v>
      </c>
      <c r="C69" s="2" t="s">
        <v>159</v>
      </c>
      <c r="D69" s="2" t="s">
        <v>160</v>
      </c>
      <c r="E69" s="2" t="s">
        <v>161</v>
      </c>
      <c r="F69" s="2"/>
      <c r="G69" s="2"/>
      <c r="H69" s="7" t="s">
        <v>160</v>
      </c>
      <c r="I69">
        <v>0.36</v>
      </c>
      <c r="J69">
        <f t="shared" si="0"/>
        <v>0.72</v>
      </c>
      <c r="L69">
        <v>14</v>
      </c>
      <c r="M69">
        <f t="shared" si="1"/>
        <v>28</v>
      </c>
    </row>
    <row r="70" spans="1:13">
      <c r="A70" s="6">
        <f t="shared" si="3"/>
        <v>58</v>
      </c>
      <c r="B70" s="2">
        <v>1</v>
      </c>
      <c r="C70" s="2" t="s">
        <v>162</v>
      </c>
      <c r="D70" s="2" t="s">
        <v>163</v>
      </c>
      <c r="E70" s="2" t="s">
        <v>175</v>
      </c>
      <c r="F70" s="2" t="s">
        <v>164</v>
      </c>
      <c r="G70" s="2"/>
      <c r="H70" s="15" t="s">
        <v>205</v>
      </c>
      <c r="I70">
        <v>13.2</v>
      </c>
      <c r="J70">
        <f t="shared" si="0"/>
        <v>13.2</v>
      </c>
      <c r="L70">
        <v>100</v>
      </c>
      <c r="M70">
        <f t="shared" si="1"/>
        <v>100</v>
      </c>
    </row>
    <row r="71" spans="1:13">
      <c r="A71" s="6">
        <f t="shared" si="3"/>
        <v>59</v>
      </c>
      <c r="B71" s="2">
        <v>1</v>
      </c>
      <c r="C71" s="2" t="s">
        <v>165</v>
      </c>
      <c r="D71" s="2" t="s">
        <v>166</v>
      </c>
      <c r="E71" s="2" t="s">
        <v>158</v>
      </c>
      <c r="F71" s="2"/>
      <c r="G71" s="2"/>
      <c r="H71" s="7" t="s">
        <v>166</v>
      </c>
      <c r="I71">
        <v>1.2</v>
      </c>
      <c r="J71">
        <f t="shared" si="0"/>
        <v>1.2</v>
      </c>
      <c r="L71">
        <v>8</v>
      </c>
      <c r="M71">
        <f t="shared" si="1"/>
        <v>8</v>
      </c>
    </row>
    <row r="72" spans="1:13">
      <c r="A72" s="6">
        <f t="shared" si="3"/>
        <v>60</v>
      </c>
      <c r="B72" s="2">
        <v>1</v>
      </c>
      <c r="C72" s="2" t="s">
        <v>167</v>
      </c>
      <c r="D72" s="2" t="s">
        <v>168</v>
      </c>
      <c r="E72" s="2" t="s">
        <v>176</v>
      </c>
      <c r="F72" s="2"/>
      <c r="G72" s="2"/>
      <c r="H72" s="7" t="s">
        <v>204</v>
      </c>
      <c r="I72">
        <v>0.67</v>
      </c>
      <c r="J72">
        <f t="shared" si="0"/>
        <v>0.67</v>
      </c>
      <c r="L72">
        <v>8</v>
      </c>
      <c r="M72">
        <f t="shared" si="1"/>
        <v>8</v>
      </c>
    </row>
    <row r="73" spans="1:13" ht="15" thickBot="1">
      <c r="A73" s="6">
        <f t="shared" si="3"/>
        <v>61</v>
      </c>
      <c r="B73" s="8">
        <v>1</v>
      </c>
      <c r="C73" s="8" t="s">
        <v>169</v>
      </c>
      <c r="D73" s="8" t="s">
        <v>170</v>
      </c>
      <c r="E73" s="8" t="s">
        <v>177</v>
      </c>
      <c r="F73" s="8" t="s">
        <v>171</v>
      </c>
      <c r="G73" s="8"/>
      <c r="H73" s="9" t="s">
        <v>170</v>
      </c>
      <c r="I73">
        <v>1.5</v>
      </c>
      <c r="J73">
        <f t="shared" si="0"/>
        <v>1.5</v>
      </c>
      <c r="L73">
        <v>3</v>
      </c>
      <c r="M73">
        <f t="shared" si="1"/>
        <v>3</v>
      </c>
    </row>
    <row r="74" spans="1:13">
      <c r="A74" s="26">
        <f>A73+1</f>
        <v>62</v>
      </c>
      <c r="B74" s="27">
        <v>1</v>
      </c>
      <c r="C74" s="27" t="s">
        <v>209</v>
      </c>
      <c r="D74" s="27"/>
      <c r="E74" s="27"/>
      <c r="F74" s="27"/>
      <c r="G74" s="27"/>
      <c r="H74" s="28"/>
      <c r="I74">
        <v>6.2</v>
      </c>
      <c r="J74">
        <f t="shared" ref="J74" si="4">I74*B74</f>
        <v>6.2</v>
      </c>
      <c r="M74">
        <f>SUM(M9:M73)</f>
        <v>590</v>
      </c>
    </row>
    <row r="75" spans="1:13">
      <c r="A75" s="26">
        <f t="shared" ref="A75:A77" si="5">A74+1</f>
        <v>63</v>
      </c>
      <c r="B75" s="29">
        <v>12.73</v>
      </c>
      <c r="C75" s="30" t="s">
        <v>210</v>
      </c>
      <c r="D75" s="31"/>
      <c r="E75" s="32"/>
      <c r="F75" s="1"/>
      <c r="G75" s="1"/>
      <c r="H75" s="1"/>
      <c r="I75" s="33">
        <v>0.14000000000000001</v>
      </c>
      <c r="J75">
        <v>10</v>
      </c>
      <c r="K75" s="33"/>
      <c r="L75" s="34"/>
    </row>
    <row r="76" spans="1:13" ht="15.6">
      <c r="A76" s="26">
        <f t="shared" si="5"/>
        <v>64</v>
      </c>
      <c r="B76" s="1">
        <f>M74</f>
        <v>590</v>
      </c>
      <c r="C76" s="30" t="s">
        <v>211</v>
      </c>
      <c r="D76" s="31"/>
      <c r="E76" s="35" t="s">
        <v>214</v>
      </c>
      <c r="F76" s="1"/>
      <c r="G76" s="1"/>
      <c r="H76" s="1"/>
      <c r="I76" s="37">
        <v>0.04</v>
      </c>
      <c r="J76">
        <f t="shared" ref="J76:J77" si="6">I76*B76</f>
        <v>23.6</v>
      </c>
      <c r="K76" s="33"/>
    </row>
    <row r="77" spans="1:13">
      <c r="A77" s="26">
        <f t="shared" si="5"/>
        <v>65</v>
      </c>
      <c r="B77" s="29">
        <v>1</v>
      </c>
      <c r="C77" s="30" t="s">
        <v>212</v>
      </c>
      <c r="D77" s="31"/>
      <c r="E77" s="32"/>
      <c r="F77" s="1"/>
      <c r="G77" s="1"/>
      <c r="H77" s="1"/>
      <c r="I77" s="37">
        <v>6</v>
      </c>
      <c r="J77">
        <f t="shared" si="6"/>
        <v>6</v>
      </c>
      <c r="K77" s="33"/>
    </row>
    <row r="78" spans="1:13">
      <c r="I78" s="36" t="s">
        <v>213</v>
      </c>
      <c r="J78" s="36">
        <f>SUM(J9:J77)</f>
        <v>96.422000000000025</v>
      </c>
      <c r="K78" s="36"/>
    </row>
  </sheetData>
  <mergeCells count="2">
    <mergeCell ref="A4:H4"/>
    <mergeCell ref="A1:H2"/>
  </mergeCells>
  <phoneticPr fontId="1" type="noConversion"/>
  <pageMargins left="0.45" right="0.45" top="0.5" bottom="0.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2016-10-17T01:54:45Z</cp:lastPrinted>
  <dcterms:created xsi:type="dcterms:W3CDTF">2016-10-17T01:18:33Z</dcterms:created>
  <dcterms:modified xsi:type="dcterms:W3CDTF">2017-01-05T03:53:40Z</dcterms:modified>
</cp:coreProperties>
</file>