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definedName name="_xlnm._FilterDatabase" localSheetId="0" hidden="1">'Worksheet'!$A$5:$M$139</definedName>
  </definedNames>
  <calcPr calcId="999999" calcMode="auto" calcCompleted="1" fullCalcOnLoad="0" forceFullCalc="0"/>
</workbook>
</file>

<file path=xl/sharedStrings.xml><?xml version="1.0" encoding="utf-8"?>
<sst xmlns="http://schemas.openxmlformats.org/spreadsheetml/2006/main" uniqueCount="456">
  <si>
    <t>LAPORAN KONDISI TERAKHIR PEKERJAAN</t>
  </si>
  <si>
    <t>Kondisi s.d Tanggal 07 Nov 2019</t>
  </si>
  <si>
    <t>NO</t>
  </si>
  <si>
    <t>NAMA PEKERJAAN</t>
  </si>
  <si>
    <t>NAMA KEGIATAN</t>
  </si>
  <si>
    <t>SKPD PELAKSANA</t>
  </si>
  <si>
    <t>PROGRESS</t>
  </si>
  <si>
    <t>TANGGAL</t>
  </si>
  <si>
    <t>KETERANGAN</t>
  </si>
  <si>
    <t>NEXT PROGRESS</t>
  </si>
  <si>
    <t>PAGU</t>
  </si>
  <si>
    <t>REALISASI KEUANGAN</t>
  </si>
  <si>
    <t>REALISASI FISIK</t>
  </si>
  <si>
    <t>STATUS</t>
  </si>
  <si>
    <t>Pembangunan Gedung TK Pembina Negeri Banjarmasin Timur</t>
  </si>
  <si>
    <t>Pembangunan Gedung Sekolah</t>
  </si>
  <si>
    <t>Dinas Pendidikan</t>
  </si>
  <si>
    <t>Hasil Pemilihan</t>
  </si>
  <si>
    <t>2019-08-05</t>
  </si>
  <si>
    <t>Surat Penunjukan Penyedia Barang/Jasa ditetapkan</t>
  </si>
  <si>
    <t>Kontrak</t>
  </si>
  <si>
    <t>2019-08-22</t>
  </si>
  <si>
    <t>Pembangunan Gedung TK Pembina Negeri Banjarmasin Selatan (Pembangunan Unit Sekolah Baru (USB) TK Negeri)</t>
  </si>
  <si>
    <t>Dibatalkan</t>
  </si>
  <si>
    <t>2019-06-14</t>
  </si>
  <si>
    <t>Terkendala tidak ada pemecahan sertifikat utk lokasi tersebut karena Pihak Pengembang terkendala dalam proses pemecahan sertifikat. Diakibatkan status tanah tersebut berdasarkan RTRW adalah RTH. (Surat dari Permunas No. REG.V/PRMT/I-328/VI/2019)</t>
  </si>
  <si>
    <t>Penambahan Ruang Kelas SDN Pasar Lama 3 (2 Kelas)</t>
  </si>
  <si>
    <t>Penambahan Ruang Kelas Sekolah</t>
  </si>
  <si>
    <t>Pemilihan Penyedia</t>
  </si>
  <si>
    <t>2019-08-09</t>
  </si>
  <si>
    <t>Pengumuman Pascakualifikasi (Tender Ulang)</t>
  </si>
  <si>
    <t>2019-09-02</t>
  </si>
  <si>
    <t>Pembangunan Gedung TK Pembina Negeri Banjarmasin Utara (lanjutan)</t>
  </si>
  <si>
    <t>2019-08-27</t>
  </si>
  <si>
    <t>Pengumuman Pascakualifikasi (Tender ulang)</t>
  </si>
  <si>
    <t>Pengadaan Meja SMPN</t>
  </si>
  <si>
    <t>Pengadaan Mebeleur SMP</t>
  </si>
  <si>
    <t>Sepakat dengan PT. Deka Sari Perkasa</t>
  </si>
  <si>
    <t>Belanja Cetak Cover Raport K13 SD</t>
  </si>
  <si>
    <t>Pengadaan Buku-buku dan Alat Tulis Siswa</t>
  </si>
  <si>
    <t>2019-06-21</t>
  </si>
  <si>
    <t>proses e tender cepat</t>
  </si>
  <si>
    <t>2019-06-26</t>
  </si>
  <si>
    <t>Cetak Buku Rapot K13 SMP</t>
  </si>
  <si>
    <t>Pengadaan Buku-buku dan Alat Tulis Siswa SMP</t>
  </si>
  <si>
    <t>2019-08-15</t>
  </si>
  <si>
    <t>Penandatanganan Kontrak</t>
  </si>
  <si>
    <t>Serah Terima (PHO)</t>
  </si>
  <si>
    <t>2019-09-29</t>
  </si>
  <si>
    <t>Pengadaan Komputer</t>
  </si>
  <si>
    <t>Pengadaan Peralatan Penunjang UNBK SMP</t>
  </si>
  <si>
    <t>2019-06-24</t>
  </si>
  <si>
    <t>Barang sudah diterima, masa garansi 2 tahun</t>
  </si>
  <si>
    <t>Serah Terima Akhir (FHO)</t>
  </si>
  <si>
    <t>Penambahan Ruang Kelas SDN Sungai Andai 3 (lanjutan)</t>
  </si>
  <si>
    <t>2019-09-05</t>
  </si>
  <si>
    <t>Pengadaan Kursi SMPN</t>
  </si>
  <si>
    <t>Belanja Pengadaan Meja SDN</t>
  </si>
  <si>
    <t>Pengadaan Mebeluer Sekolah</t>
  </si>
  <si>
    <t>2019-08-08</t>
  </si>
  <si>
    <t>PROSES EPURCASING (E-KATALOG) GAGAL KARENA HARGA BARANG DAN ONGKIR MELEBIHI HARGA PAGU DAN AKAN DILAKSANAKAN E-KATALOG ULANG</t>
  </si>
  <si>
    <t>2019-07-31</t>
  </si>
  <si>
    <t>Belanja modal pengadaan Personal Komputer (Pengadaan Komputer) DAK SKB</t>
  </si>
  <si>
    <t>Pengadaan Peralatan Pendidikan (DAK SKB)</t>
  </si>
  <si>
    <t>2019-07-15</t>
  </si>
  <si>
    <t>dibatalkan</t>
  </si>
  <si>
    <t>Belum Ada Progress</t>
  </si>
  <si>
    <t>Pembangunan Gedung Perpustakaan Sekolah SDN Basirih 10 (Tahap 1)</t>
  </si>
  <si>
    <t>Pembangunan Perpustakaan Sekolah</t>
  </si>
  <si>
    <t>2019-07-30</t>
  </si>
  <si>
    <t>pelaksanaan tender ulang</t>
  </si>
  <si>
    <t>2019-08-07</t>
  </si>
  <si>
    <t>Belanja Pengadaan Kursi SDN</t>
  </si>
  <si>
    <t>PROSES EPURCASING (E-KATALOG) GAGAL KARENA HARGA MELEBIHI HARGA PAGU</t>
  </si>
  <si>
    <t>Pengadaan Peralatan Seni Budaya (DAK SD)</t>
  </si>
  <si>
    <t>2019-07-08</t>
  </si>
  <si>
    <t>2019-09-20</t>
  </si>
  <si>
    <t>Belanja Modal Pengadaan Kursi Kerja Non Eselon</t>
  </si>
  <si>
    <t>Pengadaan Alat-alat Non Medis Rumah Sakit</t>
  </si>
  <si>
    <t>Dinas Kesehatan</t>
  </si>
  <si>
    <t>Barang sudah diterima, dalam masa garansi 12 bulan</t>
  </si>
  <si>
    <t>2019-07-16</t>
  </si>
  <si>
    <t>Belanja modal pengadaan Personal Komputer</t>
  </si>
  <si>
    <t>2019-07-05</t>
  </si>
  <si>
    <t>Barang masih indent 10 hari kalender</t>
  </si>
  <si>
    <t>Belanja Modal Pengadaan Aplikasi SIM RS</t>
  </si>
  <si>
    <t>2019-08-20</t>
  </si>
  <si>
    <t>2019-09-13</t>
  </si>
  <si>
    <t>Pembangunan Pustu Simpang Limau (Dana Insentif Daerah)</t>
  </si>
  <si>
    <t>Rehabilitasi Sedang/Berat Gedung/Bangunan</t>
  </si>
  <si>
    <t>Tahapan Pengumuman Pascakualifikasi</t>
  </si>
  <si>
    <t>2019-08-29</t>
  </si>
  <si>
    <t>Rehab Sedang Rumah Dinas Puskesmas Terminal (Dana Insentif Daerah)</t>
  </si>
  <si>
    <t>2019-08-16</t>
  </si>
  <si>
    <t>Tahapan Penetapan Surat Penunjukan Penyedia Barang/Jasa</t>
  </si>
  <si>
    <t>2019-08-30</t>
  </si>
  <si>
    <t>Belanja modal pengadaan Peralatan Studio Visual</t>
  </si>
  <si>
    <t>Belanja Modal Pengadaan Kursi Hadap Depan Meja Kerja Pejabat</t>
  </si>
  <si>
    <t>Belanja Modal Pengadaan Alat Pendingin</t>
  </si>
  <si>
    <t>Pengendalian Penyakit (DAK)</t>
  </si>
  <si>
    <t>2019-07-24</t>
  </si>
  <si>
    <t>Barang tiba di Puskesmas, menunggu uji fungsi sebelum serah terima</t>
  </si>
  <si>
    <t>2019-09-10</t>
  </si>
  <si>
    <t>DED Pembangunan/Rehab Total Puskesmas Kayu Tangi  (Dana Insentif Daerah)</t>
  </si>
  <si>
    <t>2019-06-28</t>
  </si>
  <si>
    <t>Pengumuman Prakualifikasi</t>
  </si>
  <si>
    <t>2019-09-11</t>
  </si>
  <si>
    <t>Pembangunan Rumah Sakit Umum Daerah (lanjutan)</t>
  </si>
  <si>
    <t>Pembangunan Rumah Sakit</t>
  </si>
  <si>
    <t>Dinas Pekerjaan Umum dan Penataan Ruang</t>
  </si>
  <si>
    <t>Progres Pekerjaan s/d 31 Juli 2019</t>
  </si>
  <si>
    <t>2019-12-31</t>
  </si>
  <si>
    <t>Peningkatan Jalan Paket 1 (Jl Melati, Jl Kenanga I/II dan Trotoar Jl A Yani (lanjutan))</t>
  </si>
  <si>
    <t>Peningkatan Jalan</t>
  </si>
  <si>
    <t>Kontrak ditandatangani</t>
  </si>
  <si>
    <t>Pengadaan Bangunan Depot Arsip</t>
  </si>
  <si>
    <t>Pembangunan Gedung Bukan Kantor</t>
  </si>
  <si>
    <t>Pekerjaan telah memasuki minggu ke 5 dan waktu pelaksanaan selama 35 hari</t>
  </si>
  <si>
    <t>2019-12-07</t>
  </si>
  <si>
    <t>Peningkatan Struktur Jembatan Tatah Bangkal I pada Ruas Jalan Tatah Bangkal (SMU 9) (DAK)</t>
  </si>
  <si>
    <t>Peningkatan/Penggantian Jembatan (DAK)</t>
  </si>
  <si>
    <t>kemajuan fisik pekerjaan dilapangan</t>
  </si>
  <si>
    <t>2019-12-28</t>
  </si>
  <si>
    <t>Pengadaan dan Pemasangan Air Limbah Jl. A.Yani</t>
  </si>
  <si>
    <t>Penyediaan Prasarana dan Sarana Air Limbah</t>
  </si>
  <si>
    <t>2019-07-01</t>
  </si>
  <si>
    <t>PD PAL belum menyerahkan hasil review desain</t>
  </si>
  <si>
    <t>Peningkatan Jalan Lingkungan Kecamatan Banjarmasin Selatan Paket 1</t>
  </si>
  <si>
    <t>Peningkatan Jalan Lingkungan Kecamatan Banjarmasin Selatan</t>
  </si>
  <si>
    <t>2019-08-13</t>
  </si>
  <si>
    <t>2019-12-25</t>
  </si>
  <si>
    <t>Peningkatan Jalan Lingkungan Kecamatan Banjarmasin Utara Paket 1</t>
  </si>
  <si>
    <t>Peningkatan Jalan Lingkungan Kecamatan Banjarmasin Utara</t>
  </si>
  <si>
    <t>Nama Penyedia, nilai kontrak, masa kontrak</t>
  </si>
  <si>
    <t>2019-12-26</t>
  </si>
  <si>
    <t>Peningkatan Jalan Lingkungan Kecamatan Banjarmasin Timur Paket 1</t>
  </si>
  <si>
    <t>Peningkatan Jalan Lingkungan Kecamatan Banjarmasin Timur</t>
  </si>
  <si>
    <t>Tanggal Kontrak</t>
  </si>
  <si>
    <t>Peningkatan Jalan Paket 2 (Jl. Tatah Bangkal (SMU 9) dan Jl. AMD Manunggal)</t>
  </si>
  <si>
    <t>2019-07-02</t>
  </si>
  <si>
    <t>2019-11-28</t>
  </si>
  <si>
    <t>Peningkatan Jalan Lingkungan Kecamatan Banjarmasin Barat Paket 1</t>
  </si>
  <si>
    <t>Peningkatan Jalan Lingkungan Kecamatan Banjarmasin Barat</t>
  </si>
  <si>
    <t>2019-07-25</t>
  </si>
  <si>
    <t>2019-12-21</t>
  </si>
  <si>
    <t>Peningkatan Struktur Jalan (Komp. Lumba-Lumba) (DAK)</t>
  </si>
  <si>
    <t>Peningkatan Jalan Dana Alokasi Khusus (DAK)</t>
  </si>
  <si>
    <t>2019-12-24</t>
  </si>
  <si>
    <t>Pemeliharaan Berkala Jalan (Jl Adhiyaksa 3; Gg Tangga; Jl Ambon; Jl Marothai;  Jl Andai Raya Permai; Jl Perdagangan;  Jl Perdagangan 1;  Jl Perdagangan 2; Jl Sungai Andai)  (DAK)</t>
  </si>
  <si>
    <t>Rehabilitasi/Pemeliharaan Jalan Dana Alokasi Khusus</t>
  </si>
  <si>
    <t>Tanggal Pencairan Uang Muka</t>
  </si>
  <si>
    <t>2019-11-14</t>
  </si>
  <si>
    <t>Manajemen Konstruksi Pembangunan Rumah Sakit Umum Daerah (lanjutan)</t>
  </si>
  <si>
    <t>2019-06-25</t>
  </si>
  <si>
    <t>Peningkatan Kapasitas Jalan (Jl. Tatah Makmur) (DAK)</t>
  </si>
  <si>
    <t>2019-11-24</t>
  </si>
  <si>
    <t>Peningkatan Jalan Lingkungan Kecamatan Banjarmasin Tengah Paket 1</t>
  </si>
  <si>
    <t>Peningkatan Jalan Lingkungan Kecamatan Banjarmasin Tengah</t>
  </si>
  <si>
    <t>Peningkatan Jalan Lingkungan Kecamatan Banjarmasin Selatan Paket 2</t>
  </si>
  <si>
    <t>2019-11-21</t>
  </si>
  <si>
    <t>Peningkatan Jalan Lingkungan Kecamatan Banjarmasin Utara Paket 2</t>
  </si>
  <si>
    <t>Peningkatan Jalan Lingkungan Kecamatan Banjarmasin Barat Paket 2</t>
  </si>
  <si>
    <t>Peningkatan Jalan Lingkungan Kecamatan Banjarmasin Timur Paket 2</t>
  </si>
  <si>
    <t>Pembangunan IPAL komunal + perpipaan</t>
  </si>
  <si>
    <t>Proyek Sanitasi Masyarakat (SANIMAS)</t>
  </si>
  <si>
    <t>Dikarenakan didalam DPA tidak ada TFL sebagai fasilitator lapangan</t>
  </si>
  <si>
    <t>Peningkatan Struktur Jb.Kiwi I Pada Ruas Jl Kiwi, Jb Murai I Pada ruas jalan Komplek Murai, Jb Gelatik I Pada ruas jl Gelatik, Jb Sepakat I Pada ruas jl Sepakat, Jb Al Aman  I pada ruas jl Gg Al Aman,</t>
  </si>
  <si>
    <t>2019-06-17</t>
  </si>
  <si>
    <t>2019-12-13</t>
  </si>
  <si>
    <t>Perencanaan Bangungan Gedung Kantor Pemerintah Kota Banjarmasin</t>
  </si>
  <si>
    <t>Perencanaan Bangunan Gedung</t>
  </si>
  <si>
    <t>2019-06-19</t>
  </si>
  <si>
    <t>Kegiatan tidak direalisasikan sebagai tindak lanjut dari Laporan Hasil Pemeriksaan Inspektorat Provinsi Kalimantan Selatan TA. 2019 pada Barenlitbangda Kota Banjarmasin berdasarkan surat Plh. Kepala D</t>
  </si>
  <si>
    <t>Pengadaan Armature Paket 2</t>
  </si>
  <si>
    <t>Pemeliharaan Jaringan dan Peralatan Listrik Penerangan Jalan Umum</t>
  </si>
  <si>
    <t>2019-07-11</t>
  </si>
  <si>
    <t>Proses negosiasi harga dan ongkos kirim</t>
  </si>
  <si>
    <t>Pengadaan Alat Listrik</t>
  </si>
  <si>
    <t>Pemasangan dan Peningkatan Mutu Penerangan Jalan Umum (PJU)</t>
  </si>
  <si>
    <t>2019-08-19</t>
  </si>
  <si>
    <t>Tanda Tangan Kontrak</t>
  </si>
  <si>
    <t>2019-10-15</t>
  </si>
  <si>
    <t>Belanja Bahan/Material Pekerjaan Pembangunan Jalan Kuin Kecil ujung (TMMD)</t>
  </si>
  <si>
    <t>Pembangunan Jalan</t>
  </si>
  <si>
    <t>2019-05-20</t>
  </si>
  <si>
    <t>Paket 3 Penggantian Jembatan Kecamatan Banjarmasin Utara (Jembatan Pangeran II, Jembatan Jl Cemara I, Jembatan Jl Masjid Jami dan Jembatan AKT Dalam V)</t>
  </si>
  <si>
    <t>Pembangunan Jembatan Box</t>
  </si>
  <si>
    <t>Pencairan Uang Muka</t>
  </si>
  <si>
    <t>Pemeliharaan Berkala Jalan (Jl Dharma Praja II; Jl Dharma Praja III; Jl Dharma Praja V; Jl Dharma Praja VII; Jl Dharma Praja VIII; Jl Dharma Bakti VA)(DAK)</t>
  </si>
  <si>
    <t>2019-07-29</t>
  </si>
  <si>
    <t>2019-10-14</t>
  </si>
  <si>
    <t>Pemeliharaan Jembatan di Kota Banjarmasin Paket 1 (Rehabilitasi Jb Jl Gerilya dll)</t>
  </si>
  <si>
    <t>Rehabilitasi/Pemeliharaan Jembatan</t>
  </si>
  <si>
    <t>Pembayaran Uang Muka</t>
  </si>
  <si>
    <t>Pengembangan Jaringan Perpipaan SPAM Pramuka untuk Kelurahan Pemurus Dalam Kecamatan Banjarmasin Selatan Kota Banjarmasin (DAK)</t>
  </si>
  <si>
    <t>Penyediaan Prasarana dan Sarana Air Minum (DAK)</t>
  </si>
  <si>
    <t>2019-07-19</t>
  </si>
  <si>
    <t>2019-11-15</t>
  </si>
  <si>
    <t>Paket 4. Penggantian Jembatan Kecamatan Banjarmasin Timur (Jembatan Komp. Timur Perdana, Jembatan Komp. DPRD II, Jembatan Pengambangan 2 dan Jembatan Jalan Hikmah Banua Gang 3)</t>
  </si>
  <si>
    <t>2019-06-12</t>
  </si>
  <si>
    <t>-</t>
  </si>
  <si>
    <t>2019-12-06</t>
  </si>
  <si>
    <t>Paket 2. Penggantian Jembatan Kecamatan Banjarmasin Barat (Jembatan 3 Jl. Saka Permai, Jembatan Jl. Intan Sari, Jembatan Jl. S. Parman Gg. Kalimantan I dan Jembatan Jl. Belitung Gg. AA)</t>
  </si>
  <si>
    <t>Paket 5. Penggantian Jembatan Kecamatan Banjarmasin Selatan (Jembatan IX Jl. Tatah Belayung, Jembatan AMD I, Jembatan Kuin Kacil 19 dan Jembatan Kuin Kacil 20)</t>
  </si>
  <si>
    <t>2019-07-22</t>
  </si>
  <si>
    <t>Paket 1. Penggantian Jembatan Kecamatan Banjarmasin Tengah (Jembatan II Jl. Bali, Jembatan Jl. Seberang Masjid 2, Jembatan Batu Benawa Gang IV)</t>
  </si>
  <si>
    <t>Belanja Pemeliharaan/ Pembersihan Sungai Martapura</t>
  </si>
  <si>
    <t>Rehabilitasi/Pemeliharaan Sungai Besar</t>
  </si>
  <si>
    <t>di batalkan karena dikerjakan oleh pihak Balai Wilayah Sungai kalimantan II</t>
  </si>
  <si>
    <t>Penyusunan Leger Jalan</t>
  </si>
  <si>
    <t>Penyusunan Dokumen Inspeksi Kondisi Jalan</t>
  </si>
  <si>
    <t>Lelang Ulang</t>
  </si>
  <si>
    <t>2019-08-23</t>
  </si>
  <si>
    <t>DED Jembatan Antasan Bromo</t>
  </si>
  <si>
    <t>Pembangunan dan Peningkatan Jembatan (Non Fisik)</t>
  </si>
  <si>
    <t>pra ekspose pendahuluan</t>
  </si>
  <si>
    <t>2019-11-08</t>
  </si>
  <si>
    <t>Survey Kondisi Jalan dan Jembatan Kota Banjarmasin Tahun 2019</t>
  </si>
  <si>
    <t>Pembangunan, Peningkatan dan Rehabilitasi Jalan (Non Fisik)</t>
  </si>
  <si>
    <t>2019-07-12</t>
  </si>
  <si>
    <t>Tanggal tayang tender di LPSE</t>
  </si>
  <si>
    <t>Pembangunan/Rehabilitasi Tutup Saluran Drainase Jl. Sultan Adam</t>
  </si>
  <si>
    <t>Pembangunan/Rehab Saluran Drainase/Gorong-Gorong</t>
  </si>
  <si>
    <t>2019-06-20</t>
  </si>
  <si>
    <t>tanggal penandatanganan kontrak</t>
  </si>
  <si>
    <t>2019-11-20</t>
  </si>
  <si>
    <t>Pengawasan Teknis Pembangunan Depot Arsip</t>
  </si>
  <si>
    <t>2019-12-15</t>
  </si>
  <si>
    <t>Pengawasan Teknis Peningkatan Struktur Jembatan Tatah Bangkal I (SMU 9) (DAK)</t>
  </si>
  <si>
    <t>2019-02-26</t>
  </si>
  <si>
    <t>Penunjukan Penyedia Barang dan Jasa</t>
  </si>
  <si>
    <t>2019-05-03</t>
  </si>
  <si>
    <t>DED Banjarmasin Outer Ring Road (BORR) Segmen 1A</t>
  </si>
  <si>
    <t>Pemeliharaan Jembatan di Kota Banjarmasin Paket 2 (Rehabilitasi Jembatan Simpang Sei. Jelai RT. 27)</t>
  </si>
  <si>
    <t>pengumuman pascakualifikasi</t>
  </si>
  <si>
    <t>Pendampingan Persetujuan Substansi Raperda Revisi RTRW Kota Banjarmasin</t>
  </si>
  <si>
    <t>Revisi Rencana Tata Ruang Wilayah (RTRW) Kota Banjarmasin</t>
  </si>
  <si>
    <t>2019-06-27</t>
  </si>
  <si>
    <t>Penunjukan Penyedia Barang/Jasa</t>
  </si>
  <si>
    <t>DED Jembatan HKSN 01</t>
  </si>
  <si>
    <t>Pra ekspose pendahuluan</t>
  </si>
  <si>
    <t>2019-10-22</t>
  </si>
  <si>
    <t>Pengadaan Armature Paket 3</t>
  </si>
  <si>
    <t>2019-08-06</t>
  </si>
  <si>
    <t>Penyusunan RTBL Koridor RK Ilir</t>
  </si>
  <si>
    <t>Penyusunan Rencana Tata Bangunan &amp; Lingkungan</t>
  </si>
  <si>
    <t>2019-12-20</t>
  </si>
  <si>
    <t>Pengawasan Kegiatan Peningkatan Jalan Tahun 2019</t>
  </si>
  <si>
    <t>2019-06-10</t>
  </si>
  <si>
    <t>Pengadaan Armature Paket 4</t>
  </si>
  <si>
    <t>Tanda tangan kontrak</t>
  </si>
  <si>
    <t>Penyusunan Dokumen Studi LARAP Trase BORR Segmen 1A</t>
  </si>
  <si>
    <t>Penyusunan Dokumen Perencanaan Jalan dan Jembatan</t>
  </si>
  <si>
    <t>2019-06-16</t>
  </si>
  <si>
    <t>belum bisa menetapkan lebar jalan untuk trase borr segmen 1a. menunggu kepastian ukuran lebar jalan antara 30m atau  60m, Bisa dikerjakan apabila revisi RTRW sudah ditetapkan</t>
  </si>
  <si>
    <t>Perencanaan Konstruksi Perkuatan Tebing Siring Sungai Awang</t>
  </si>
  <si>
    <t>Perencanaan Penataan Sungai-Sungai Besar</t>
  </si>
  <si>
    <t>Lelang ulang</t>
  </si>
  <si>
    <t>Pengawasan Teknis Pekerjaan Peningkatan Struktur Jalan (Komp. Lumba-Lumba) (DAK)</t>
  </si>
  <si>
    <t>Perbaikan Lingkungan Permukiman Kawasan Kumuh Paket 7 (Pengambangan)</t>
  </si>
  <si>
    <t>Perbaikan Lingkungan Permukiman Kawasan Kumuh</t>
  </si>
  <si>
    <t>Dinas Perumahan dan Kawasan Permukiman</t>
  </si>
  <si>
    <t>2019-04-01</t>
  </si>
  <si>
    <t>Anggaran digeser/dibatalkan pada APBD-P 2019 karena ada pendanaan kegiatan tersebut dengan APBN melalui satker PKP Balai Prasarana Permukiman Wilayah Kalimantan Selatan Kementerian Pekerjaan Umum dan Perumahan Rakyat</t>
  </si>
  <si>
    <t>Rehabilitasi Bangunan Gedung Rusunawa Ganda Maghfirah</t>
  </si>
  <si>
    <t>Rehabilitasi Rusunawa</t>
  </si>
  <si>
    <t>2019-06-11</t>
  </si>
  <si>
    <t>Pelaksanaan Kontrak</t>
  </si>
  <si>
    <t>Penataan Bangunan Lingkungan Perkotaan Kawasan Kampung Tradisional Tepian Air di Kota Banjarmasin Paket 2 (Kel. Pengambangan)</t>
  </si>
  <si>
    <t>Penataan Bangunan Lingkungan Perkotaan</t>
  </si>
  <si>
    <t>2019-11-11</t>
  </si>
  <si>
    <t>BM Pengadaan Jalan di Komp. Perumahan Kec. Banjarmasin Selatan</t>
  </si>
  <si>
    <t>Pembangunan Sarana Jalan Lingkungan di Perumahan</t>
  </si>
  <si>
    <t>2019-07-09</t>
  </si>
  <si>
    <t>Pelaksaan Kontrak</t>
  </si>
  <si>
    <t>2019-11-05</t>
  </si>
  <si>
    <t>Perbaikan Lingkungan Permukiman Kawasan Kumuh Paket 4</t>
  </si>
  <si>
    <t>Pekerjaan Fisik ruas jalan</t>
  </si>
  <si>
    <t>2019-11-13</t>
  </si>
  <si>
    <t>Perbaikan Lingkungan Permukiman Kawasan Kumuh Paket 6</t>
  </si>
  <si>
    <t>Pembayaran Uang Muka (30%)</t>
  </si>
  <si>
    <t>2019-11-25</t>
  </si>
  <si>
    <t>Perbaikan Lingkungan Permukiman Kawasan Kumuh Paket 5</t>
  </si>
  <si>
    <t>Hasil Pemilihan Penyedia Barang/Jasa dimenangkan oleh CV. Duta Karya Adhitama</t>
  </si>
  <si>
    <t>Pembuatan Halaman dan Pagar Rusunawa Teluk Kelayan</t>
  </si>
  <si>
    <t>Penunjang Pembangunan Rumah Susun</t>
  </si>
  <si>
    <t>Pengadaan Taman di Komplek Perumahan Kec. Banjarmasin Utara</t>
  </si>
  <si>
    <t>Pengadaan Taman di Komplek perumahan</t>
  </si>
  <si>
    <t>2019-05-16</t>
  </si>
  <si>
    <t>Masa Sanggah</t>
  </si>
  <si>
    <t>2019-08-01</t>
  </si>
  <si>
    <t>Belanja Pakai Habis Pakaian dan Atribut Upacara/ Acara Nasional dan /Atau Daerah</t>
  </si>
  <si>
    <t>Dukungan Pengamanan dalam Rangka Pemilihan Umum Tahun 2019</t>
  </si>
  <si>
    <t>Satuan Polisi Pamong Praja dan Pemadam Kebakaran</t>
  </si>
  <si>
    <t>2019-04-12</t>
  </si>
  <si>
    <t>Pembayaran kepada pihak penyedia</t>
  </si>
  <si>
    <t>Pembangunan Asrama Rumah Singgah</t>
  </si>
  <si>
    <t>Dinas Sosial</t>
  </si>
  <si>
    <t>Dalam Tahap Masa Sanggah Pemenang</t>
  </si>
  <si>
    <t>Pengadaan Bangunan Asrama Rumah Singgah</t>
  </si>
  <si>
    <t>Operasional dan Pengadaan Perlengkapan Rumah Singgah bagi Tuna Sosial</t>
  </si>
  <si>
    <t>Uang Muka Kontrak sebesar 30%</t>
  </si>
  <si>
    <t>2019-12-04</t>
  </si>
  <si>
    <t>Belanja Persediaan Makanan Pokok</t>
  </si>
  <si>
    <t>2019-02-18</t>
  </si>
  <si>
    <t>2019-03-01</t>
  </si>
  <si>
    <t>Belanja Modal Pengadaan Bangunan Tempat Kerja Lainnya (Pembangunan Bangunan Arena Lomba Burung Berkicau)</t>
  </si>
  <si>
    <t>Dinas Ketahanan Pangan, Pertanian dan Perikanan</t>
  </si>
  <si>
    <t>Penetapan SPPJB dalam tahan hasil pemeilihan,rencana pada bulan September 2019 akan masuk tahapan kontrak</t>
  </si>
  <si>
    <t>Belanja Modal Pengadaan Personal Komputer</t>
  </si>
  <si>
    <t>Pengadaan Sarana dan Prasarana Kantor</t>
  </si>
  <si>
    <t>tanggal 22 Agustus 2019 SP2D sudah terbit realisasi keuangan 100%</t>
  </si>
  <si>
    <t>Belanja Modal Pengadaan Bangunan Gedung Kandang Hewan / Ternak (DAK) Rehab Atap kandang Penampungan RPH Lokasi Basirih Selatan</t>
  </si>
  <si>
    <t>Kontrak Kegiatan Fisik dan Pengawasan</t>
  </si>
  <si>
    <t>Belanja Modal Pengadaan Road Sweeper / Mobil Penyapu Jalan (DID)</t>
  </si>
  <si>
    <t>Pengadaan Alat-Alat Berat</t>
  </si>
  <si>
    <t>Dinas Lingkungan Hidup</t>
  </si>
  <si>
    <t>Surat Perjanjian</t>
  </si>
  <si>
    <t>2019-10-29</t>
  </si>
  <si>
    <t>Pembangunan Taman di RTH Kamboja</t>
  </si>
  <si>
    <t>Pembangunan Taman dan Kolam Air Mancur Menari di RTH Kamboja</t>
  </si>
  <si>
    <t>2019-12-16</t>
  </si>
  <si>
    <t>Belanja Modal Pengadaan Excavator</t>
  </si>
  <si>
    <t>surat pesanan excavator</t>
  </si>
  <si>
    <t>Belanja Modal Pengadaan Truck Pemadat Sampah (DID)</t>
  </si>
  <si>
    <t>Persiapan</t>
  </si>
  <si>
    <t>2019-07-03</t>
  </si>
  <si>
    <t>Penyusunan HPS, KAK, Spesifikasi Teknis. dan pengajuan proses lelang kepada UKPBJ Kota Banjarmasin</t>
  </si>
  <si>
    <t>2019-07-23</t>
  </si>
  <si>
    <t>Belanja Modal Pengadaan Truck Pemadat Sampah (APBD)</t>
  </si>
  <si>
    <t>Belanja Modal Pengadaan Skid Steer Loader (DID)</t>
  </si>
  <si>
    <t>2019-09-06</t>
  </si>
  <si>
    <t>Pembangunan Jalan Akses Menuju Zona Pembuangan Sampah di TPA Basirih</t>
  </si>
  <si>
    <t>Penyediaan prasarana dan sarana pengelolaan persampahan TPA</t>
  </si>
  <si>
    <t>SPPBJ</t>
  </si>
  <si>
    <t>Penyusunan Dokumen Lingkungan (AMDAL/UKL-UPL/SPPL) Pembangunan dan Operasional Insenarator</t>
  </si>
  <si>
    <t>Pembangunan tempat pembuangan benda padat/cair yang menimbulkan polusi</t>
  </si>
  <si>
    <t>2019-01-17</t>
  </si>
  <si>
    <t>Dilaksanakan di tahun anggaran 2020</t>
  </si>
  <si>
    <t>Belanja Modal Pengadaan Dump Truck (GSO)</t>
  </si>
  <si>
    <t>2019-06-06</t>
  </si>
  <si>
    <t>Proses Tender Cepat</t>
  </si>
  <si>
    <t>Belanja Jasa Pelayanan Kantor/Publik (pakaian kerja, keselamatan kerja, perlengkapan kerja dan topi)</t>
  </si>
  <si>
    <t>Penyediaan Prasarana dan Sarana Pengelolaan Persampahan</t>
  </si>
  <si>
    <t>surat perjanjian</t>
  </si>
  <si>
    <t>2019-08-17</t>
  </si>
  <si>
    <t>Belanja Modal Pengadaan Tempat Parkir/Garasi</t>
  </si>
  <si>
    <t>2019-07-10</t>
  </si>
  <si>
    <t>Pengadaan Ban Luar, Ban Dalam dan Flant untuk Armada Operasional</t>
  </si>
  <si>
    <t>Pemeliharaan Rutin/Berkala Kendaraan Dinas/Operasional</t>
  </si>
  <si>
    <t>Pembayaran kepada penyedia</t>
  </si>
  <si>
    <t>Belanja Modal Pengadaan Dump Truck (GSO) (DAK KLHK 2019)</t>
  </si>
  <si>
    <t>2019-10-13</t>
  </si>
  <si>
    <t>DED (Detail Engineering Design) Pembangunan dan Operasional Insenarator</t>
  </si>
  <si>
    <t>Penandatangan Kontrak</t>
  </si>
  <si>
    <t>Belanja Modal Pengadaan Alat Laboratorium Kualitas Air dan Tanah</t>
  </si>
  <si>
    <t>Operasional Laboratorium</t>
  </si>
  <si>
    <t>Serah Terima</t>
  </si>
  <si>
    <t>Master Plan Pembangunan dan Operasional Insenarator</t>
  </si>
  <si>
    <t>Expose Laporan Antara</t>
  </si>
  <si>
    <t>Pengadaan Dokumen Kependudukan dan Kartu Identitas Anak</t>
  </si>
  <si>
    <t>Pelayanan Administrasi Kependudukan</t>
  </si>
  <si>
    <t>Dinas Kependudukan dan Pencatatan Sipil</t>
  </si>
  <si>
    <t>2019-09-19</t>
  </si>
  <si>
    <t>Belanja Sertifikat ISO</t>
  </si>
  <si>
    <t>Standarisasi/Sertifikasi Pelayanan Publik</t>
  </si>
  <si>
    <t>pengumuman prakualifikasi seleksi ulang</t>
  </si>
  <si>
    <t>Pengadaan Ribbon, Film Printer, Pembersih Printer (Cleaning Kit)</t>
  </si>
  <si>
    <t>2019-05-15</t>
  </si>
  <si>
    <t>Berita Acara Pembayaran kepada Penyedia Barang</t>
  </si>
  <si>
    <t>2019-08-03</t>
  </si>
  <si>
    <t>Pembuatan Gedung Parkir</t>
  </si>
  <si>
    <t>Pembangunan Sarana dan Prasarana Parkir</t>
  </si>
  <si>
    <t>Dinas Perhubungan</t>
  </si>
  <si>
    <t>2019-03-12</t>
  </si>
  <si>
    <t>Berdasarkan hasil survei/peninjauan lapangan oleh PPTK yang didampingi Kabid Lalu Lintas, Bendahara Barang, Babinsa dan Babinkatibmas wilayah setempat dan dilakukan rapat internal dari hasil survei tersebut maka disimpulkan bahwa lokasi tersebut tidak layak untuk dibangun gedung parkir.</t>
  </si>
  <si>
    <t>Pengadaan Komputer Unit Jaringan Mini Komputer (Tapping Box Pajak Online)</t>
  </si>
  <si>
    <t>Perubahan metode pengadaan dari tender menjadi pengadaan langsung</t>
  </si>
  <si>
    <t>Pengadaan Video Tron</t>
  </si>
  <si>
    <t>Dinas Komunikasi, Informatika dan Statistik</t>
  </si>
  <si>
    <t>2019-04-26</t>
  </si>
  <si>
    <t>Pekerjaan sudah selesai, masuk tahapan penanggungan dan resiko</t>
  </si>
  <si>
    <t>2021-04-26</t>
  </si>
  <si>
    <t>Belanja modal pengadaan bangunan gedung</t>
  </si>
  <si>
    <t>Fasilitasi Pengembangan Usaha Kecil Menengah</t>
  </si>
  <si>
    <t>Dinas Koperasi, Usaha Mikro dan Tenaga Kerja</t>
  </si>
  <si>
    <t>2019-04-15</t>
  </si>
  <si>
    <t>Pindahnya lokasi restoran terapung</t>
  </si>
  <si>
    <t>Peningkatan fasilitas sarana olahraga Kecamatan Banjarmasin Timur</t>
  </si>
  <si>
    <t>Pembangunan dan Pemeliharaan Sarana Olahraga</t>
  </si>
  <si>
    <t>Dinas Kepemudaan dan Olahraga</t>
  </si>
  <si>
    <t>2019-12-05</t>
  </si>
  <si>
    <t>Pengadaan Pemagaran keliling 2 Lapangan Basket Siring bekantan</t>
  </si>
  <si>
    <t>Batal Karena DED tidak ada</t>
  </si>
  <si>
    <t>2019-05-21</t>
  </si>
  <si>
    <t>Revitalisasi pasar tungging</t>
  </si>
  <si>
    <t>Revitalisasi Pasar Tradisional Kota Banjarmasin</t>
  </si>
  <si>
    <t>Dinas Perdagangan dan Perindustrian</t>
  </si>
  <si>
    <t>2019-08-12</t>
  </si>
  <si>
    <t>Tahap Hasil Pemelihan</t>
  </si>
  <si>
    <t>Belanja Penyediaan Makanan Pokok</t>
  </si>
  <si>
    <t>Pembinaan Panti Asuhan di Kota Banjarmasin</t>
  </si>
  <si>
    <t>Bagian Kesejahteraan Rakyat dan Kemasyarakatan</t>
  </si>
  <si>
    <t>Pembayaran Tahap Kedua Bulan Juni - Juli</t>
  </si>
  <si>
    <t>Pengadaan Kendaraan Dinas Bermotor Penumpang Roda 4</t>
  </si>
  <si>
    <t>Bagian Umum</t>
  </si>
  <si>
    <t>Barang Masih Menunggu Penyelesan Notice Pajak dan NoPol</t>
  </si>
  <si>
    <t>2019-08-31</t>
  </si>
  <si>
    <t>Belanja Pematangan Lahan dan Pembangunan Gedung Parkir dan Penataan Drainase</t>
  </si>
  <si>
    <t>Pemeliharaan Rutin/Berkala Sarana dan Prasarana Kantor</t>
  </si>
  <si>
    <t>2019-08-26</t>
  </si>
  <si>
    <t>Surat Penunjukan Penyedia Barang/Jasa</t>
  </si>
  <si>
    <t>Pengadaan Kendaraan Dinas Bermotor Perorangan Roda 4</t>
  </si>
  <si>
    <t>Belanja Modal Pengadaan Electrik Generating Set</t>
  </si>
  <si>
    <t>Sekretariat DPRD</t>
  </si>
  <si>
    <t>Tender cepat - Tender Ulang</t>
  </si>
  <si>
    <t>Belanja Jasa Penilaian Aset</t>
  </si>
  <si>
    <t>Pengamanan dan Pemeliharaan Aset Milik Daerah</t>
  </si>
  <si>
    <t>Badan Keuangan Daerah</t>
  </si>
  <si>
    <t>Rapat Akhir Pokja pembahasan OE</t>
  </si>
  <si>
    <t>Belanja Modal Pengadaan Bangunan Gedung Kantor / Rehab Gudang Arsip Bakeuda</t>
  </si>
  <si>
    <t>Rehabilitasi Sedang/Berat Gedung Kantor</t>
  </si>
  <si>
    <t>Penetapan HPS dan KAK</t>
  </si>
  <si>
    <t>Belanja Modal Pengadaan Peralatan Studi Visual / Videotron</t>
  </si>
  <si>
    <t>Penyusunan KAK &amp; RAB</t>
  </si>
  <si>
    <t>Belanja Sewa Perlengkapan dan Peralatan Kantor</t>
  </si>
  <si>
    <t>Intensifikasi Penerimaan Pajak Daerah dan Penerimaan Sumber-Sumber Lain</t>
  </si>
  <si>
    <t>Dibatalkan karena pelaksanakan akan dilakukan oleh Bank Kalsel</t>
  </si>
  <si>
    <t>Pengadaan Personal Komputer</t>
  </si>
  <si>
    <t>2019-04-11</t>
  </si>
  <si>
    <t>Pesanan Produk</t>
  </si>
  <si>
    <t>Peningkatan Kantor Kecamatan dan 9 Kantor Kelurahan</t>
  </si>
  <si>
    <t>Kecamatan Banjarmasin Timur</t>
  </si>
  <si>
    <t>Pembangunan Penambahan Fasilitas Penunjang untuk Penyandang Disabilitas di Kelurahan Kecamatan Banjarmasin Tengah</t>
  </si>
  <si>
    <t>Kecamatan Banjarmasin Tengah</t>
  </si>
  <si>
    <t>2019-08-14</t>
  </si>
  <si>
    <t>Evaluasi Administrasi, Kualifikasi, Teknis, dan Harga</t>
  </si>
  <si>
    <t>2019-08-21</t>
  </si>
  <si>
    <t>Rehabilitas sedang/berat aula kelurahan mawar dan penambahan fasilitas penunjang untuk penyandang disabilitas</t>
  </si>
  <si>
    <t>Pemberian Penjelasan, Upload Dokumen Penawaran</t>
  </si>
  <si>
    <t>Pembangunan Gedung Kantor Kelurahan Telawang</t>
  </si>
  <si>
    <t>Pembangunan Gedung Kantor</t>
  </si>
  <si>
    <t>Kecamatan Banjarmasin Barat</t>
  </si>
  <si>
    <t>Kontrak Ditandatangi oleh PPK dan Penyedia Barang/Jasa</t>
  </si>
  <si>
    <t>2019-12-18</t>
  </si>
  <si>
    <t>Rehab Kantor Kelurahan</t>
  </si>
  <si>
    <t>2019-03-13</t>
  </si>
  <si>
    <t>Dikarena Pergeseran Pagu Anggaran Pada Program Peningkatan Sarana dan Prasarana Aparatur, Kegiatan Rehabilitasi Sedang/Berat Gedung/Bangunan, Pekerjaan Rehab Kantor Kelurahan  (Dana Kelurahan)</t>
  </si>
  <si>
    <t>Rehab Kantor Kelurahan Teluk Tiram, Rehab untuk Sarana Disabilitas Kelurahan Belitung Selatan, Belitung Utara dan Pelambuan</t>
  </si>
  <si>
    <t>Penyusunan Rencana Pengembangan Kawasan Industri Terpadu Mantuil Kota Banjarmasin</t>
  </si>
  <si>
    <t>Koordinasi  Perencanaan  Pembangunan  Sub Bidang   Ekonomi Hulu</t>
  </si>
  <si>
    <t>Badan Perencanaan, Penelitian dan Pengembangan Daerah</t>
  </si>
  <si>
    <t>Penandatanganan Kontrak (29 Juli 2019)</t>
  </si>
  <si>
    <t>Progress</t>
  </si>
  <si>
    <t>Jumlah Pekerjaan</t>
  </si>
  <si>
    <t>Serah Terima (FHO)</t>
  </si>
</sst>
</file>

<file path=xl/styles.xml><?xml version="1.0" encoding="utf-8"?>
<styleSheet xmlns="http://schemas.openxmlformats.org/spreadsheetml/2006/main" xml:space="preserve">
  <numFmts count="0"/>
  <fonts count="4">
    <font>
      <b val="0"/>
      <i val="0"/>
      <strike val="0"/>
      <u val="none"/>
      <sz val="11"/>
      <color rgb="FF000000"/>
      <name val="Calibri"/>
    </font>
    <font>
      <b val="1"/>
      <i val="0"/>
      <strike val="0"/>
      <u val="none"/>
      <sz val="11"/>
      <color rgb="FF000000"/>
      <name val="Calibri"/>
    </font>
    <font>
      <b val="1"/>
      <i val="0"/>
      <strike val="0"/>
      <u val="none"/>
      <sz val="16"/>
      <color rgb="FF000000"/>
      <name val="Calibri"/>
    </font>
    <font>
      <b val="0"/>
      <i val="0"/>
      <strike val="0"/>
      <u val="none"/>
      <sz val="12"/>
      <color rgb="FF000000"/>
      <name val="Calibri"/>
    </font>
  </fonts>
  <fills count="3">
    <fill>
      <patternFill patternType="none"/>
    </fill>
    <fill>
      <patternFill patternType="gray125">
        <fgColor rgb="FFFFFFFF"/>
        <bgColor rgb="FF000000"/>
      </patternFill>
    </fill>
    <fill>
      <patternFill patternType="solid">
        <fgColor rgb="FFA0A0A0"/>
        <bgColor rgb="FF000000"/>
      </patternFill>
    </fill>
  </fills>
  <borders count="5">
    <border/>
    <border>
      <left style="thin">
        <color rgb="FF000000"/>
      </left>
      <right style="thin">
        <color rgb="FF000000"/>
      </right>
      <top style="thin">
        <color rgb="FF000000"/>
      </top>
      <bottom style="dotted">
        <color rgb="FF000000"/>
      </bottom>
    </border>
    <border>
      <left style="thin">
        <color rgb="FF000000"/>
      </left>
      <right style="thin">
        <color rgb="FF000000"/>
      </right>
      <top style="dotted">
        <color rgb="FF000000"/>
      </top>
      <bottom style="dotted">
        <color rgb="FF000000"/>
      </bottom>
    </border>
    <border>
      <left style="thin">
        <color rgb="FF000000"/>
      </left>
      <right style="thin">
        <color rgb="FF000000"/>
      </right>
      <top style="dotted">
        <color rgb="FF000000"/>
      </top>
      <bottom style="thin">
        <color rgb="FF000000"/>
      </bottom>
    </border>
    <border>
      <left style="thin">
        <color rgb="FF000000"/>
      </left>
      <right style="thin">
        <color rgb="FF000000"/>
      </right>
      <top style="thin">
        <color rgb="FF000000"/>
      </top>
      <bottom style="thin">
        <color rgb="FF000000"/>
      </bottom>
    </border>
  </borders>
  <cellStyleXfs count="1">
    <xf numFmtId="0" fontId="0" fillId="0" borderId="0"/>
  </cellStyleXfs>
  <cellXfs count="17">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0" numFmtId="0" fillId="0" borderId="1" applyFont="0" applyNumberFormat="0" applyFill="0" applyBorder="1" applyAlignment="1">
      <alignment horizontal="center" vertical="top" textRotation="0" wrapText="false" shrinkToFit="false"/>
    </xf>
    <xf xfId="0" fontId="0" numFmtId="0" fillId="0" borderId="2" applyFont="0" applyNumberFormat="0" applyFill="0" applyBorder="1" applyAlignment="1">
      <alignment horizontal="center" vertical="top" textRotation="0" wrapText="false" shrinkToFit="false"/>
    </xf>
    <xf xfId="0" fontId="0" numFmtId="0" fillId="0" borderId="3" applyFont="0" applyNumberFormat="0" applyFill="0" applyBorder="1" applyAlignment="1">
      <alignment horizontal="center" vertical="top" textRotation="0" wrapText="false" shrinkToFit="false"/>
    </xf>
    <xf xfId="0" fontId="0" numFmtId="0" fillId="0" borderId="1" applyFont="0" applyNumberFormat="0" applyFill="0" applyBorder="1" applyAlignment="1">
      <alignment horizontal="general" vertical="top" textRotation="0" wrapText="true" shrinkToFit="false"/>
    </xf>
    <xf xfId="0" fontId="0" numFmtId="0" fillId="0" borderId="1" applyFont="0" applyNumberFormat="0" applyFill="0" applyBorder="1" applyAlignment="1">
      <alignment horizontal="general" vertical="top" textRotation="0" wrapText="false" shrinkToFit="false"/>
    </xf>
    <xf xfId="0" fontId="0" numFmtId="3" fillId="0" borderId="1" applyFont="0" applyNumberFormat="1" applyFill="0" applyBorder="1" applyAlignment="1">
      <alignment horizontal="general" vertical="top" textRotation="0" wrapText="false" shrinkToFit="false"/>
    </xf>
    <xf xfId="0" fontId="0" numFmtId="0" fillId="0" borderId="2" applyFont="0" applyNumberFormat="0" applyFill="0" applyBorder="1" applyAlignment="1">
      <alignment horizontal="general" vertical="top" textRotation="0" wrapText="true" shrinkToFit="false"/>
    </xf>
    <xf xfId="0" fontId="0" numFmtId="0" fillId="0" borderId="2" applyFont="0" applyNumberFormat="0" applyFill="0" applyBorder="1" applyAlignment="1">
      <alignment horizontal="general" vertical="top" textRotation="0" wrapText="false" shrinkToFit="false"/>
    </xf>
    <xf xfId="0" fontId="0" numFmtId="3" fillId="0" borderId="2" applyFont="0" applyNumberFormat="1" applyFill="0" applyBorder="1" applyAlignment="1">
      <alignment horizontal="general" vertical="top" textRotation="0" wrapText="false" shrinkToFit="false"/>
    </xf>
    <xf xfId="0" fontId="0" numFmtId="0" fillId="0" borderId="3" applyFont="0" applyNumberFormat="0" applyFill="0" applyBorder="1" applyAlignment="1">
      <alignment horizontal="general" vertical="top" textRotation="0" wrapText="true" shrinkToFit="false"/>
    </xf>
    <xf xfId="0" fontId="0" numFmtId="0" fillId="0" borderId="3" applyFont="0" applyNumberFormat="0" applyFill="0" applyBorder="1" applyAlignment="1">
      <alignment horizontal="general" vertical="top" textRotation="0" wrapText="false" shrinkToFit="false"/>
    </xf>
    <xf xfId="0" fontId="0" numFmtId="3" fillId="0" borderId="3" applyFont="0" applyNumberFormat="1" applyFill="0" applyBorder="1" applyAlignment="1">
      <alignment horizontal="general" vertical="top" textRotation="0" wrapText="false" shrinkToFit="false"/>
    </xf>
    <xf xfId="0" fontId="1" numFmtId="0" fillId="2" borderId="4" applyFont="1" applyNumberFormat="0" applyFill="1" applyBorder="1" applyAlignment="1">
      <alignment horizontal="center" vertical="center" textRotation="0" wrapText="true" shrinkToFit="false"/>
    </xf>
    <xf xfId="0" fontId="2" numFmtId="0" fillId="0" borderId="0" applyFont="1" applyNumberFormat="0" applyFill="0" applyBorder="0" applyAlignment="1">
      <alignment horizontal="center" vertical="bottom" textRotation="0" wrapText="false" shrinkToFit="false"/>
    </xf>
    <xf xfId="0" fontId="3" numFmtId="0" fillId="0" borderId="0" applyFont="1" applyNumberFormat="0" applyFill="0" applyBorder="0" applyAlignment="1">
      <alignment horizontal="center" vertical="bottom" textRotation="0" wrapText="false" shrinkToFit="false"/>
    </xf>
  </cellXfs>
  <cellStyles count="1">
    <cellStyle name="Normal" xfId="0" builtinId="0"/>
  </cellStyles>
  <dxfs count="1">
    <dxf>
      <font>
        <b val="1"/>
        <color rgb="FFFF0000"/>
      </font>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M149"/>
  <sheetViews>
    <sheetView tabSelected="1" workbookViewId="0" showGridLines="true" showRowColHeaders="1">
      <selection activeCell="B142" sqref="B142:C142"/>
    </sheetView>
  </sheetViews>
  <sheetFormatPr defaultRowHeight="14.4" outlineLevelRow="0" outlineLevelCol="0"/>
  <cols>
    <col min="1" max="1" width="4.570313" bestFit="true" customWidth="true" style="1"/>
    <col min="2" max="2" width="40" customWidth="true" style="0"/>
    <col min="3" max="3" width="30" customWidth="true" style="0"/>
    <col min="4" max="4" width="20" customWidth="true" style="0"/>
    <col min="5" max="5" width="29.421387" bestFit="true" customWidth="true" style="0"/>
    <col min="6" max="6" width="12.854004" bestFit="true" customWidth="true" style="1"/>
    <col min="7" max="7" width="40" customWidth="true" style="0"/>
    <col min="8" max="8" width="29.421387" bestFit="true" customWidth="true" style="0"/>
    <col min="9" max="9" width="12.854004" bestFit="true" customWidth="true" style="1"/>
    <col min="10" max="10" width="17.567139" bestFit="true" customWidth="true" style="0"/>
    <col min="11" max="11" width="15" customWidth="true" style="0"/>
    <col min="12" max="12" width="10" customWidth="true" style="0"/>
  </cols>
  <sheetData>
    <row r="1" spans="1:13">
      <c r="A1" s="15" t="s">
        <v>0</v>
      </c>
    </row>
    <row r="2" spans="1:13">
      <c r="A2" s="16" t="s">
        <v>1</v>
      </c>
    </row>
    <row r="5" spans="1:13">
      <c r="A5" s="14" t="s">
        <v>2</v>
      </c>
      <c r="B5" s="14" t="s">
        <v>3</v>
      </c>
      <c r="C5" s="14" t="s">
        <v>4</v>
      </c>
      <c r="D5" s="14" t="s">
        <v>5</v>
      </c>
      <c r="E5" s="14" t="s">
        <v>6</v>
      </c>
      <c r="F5" s="14" t="s">
        <v>7</v>
      </c>
      <c r="G5" s="14" t="s">
        <v>8</v>
      </c>
      <c r="H5" s="14" t="s">
        <v>9</v>
      </c>
      <c r="I5" s="14" t="s">
        <v>7</v>
      </c>
      <c r="J5" s="14" t="s">
        <v>10</v>
      </c>
      <c r="K5" s="14" t="s">
        <v>11</v>
      </c>
      <c r="L5" s="14" t="s">
        <v>12</v>
      </c>
      <c r="M5" s="14" t="s">
        <v>13</v>
      </c>
    </row>
    <row r="6" spans="1:13">
      <c r="A6" s="2">
        <v>1</v>
      </c>
      <c r="B6" s="5" t="s">
        <v>14</v>
      </c>
      <c r="C6" s="5" t="s">
        <v>15</v>
      </c>
      <c r="D6" s="5" t="s">
        <v>16</v>
      </c>
      <c r="E6" s="6" t="s">
        <v>17</v>
      </c>
      <c r="F6" s="2" t="s">
        <v>18</v>
      </c>
      <c r="G6" s="5" t="s">
        <v>19</v>
      </c>
      <c r="H6" s="6" t="s">
        <v>20</v>
      </c>
      <c r="I6" s="2" t="s">
        <v>21</v>
      </c>
      <c r="J6" s="7">
        <v>1794975000</v>
      </c>
      <c r="K6" s="7">
        <v>0</v>
      </c>
      <c r="L6" s="6">
        <v>0</v>
      </c>
      <c r="M6" s="6">
        <v>-77</v>
      </c>
    </row>
    <row r="7" spans="1:13">
      <c r="A7" s="3">
        <v>2</v>
      </c>
      <c r="B7" s="8" t="s">
        <v>22</v>
      </c>
      <c r="C7" s="8" t="s">
        <v>15</v>
      </c>
      <c r="D7" s="8" t="s">
        <v>16</v>
      </c>
      <c r="E7" s="9" t="s">
        <v>23</v>
      </c>
      <c r="F7" s="3" t="s">
        <v>24</v>
      </c>
      <c r="G7" s="8" t="s">
        <v>25</v>
      </c>
      <c r="H7" s="9" t="s">
        <v>23</v>
      </c>
      <c r="I7" s="3" t="s">
        <v>24</v>
      </c>
      <c r="J7" s="10">
        <v>1337873000</v>
      </c>
      <c r="K7" s="10">
        <v>0</v>
      </c>
      <c r="L7" s="9">
        <v>0</v>
      </c>
      <c r="M7" s="9">
        <v>-146</v>
      </c>
    </row>
    <row r="8" spans="1:13">
      <c r="A8" s="3">
        <v>3</v>
      </c>
      <c r="B8" s="8" t="s">
        <v>26</v>
      </c>
      <c r="C8" s="8" t="s">
        <v>27</v>
      </c>
      <c r="D8" s="8" t="s">
        <v>16</v>
      </c>
      <c r="E8" s="9" t="s">
        <v>28</v>
      </c>
      <c r="F8" s="3" t="s">
        <v>29</v>
      </c>
      <c r="G8" s="8" t="s">
        <v>30</v>
      </c>
      <c r="H8" s="9" t="s">
        <v>17</v>
      </c>
      <c r="I8" s="3" t="s">
        <v>31</v>
      </c>
      <c r="J8" s="10">
        <v>1025000000</v>
      </c>
      <c r="K8" s="10">
        <v>0</v>
      </c>
      <c r="L8" s="9">
        <v>0</v>
      </c>
      <c r="M8" s="9">
        <v>-66</v>
      </c>
    </row>
    <row r="9" spans="1:13">
      <c r="A9" s="3">
        <v>4</v>
      </c>
      <c r="B9" s="8" t="s">
        <v>32</v>
      </c>
      <c r="C9" s="8" t="s">
        <v>15</v>
      </c>
      <c r="D9" s="8" t="s">
        <v>16</v>
      </c>
      <c r="E9" s="9" t="s">
        <v>28</v>
      </c>
      <c r="F9" s="3" t="s">
        <v>33</v>
      </c>
      <c r="G9" s="8" t="s">
        <v>34</v>
      </c>
      <c r="H9" s="9" t="s">
        <v>17</v>
      </c>
      <c r="I9" s="3" t="s">
        <v>33</v>
      </c>
      <c r="J9" s="10">
        <v>798355000</v>
      </c>
      <c r="K9" s="10">
        <v>0</v>
      </c>
      <c r="L9" s="9">
        <v>0</v>
      </c>
      <c r="M9" s="9">
        <v>-72</v>
      </c>
    </row>
    <row r="10" spans="1:13">
      <c r="A10" s="3">
        <v>5</v>
      </c>
      <c r="B10" s="8" t="s">
        <v>35</v>
      </c>
      <c r="C10" s="8" t="s">
        <v>36</v>
      </c>
      <c r="D10" s="8" t="s">
        <v>16</v>
      </c>
      <c r="E10" s="9" t="s">
        <v>17</v>
      </c>
      <c r="F10" s="3" t="s">
        <v>21</v>
      </c>
      <c r="G10" s="8" t="s">
        <v>37</v>
      </c>
      <c r="H10" s="9" t="s">
        <v>20</v>
      </c>
      <c r="I10" s="3" t="s">
        <v>21</v>
      </c>
      <c r="J10" s="10">
        <v>595791000</v>
      </c>
      <c r="K10" s="10">
        <v>0</v>
      </c>
      <c r="L10" s="9">
        <v>0</v>
      </c>
      <c r="M10" s="9">
        <v>-77</v>
      </c>
    </row>
    <row r="11" spans="1:13">
      <c r="A11" s="3">
        <v>6</v>
      </c>
      <c r="B11" s="8" t="s">
        <v>38</v>
      </c>
      <c r="C11" s="8" t="s">
        <v>39</v>
      </c>
      <c r="D11" s="8" t="s">
        <v>16</v>
      </c>
      <c r="E11" s="9" t="s">
        <v>28</v>
      </c>
      <c r="F11" s="3" t="s">
        <v>40</v>
      </c>
      <c r="G11" s="8" t="s">
        <v>41</v>
      </c>
      <c r="H11" s="9" t="s">
        <v>17</v>
      </c>
      <c r="I11" s="3" t="s">
        <v>42</v>
      </c>
      <c r="J11" s="10">
        <v>590940000</v>
      </c>
      <c r="K11" s="10">
        <v>0</v>
      </c>
      <c r="L11" s="9">
        <v>0</v>
      </c>
      <c r="M11" s="9">
        <v>-134</v>
      </c>
    </row>
    <row r="12" spans="1:13">
      <c r="A12" s="3">
        <v>7</v>
      </c>
      <c r="B12" s="8" t="s">
        <v>43</v>
      </c>
      <c r="C12" s="8" t="s">
        <v>44</v>
      </c>
      <c r="D12" s="8" t="s">
        <v>16</v>
      </c>
      <c r="E12" s="9" t="s">
        <v>20</v>
      </c>
      <c r="F12" s="3" t="s">
        <v>45</v>
      </c>
      <c r="G12" s="8" t="s">
        <v>46</v>
      </c>
      <c r="H12" s="9" t="s">
        <v>47</v>
      </c>
      <c r="I12" s="3" t="s">
        <v>48</v>
      </c>
      <c r="J12" s="10">
        <v>561600000</v>
      </c>
      <c r="K12" s="10">
        <v>0</v>
      </c>
      <c r="L12" s="9">
        <v>0</v>
      </c>
      <c r="M12" s="9">
        <v>-39</v>
      </c>
    </row>
    <row r="13" spans="1:13">
      <c r="A13" s="3">
        <v>8</v>
      </c>
      <c r="B13" s="8" t="s">
        <v>49</v>
      </c>
      <c r="C13" s="8" t="s">
        <v>50</v>
      </c>
      <c r="D13" s="8" t="s">
        <v>16</v>
      </c>
      <c r="E13" s="9" t="s">
        <v>17</v>
      </c>
      <c r="F13" s="3" t="s">
        <v>51</v>
      </c>
      <c r="G13" s="8" t="s">
        <v>52</v>
      </c>
      <c r="H13" s="9" t="s">
        <v>53</v>
      </c>
      <c r="I13" s="3" t="s">
        <v>51</v>
      </c>
      <c r="J13" s="10">
        <v>492225000</v>
      </c>
      <c r="K13" s="10">
        <v>0</v>
      </c>
      <c r="L13" s="9">
        <v>100</v>
      </c>
      <c r="M13" s="9">
        <v>-136</v>
      </c>
    </row>
    <row r="14" spans="1:13">
      <c r="A14" s="3">
        <v>9</v>
      </c>
      <c r="B14" s="8" t="s">
        <v>54</v>
      </c>
      <c r="C14" s="8" t="s">
        <v>27</v>
      </c>
      <c r="D14" s="8" t="s">
        <v>16</v>
      </c>
      <c r="E14" s="9" t="s">
        <v>28</v>
      </c>
      <c r="F14" s="3" t="s">
        <v>45</v>
      </c>
      <c r="G14" s="8" t="s">
        <v>30</v>
      </c>
      <c r="H14" s="9" t="s">
        <v>28</v>
      </c>
      <c r="I14" s="3" t="s">
        <v>55</v>
      </c>
      <c r="J14" s="10">
        <v>400000000</v>
      </c>
      <c r="K14" s="10">
        <v>0</v>
      </c>
      <c r="L14" s="9">
        <v>0</v>
      </c>
      <c r="M14" s="9">
        <v>-63</v>
      </c>
    </row>
    <row r="15" spans="1:13">
      <c r="A15" s="3">
        <v>10</v>
      </c>
      <c r="B15" s="8" t="s">
        <v>56</v>
      </c>
      <c r="C15" s="8" t="s">
        <v>36</v>
      </c>
      <c r="D15" s="8" t="s">
        <v>16</v>
      </c>
      <c r="E15" s="9" t="s">
        <v>28</v>
      </c>
      <c r="F15" s="3" t="s">
        <v>21</v>
      </c>
      <c r="G15" s="8" t="s">
        <v>37</v>
      </c>
      <c r="H15" s="9" t="s">
        <v>20</v>
      </c>
      <c r="I15" s="3" t="s">
        <v>21</v>
      </c>
      <c r="J15" s="10">
        <v>399693000</v>
      </c>
      <c r="K15" s="10">
        <v>0</v>
      </c>
      <c r="L15" s="9">
        <v>0</v>
      </c>
      <c r="M15" s="9">
        <v>-77</v>
      </c>
    </row>
    <row r="16" spans="1:13">
      <c r="A16" s="3">
        <v>11</v>
      </c>
      <c r="B16" s="8" t="s">
        <v>57</v>
      </c>
      <c r="C16" s="8" t="s">
        <v>58</v>
      </c>
      <c r="D16" s="8" t="s">
        <v>16</v>
      </c>
      <c r="E16" s="9" t="s">
        <v>17</v>
      </c>
      <c r="F16" s="3" t="s">
        <v>59</v>
      </c>
      <c r="G16" s="8" t="s">
        <v>60</v>
      </c>
      <c r="H16" s="9" t="s">
        <v>17</v>
      </c>
      <c r="I16" s="3" t="s">
        <v>61</v>
      </c>
      <c r="J16" s="10">
        <v>347165000</v>
      </c>
      <c r="K16" s="10">
        <v>0</v>
      </c>
      <c r="L16" s="9">
        <v>0</v>
      </c>
      <c r="M16" s="9">
        <v>-99</v>
      </c>
    </row>
    <row r="17" spans="1:13">
      <c r="A17" s="3">
        <v>12</v>
      </c>
      <c r="B17" s="8" t="s">
        <v>62</v>
      </c>
      <c r="C17" s="8" t="s">
        <v>63</v>
      </c>
      <c r="D17" s="8" t="s">
        <v>16</v>
      </c>
      <c r="E17" s="9" t="s">
        <v>23</v>
      </c>
      <c r="F17" s="3" t="s">
        <v>64</v>
      </c>
      <c r="G17" s="8" t="s">
        <v>65</v>
      </c>
      <c r="H17" s="9" t="s">
        <v>66</v>
      </c>
      <c r="I17" s="3" t="s">
        <v>64</v>
      </c>
      <c r="J17" s="10">
        <v>260000000</v>
      </c>
      <c r="K17" s="10">
        <v>0</v>
      </c>
      <c r="L17" s="9">
        <v>0</v>
      </c>
      <c r="M17" s="9">
        <v>-115</v>
      </c>
    </row>
    <row r="18" spans="1:13">
      <c r="A18" s="3">
        <v>13</v>
      </c>
      <c r="B18" s="8" t="s">
        <v>67</v>
      </c>
      <c r="C18" s="8" t="s">
        <v>68</v>
      </c>
      <c r="D18" s="8" t="s">
        <v>16</v>
      </c>
      <c r="E18" s="9" t="s">
        <v>28</v>
      </c>
      <c r="F18" s="3" t="s">
        <v>69</v>
      </c>
      <c r="G18" s="8" t="s">
        <v>70</v>
      </c>
      <c r="H18" s="9" t="s">
        <v>28</v>
      </c>
      <c r="I18" s="3" t="s">
        <v>71</v>
      </c>
      <c r="J18" s="10">
        <v>260000000</v>
      </c>
      <c r="K18" s="10">
        <v>0</v>
      </c>
      <c r="L18" s="9">
        <v>0</v>
      </c>
      <c r="M18" s="9">
        <v>-92</v>
      </c>
    </row>
    <row r="19" spans="1:13">
      <c r="A19" s="3">
        <v>14</v>
      </c>
      <c r="B19" s="8" t="s">
        <v>72</v>
      </c>
      <c r="C19" s="8" t="s">
        <v>58</v>
      </c>
      <c r="D19" s="8" t="s">
        <v>16</v>
      </c>
      <c r="E19" s="9" t="s">
        <v>28</v>
      </c>
      <c r="F19" s="3" t="s">
        <v>59</v>
      </c>
      <c r="G19" s="8" t="s">
        <v>73</v>
      </c>
      <c r="H19" s="9" t="s">
        <v>17</v>
      </c>
      <c r="I19" s="3" t="s">
        <v>59</v>
      </c>
      <c r="J19" s="10">
        <v>242060000</v>
      </c>
      <c r="K19" s="10">
        <v>0</v>
      </c>
      <c r="L19" s="9">
        <v>0</v>
      </c>
      <c r="M19" s="9">
        <v>-91</v>
      </c>
    </row>
    <row r="20" spans="1:13">
      <c r="A20" s="3">
        <v>15</v>
      </c>
      <c r="B20" s="8" t="s">
        <v>74</v>
      </c>
      <c r="C20" s="8" t="s">
        <v>74</v>
      </c>
      <c r="D20" s="8" t="s">
        <v>16</v>
      </c>
      <c r="E20" s="9" t="s">
        <v>20</v>
      </c>
      <c r="F20" s="3" t="s">
        <v>75</v>
      </c>
      <c r="G20" s="8" t="s">
        <v>46</v>
      </c>
      <c r="H20" s="9" t="s">
        <v>47</v>
      </c>
      <c r="I20" s="3" t="s">
        <v>76</v>
      </c>
      <c r="J20" s="10">
        <v>216000000</v>
      </c>
      <c r="K20" s="10">
        <v>0</v>
      </c>
      <c r="L20" s="9">
        <v>0</v>
      </c>
      <c r="M20" s="9">
        <v>-48</v>
      </c>
    </row>
    <row r="21" spans="1:13">
      <c r="A21" s="3">
        <v>16</v>
      </c>
      <c r="B21" s="8" t="s">
        <v>77</v>
      </c>
      <c r="C21" s="8" t="s">
        <v>78</v>
      </c>
      <c r="D21" s="8" t="s">
        <v>79</v>
      </c>
      <c r="E21" s="9" t="s">
        <v>47</v>
      </c>
      <c r="F21" s="3" t="s">
        <v>64</v>
      </c>
      <c r="G21" s="8" t="s">
        <v>80</v>
      </c>
      <c r="H21" s="9" t="s">
        <v>53</v>
      </c>
      <c r="I21" s="3" t="s">
        <v>81</v>
      </c>
      <c r="J21" s="10">
        <v>2257150000</v>
      </c>
      <c r="K21" s="10">
        <v>0</v>
      </c>
      <c r="L21" s="9">
        <v>100</v>
      </c>
      <c r="M21" s="9">
        <v>-114</v>
      </c>
    </row>
    <row r="22" spans="1:13">
      <c r="A22" s="3">
        <v>17</v>
      </c>
      <c r="B22" s="8" t="s">
        <v>82</v>
      </c>
      <c r="C22" s="8" t="s">
        <v>78</v>
      </c>
      <c r="D22" s="8" t="s">
        <v>79</v>
      </c>
      <c r="E22" s="9" t="s">
        <v>20</v>
      </c>
      <c r="F22" s="3" t="s">
        <v>83</v>
      </c>
      <c r="G22" s="8" t="s">
        <v>84</v>
      </c>
      <c r="H22" s="9" t="s">
        <v>47</v>
      </c>
      <c r="I22" s="3" t="s">
        <v>64</v>
      </c>
      <c r="J22" s="10">
        <v>904250000</v>
      </c>
      <c r="K22" s="10">
        <v>0</v>
      </c>
      <c r="L22" s="9">
        <v>0</v>
      </c>
      <c r="M22" s="9">
        <v>-115</v>
      </c>
    </row>
    <row r="23" spans="1:13">
      <c r="A23" s="3">
        <v>18</v>
      </c>
      <c r="B23" s="8" t="s">
        <v>85</v>
      </c>
      <c r="C23" s="8" t="s">
        <v>78</v>
      </c>
      <c r="D23" s="8" t="s">
        <v>79</v>
      </c>
      <c r="E23" s="9" t="s">
        <v>28</v>
      </c>
      <c r="F23" s="3" t="s">
        <v>86</v>
      </c>
      <c r="G23" s="8" t="s">
        <v>30</v>
      </c>
      <c r="H23" s="9" t="s">
        <v>17</v>
      </c>
      <c r="I23" s="3" t="s">
        <v>87</v>
      </c>
      <c r="J23" s="10">
        <v>836102600</v>
      </c>
      <c r="K23" s="10">
        <v>0</v>
      </c>
      <c r="L23" s="9">
        <v>0</v>
      </c>
      <c r="M23" s="9">
        <v>-55</v>
      </c>
    </row>
    <row r="24" spans="1:13">
      <c r="A24" s="3">
        <v>19</v>
      </c>
      <c r="B24" s="8" t="s">
        <v>88</v>
      </c>
      <c r="C24" s="8" t="s">
        <v>89</v>
      </c>
      <c r="D24" s="8" t="s">
        <v>79</v>
      </c>
      <c r="E24" s="9" t="s">
        <v>28</v>
      </c>
      <c r="F24" s="3" t="s">
        <v>71</v>
      </c>
      <c r="G24" s="8" t="s">
        <v>90</v>
      </c>
      <c r="H24" s="9" t="s">
        <v>17</v>
      </c>
      <c r="I24" s="3" t="s">
        <v>91</v>
      </c>
      <c r="J24" s="10">
        <v>453900000</v>
      </c>
      <c r="K24" s="10">
        <v>0</v>
      </c>
      <c r="L24" s="9">
        <v>0</v>
      </c>
      <c r="M24" s="9">
        <v>-70</v>
      </c>
    </row>
    <row r="25" spans="1:13">
      <c r="A25" s="3">
        <v>20</v>
      </c>
      <c r="B25" s="8" t="s">
        <v>92</v>
      </c>
      <c r="C25" s="8" t="s">
        <v>89</v>
      </c>
      <c r="D25" s="8" t="s">
        <v>79</v>
      </c>
      <c r="E25" s="9" t="s">
        <v>17</v>
      </c>
      <c r="F25" s="3" t="s">
        <v>93</v>
      </c>
      <c r="G25" s="8" t="s">
        <v>94</v>
      </c>
      <c r="H25" s="9" t="s">
        <v>20</v>
      </c>
      <c r="I25" s="3" t="s">
        <v>95</v>
      </c>
      <c r="J25" s="10">
        <v>353250000</v>
      </c>
      <c r="K25" s="10">
        <v>0</v>
      </c>
      <c r="L25" s="9">
        <v>0</v>
      </c>
      <c r="M25" s="9">
        <v>-69</v>
      </c>
    </row>
    <row r="26" spans="1:13">
      <c r="A26" s="3">
        <v>21</v>
      </c>
      <c r="B26" s="8" t="s">
        <v>96</v>
      </c>
      <c r="C26" s="8" t="s">
        <v>78</v>
      </c>
      <c r="D26" s="8" t="s">
        <v>79</v>
      </c>
      <c r="E26" s="9" t="s">
        <v>20</v>
      </c>
      <c r="F26" s="3" t="s">
        <v>83</v>
      </c>
      <c r="G26" s="8" t="s">
        <v>84</v>
      </c>
      <c r="H26" s="9" t="s">
        <v>47</v>
      </c>
      <c r="I26" s="3" t="s">
        <v>64</v>
      </c>
      <c r="J26" s="10">
        <v>324000000</v>
      </c>
      <c r="K26" s="10">
        <v>0</v>
      </c>
      <c r="L26" s="9">
        <v>0</v>
      </c>
      <c r="M26" s="9">
        <v>-115</v>
      </c>
    </row>
    <row r="27" spans="1:13">
      <c r="A27" s="3">
        <v>22</v>
      </c>
      <c r="B27" s="8" t="s">
        <v>97</v>
      </c>
      <c r="C27" s="8" t="s">
        <v>78</v>
      </c>
      <c r="D27" s="8" t="s">
        <v>79</v>
      </c>
      <c r="E27" s="9" t="s">
        <v>20</v>
      </c>
      <c r="F27" s="3" t="s">
        <v>83</v>
      </c>
      <c r="G27" s="8" t="s">
        <v>84</v>
      </c>
      <c r="H27" s="9" t="s">
        <v>47</v>
      </c>
      <c r="I27" s="3" t="s">
        <v>64</v>
      </c>
      <c r="J27" s="10">
        <v>302200000</v>
      </c>
      <c r="K27" s="10">
        <v>0</v>
      </c>
      <c r="L27" s="9">
        <v>0</v>
      </c>
      <c r="M27" s="9">
        <v>-115</v>
      </c>
    </row>
    <row r="28" spans="1:13">
      <c r="A28" s="3">
        <v>23</v>
      </c>
      <c r="B28" s="8" t="s">
        <v>98</v>
      </c>
      <c r="C28" s="8" t="s">
        <v>99</v>
      </c>
      <c r="D28" s="8" t="s">
        <v>79</v>
      </c>
      <c r="E28" s="9" t="s">
        <v>20</v>
      </c>
      <c r="F28" s="3" t="s">
        <v>100</v>
      </c>
      <c r="G28" s="8" t="s">
        <v>101</v>
      </c>
      <c r="H28" s="9" t="s">
        <v>47</v>
      </c>
      <c r="I28" s="3" t="s">
        <v>102</v>
      </c>
      <c r="J28" s="10">
        <v>270000000</v>
      </c>
      <c r="K28" s="10">
        <v>0</v>
      </c>
      <c r="L28" s="9">
        <v>0</v>
      </c>
      <c r="M28" s="9">
        <v>-58</v>
      </c>
    </row>
    <row r="29" spans="1:13">
      <c r="A29" s="3">
        <v>24</v>
      </c>
      <c r="B29" s="8" t="s">
        <v>103</v>
      </c>
      <c r="C29" s="8" t="s">
        <v>89</v>
      </c>
      <c r="D29" s="8" t="s">
        <v>79</v>
      </c>
      <c r="E29" s="9" t="s">
        <v>28</v>
      </c>
      <c r="F29" s="3" t="s">
        <v>104</v>
      </c>
      <c r="G29" s="8" t="s">
        <v>105</v>
      </c>
      <c r="H29" s="9" t="s">
        <v>17</v>
      </c>
      <c r="I29" s="3" t="s">
        <v>106</v>
      </c>
      <c r="J29" s="10">
        <v>220400000</v>
      </c>
      <c r="K29" s="10">
        <v>0</v>
      </c>
      <c r="L29" s="9">
        <v>0</v>
      </c>
      <c r="M29" s="9">
        <v>-57</v>
      </c>
    </row>
    <row r="30" spans="1:13">
      <c r="A30" s="3">
        <v>25</v>
      </c>
      <c r="B30" s="8" t="s">
        <v>107</v>
      </c>
      <c r="C30" s="8" t="s">
        <v>108</v>
      </c>
      <c r="D30" s="8" t="s">
        <v>109</v>
      </c>
      <c r="E30" s="9" t="s">
        <v>20</v>
      </c>
      <c r="F30" s="3" t="s">
        <v>61</v>
      </c>
      <c r="G30" s="8" t="s">
        <v>110</v>
      </c>
      <c r="H30" s="9" t="s">
        <v>47</v>
      </c>
      <c r="I30" s="3" t="s">
        <v>111</v>
      </c>
      <c r="J30" s="10">
        <v>75814400000</v>
      </c>
      <c r="K30" s="10">
        <v>13299878454</v>
      </c>
      <c r="L30" s="9">
        <v>1.68</v>
      </c>
      <c r="M30" s="9">
        <v>54</v>
      </c>
    </row>
    <row r="31" spans="1:13">
      <c r="A31" s="3">
        <v>26</v>
      </c>
      <c r="B31" s="8" t="s">
        <v>112</v>
      </c>
      <c r="C31" s="8" t="s">
        <v>113</v>
      </c>
      <c r="D31" s="8" t="s">
        <v>109</v>
      </c>
      <c r="E31" s="9" t="s">
        <v>20</v>
      </c>
      <c r="F31" s="3" t="s">
        <v>104</v>
      </c>
      <c r="G31" s="8" t="s">
        <v>114</v>
      </c>
      <c r="H31" s="9" t="s">
        <v>47</v>
      </c>
      <c r="I31" s="3" t="s">
        <v>104</v>
      </c>
      <c r="J31" s="10">
        <v>18300000000</v>
      </c>
      <c r="K31" s="10">
        <v>0</v>
      </c>
      <c r="L31" s="9">
        <v>0</v>
      </c>
      <c r="M31" s="9">
        <v>-132</v>
      </c>
    </row>
    <row r="32" spans="1:13">
      <c r="A32" s="3">
        <v>27</v>
      </c>
      <c r="B32" s="8" t="s">
        <v>115</v>
      </c>
      <c r="C32" s="8" t="s">
        <v>116</v>
      </c>
      <c r="D32" s="8" t="s">
        <v>109</v>
      </c>
      <c r="E32" s="9" t="s">
        <v>20</v>
      </c>
      <c r="F32" s="3" t="s">
        <v>69</v>
      </c>
      <c r="G32" s="8" t="s">
        <v>117</v>
      </c>
      <c r="H32" s="9" t="s">
        <v>47</v>
      </c>
      <c r="I32" s="3" t="s">
        <v>118</v>
      </c>
      <c r="J32" s="10">
        <v>9459047500</v>
      </c>
      <c r="K32" s="10">
        <v>2666666666</v>
      </c>
      <c r="L32" s="9">
        <v>23.46</v>
      </c>
      <c r="M32" s="9">
        <v>30</v>
      </c>
    </row>
    <row r="33" spans="1:13">
      <c r="A33" s="3">
        <v>28</v>
      </c>
      <c r="B33" s="8" t="s">
        <v>119</v>
      </c>
      <c r="C33" s="8" t="s">
        <v>120</v>
      </c>
      <c r="D33" s="8" t="s">
        <v>109</v>
      </c>
      <c r="E33" s="9" t="s">
        <v>20</v>
      </c>
      <c r="F33" s="3" t="s">
        <v>61</v>
      </c>
      <c r="G33" s="8" t="s">
        <v>121</v>
      </c>
      <c r="H33" s="9" t="s">
        <v>47</v>
      </c>
      <c r="I33" s="3" t="s">
        <v>122</v>
      </c>
      <c r="J33" s="10">
        <v>8500000000</v>
      </c>
      <c r="K33" s="10">
        <v>1521503400</v>
      </c>
      <c r="L33" s="9">
        <v>2.69</v>
      </c>
      <c r="M33" s="9">
        <v>51</v>
      </c>
    </row>
    <row r="34" spans="1:13">
      <c r="A34" s="3">
        <v>29</v>
      </c>
      <c r="B34" s="8" t="s">
        <v>123</v>
      </c>
      <c r="C34" s="8" t="s">
        <v>124</v>
      </c>
      <c r="D34" s="8" t="s">
        <v>109</v>
      </c>
      <c r="E34" s="9" t="s">
        <v>23</v>
      </c>
      <c r="F34" s="3" t="s">
        <v>125</v>
      </c>
      <c r="G34" s="8" t="s">
        <v>126</v>
      </c>
      <c r="H34" s="9" t="s">
        <v>23</v>
      </c>
      <c r="I34" s="3" t="s">
        <v>125</v>
      </c>
      <c r="J34" s="10">
        <v>6000000000</v>
      </c>
      <c r="K34" s="10">
        <v>0</v>
      </c>
      <c r="L34" s="9">
        <v>0</v>
      </c>
      <c r="M34" s="9">
        <v>-129</v>
      </c>
    </row>
    <row r="35" spans="1:13">
      <c r="A35" s="3">
        <v>30</v>
      </c>
      <c r="B35" s="8" t="s">
        <v>127</v>
      </c>
      <c r="C35" s="8" t="s">
        <v>128</v>
      </c>
      <c r="D35" s="8" t="s">
        <v>109</v>
      </c>
      <c r="E35" s="9" t="s">
        <v>20</v>
      </c>
      <c r="F35" s="3" t="s">
        <v>129</v>
      </c>
      <c r="G35" s="8" t="s">
        <v>46</v>
      </c>
      <c r="H35" s="9" t="s">
        <v>47</v>
      </c>
      <c r="I35" s="3" t="s">
        <v>130</v>
      </c>
      <c r="J35" s="10">
        <v>4500000000</v>
      </c>
      <c r="K35" s="10">
        <v>1261199100</v>
      </c>
      <c r="L35" s="9">
        <v>0</v>
      </c>
      <c r="M35" s="9">
        <v>48</v>
      </c>
    </row>
    <row r="36" spans="1:13">
      <c r="A36" s="3">
        <v>31</v>
      </c>
      <c r="B36" s="8" t="s">
        <v>131</v>
      </c>
      <c r="C36" s="8" t="s">
        <v>132</v>
      </c>
      <c r="D36" s="8" t="s">
        <v>109</v>
      </c>
      <c r="E36" s="9" t="s">
        <v>20</v>
      </c>
      <c r="F36" s="3" t="s">
        <v>69</v>
      </c>
      <c r="G36" s="8" t="s">
        <v>133</v>
      </c>
      <c r="H36" s="9" t="s">
        <v>66</v>
      </c>
      <c r="I36" s="3" t="s">
        <v>134</v>
      </c>
      <c r="J36" s="10">
        <v>4300000000</v>
      </c>
      <c r="K36" s="10">
        <v>0</v>
      </c>
      <c r="L36" s="9">
        <v>0</v>
      </c>
      <c r="M36" s="9">
        <v>49</v>
      </c>
    </row>
    <row r="37" spans="1:13">
      <c r="A37" s="3">
        <v>32</v>
      </c>
      <c r="B37" s="8" t="s">
        <v>135</v>
      </c>
      <c r="C37" s="8" t="s">
        <v>136</v>
      </c>
      <c r="D37" s="8" t="s">
        <v>109</v>
      </c>
      <c r="E37" s="9" t="s">
        <v>20</v>
      </c>
      <c r="F37" s="3" t="s">
        <v>69</v>
      </c>
      <c r="G37" s="8" t="s">
        <v>137</v>
      </c>
      <c r="H37" s="9" t="s">
        <v>47</v>
      </c>
      <c r="I37" s="3" t="s">
        <v>134</v>
      </c>
      <c r="J37" s="10">
        <v>4250000000</v>
      </c>
      <c r="K37" s="10">
        <v>1204104300</v>
      </c>
      <c r="L37" s="9">
        <v>0</v>
      </c>
      <c r="M37" s="9">
        <v>49</v>
      </c>
    </row>
    <row r="38" spans="1:13">
      <c r="A38" s="3">
        <v>33</v>
      </c>
      <c r="B38" s="8" t="s">
        <v>138</v>
      </c>
      <c r="C38" s="8" t="s">
        <v>113</v>
      </c>
      <c r="D38" s="8" t="s">
        <v>109</v>
      </c>
      <c r="E38" s="9" t="s">
        <v>20</v>
      </c>
      <c r="F38" s="3" t="s">
        <v>139</v>
      </c>
      <c r="G38" s="8" t="s">
        <v>46</v>
      </c>
      <c r="H38" s="9" t="s">
        <v>47</v>
      </c>
      <c r="I38" s="3" t="s">
        <v>140</v>
      </c>
      <c r="J38" s="10">
        <v>4104410000</v>
      </c>
      <c r="K38" s="10">
        <v>0</v>
      </c>
      <c r="L38" s="9">
        <v>0</v>
      </c>
      <c r="M38" s="9">
        <v>21</v>
      </c>
    </row>
    <row r="39" spans="1:13">
      <c r="A39" s="3">
        <v>34</v>
      </c>
      <c r="B39" s="8" t="s">
        <v>141</v>
      </c>
      <c r="C39" s="8" t="s">
        <v>142</v>
      </c>
      <c r="D39" s="8" t="s">
        <v>109</v>
      </c>
      <c r="E39" s="9" t="s">
        <v>20</v>
      </c>
      <c r="F39" s="3" t="s">
        <v>143</v>
      </c>
      <c r="G39" s="8" t="s">
        <v>137</v>
      </c>
      <c r="H39" s="9" t="s">
        <v>47</v>
      </c>
      <c r="I39" s="3" t="s">
        <v>144</v>
      </c>
      <c r="J39" s="10">
        <v>4000000000</v>
      </c>
      <c r="K39" s="10">
        <v>1146457200</v>
      </c>
      <c r="L39" s="9">
        <v>40.1</v>
      </c>
      <c r="M39" s="9">
        <v>44</v>
      </c>
    </row>
    <row r="40" spans="1:13">
      <c r="A40" s="3">
        <v>35</v>
      </c>
      <c r="B40" s="8" t="s">
        <v>145</v>
      </c>
      <c r="C40" s="8" t="s">
        <v>146</v>
      </c>
      <c r="D40" s="8" t="s">
        <v>109</v>
      </c>
      <c r="E40" s="9" t="s">
        <v>20</v>
      </c>
      <c r="F40" s="3" t="s">
        <v>104</v>
      </c>
      <c r="G40" s="8" t="s">
        <v>137</v>
      </c>
      <c r="H40" s="9" t="s">
        <v>47</v>
      </c>
      <c r="I40" s="3" t="s">
        <v>147</v>
      </c>
      <c r="J40" s="10">
        <v>3834744000</v>
      </c>
      <c r="K40" s="10">
        <v>1060588500</v>
      </c>
      <c r="L40" s="9">
        <v>5</v>
      </c>
      <c r="M40" s="9">
        <v>47</v>
      </c>
    </row>
    <row r="41" spans="1:13">
      <c r="A41" s="3">
        <v>36</v>
      </c>
      <c r="B41" s="8" t="s">
        <v>148</v>
      </c>
      <c r="C41" s="8" t="s">
        <v>149</v>
      </c>
      <c r="D41" s="8" t="s">
        <v>109</v>
      </c>
      <c r="E41" s="9" t="s">
        <v>20</v>
      </c>
      <c r="F41" s="3" t="s">
        <v>100</v>
      </c>
      <c r="G41" s="8" t="s">
        <v>150</v>
      </c>
      <c r="H41" s="9" t="s">
        <v>47</v>
      </c>
      <c r="I41" s="3" t="s">
        <v>151</v>
      </c>
      <c r="J41" s="10">
        <v>3800670000</v>
      </c>
      <c r="K41" s="10">
        <v>1071595800</v>
      </c>
      <c r="L41" s="9">
        <v>0</v>
      </c>
      <c r="M41" s="9">
        <v>7</v>
      </c>
    </row>
    <row r="42" spans="1:13">
      <c r="A42" s="3">
        <v>37</v>
      </c>
      <c r="B42" s="8" t="s">
        <v>152</v>
      </c>
      <c r="C42" s="8" t="s">
        <v>108</v>
      </c>
      <c r="D42" s="8" t="s">
        <v>109</v>
      </c>
      <c r="E42" s="9" t="s">
        <v>20</v>
      </c>
      <c r="F42" s="3" t="s">
        <v>153</v>
      </c>
      <c r="G42" s="8" t="s">
        <v>46</v>
      </c>
      <c r="H42" s="9" t="s">
        <v>47</v>
      </c>
      <c r="I42" s="3" t="s">
        <v>111</v>
      </c>
      <c r="J42" s="10">
        <v>3100000000</v>
      </c>
      <c r="K42" s="10">
        <v>0</v>
      </c>
      <c r="L42" s="9">
        <v>0</v>
      </c>
      <c r="M42" s="9">
        <v>54</v>
      </c>
    </row>
    <row r="43" spans="1:13">
      <c r="A43" s="3">
        <v>38</v>
      </c>
      <c r="B43" s="8" t="s">
        <v>154</v>
      </c>
      <c r="C43" s="8" t="s">
        <v>146</v>
      </c>
      <c r="D43" s="8" t="s">
        <v>109</v>
      </c>
      <c r="E43" s="9" t="s">
        <v>20</v>
      </c>
      <c r="F43" s="3" t="s">
        <v>104</v>
      </c>
      <c r="G43" s="8" t="s">
        <v>137</v>
      </c>
      <c r="H43" s="9" t="s">
        <v>47</v>
      </c>
      <c r="I43" s="3" t="s">
        <v>155</v>
      </c>
      <c r="J43" s="10">
        <v>2804256000</v>
      </c>
      <c r="K43" s="10">
        <v>811671600</v>
      </c>
      <c r="L43" s="9">
        <v>5</v>
      </c>
      <c r="M43" s="9">
        <v>17</v>
      </c>
    </row>
    <row r="44" spans="1:13">
      <c r="A44" s="3">
        <v>39</v>
      </c>
      <c r="B44" s="8" t="s">
        <v>156</v>
      </c>
      <c r="C44" s="8" t="s">
        <v>157</v>
      </c>
      <c r="D44" s="8" t="s">
        <v>109</v>
      </c>
      <c r="E44" s="9" t="s">
        <v>20</v>
      </c>
      <c r="F44" s="3" t="s">
        <v>143</v>
      </c>
      <c r="G44" s="8" t="s">
        <v>137</v>
      </c>
      <c r="H44" s="9" t="s">
        <v>47</v>
      </c>
      <c r="I44" s="3" t="s">
        <v>144</v>
      </c>
      <c r="J44" s="10">
        <v>2700000000</v>
      </c>
      <c r="K44" s="10">
        <v>761159400</v>
      </c>
      <c r="L44" s="9">
        <v>0</v>
      </c>
      <c r="M44" s="9">
        <v>44</v>
      </c>
    </row>
    <row r="45" spans="1:13">
      <c r="A45" s="3">
        <v>40</v>
      </c>
      <c r="B45" s="8" t="s">
        <v>158</v>
      </c>
      <c r="C45" s="8" t="s">
        <v>128</v>
      </c>
      <c r="D45" s="8" t="s">
        <v>109</v>
      </c>
      <c r="E45" s="9" t="s">
        <v>20</v>
      </c>
      <c r="F45" s="3" t="s">
        <v>143</v>
      </c>
      <c r="G45" s="8" t="s">
        <v>137</v>
      </c>
      <c r="H45" s="9" t="s">
        <v>47</v>
      </c>
      <c r="I45" s="3" t="s">
        <v>159</v>
      </c>
      <c r="J45" s="10">
        <v>2400000000</v>
      </c>
      <c r="K45" s="10">
        <v>665072700</v>
      </c>
      <c r="L45" s="9">
        <v>75</v>
      </c>
      <c r="M45" s="9">
        <v>14</v>
      </c>
    </row>
    <row r="46" spans="1:13">
      <c r="A46" s="3">
        <v>41</v>
      </c>
      <c r="B46" s="8" t="s">
        <v>160</v>
      </c>
      <c r="C46" s="8" t="s">
        <v>132</v>
      </c>
      <c r="D46" s="8" t="s">
        <v>109</v>
      </c>
      <c r="E46" s="9" t="s">
        <v>20</v>
      </c>
      <c r="F46" s="3" t="s">
        <v>69</v>
      </c>
      <c r="G46" s="8" t="s">
        <v>133</v>
      </c>
      <c r="H46" s="9" t="s">
        <v>66</v>
      </c>
      <c r="I46" s="3" t="s">
        <v>134</v>
      </c>
      <c r="J46" s="10">
        <v>2300000000</v>
      </c>
      <c r="K46" s="10">
        <v>0</v>
      </c>
      <c r="L46" s="9">
        <v>0</v>
      </c>
      <c r="M46" s="9">
        <v>49</v>
      </c>
    </row>
    <row r="47" spans="1:13">
      <c r="A47" s="3">
        <v>42</v>
      </c>
      <c r="B47" s="8" t="s">
        <v>161</v>
      </c>
      <c r="C47" s="8" t="s">
        <v>142</v>
      </c>
      <c r="D47" s="8" t="s">
        <v>109</v>
      </c>
      <c r="E47" s="9" t="s">
        <v>20</v>
      </c>
      <c r="F47" s="3" t="s">
        <v>143</v>
      </c>
      <c r="G47" s="8" t="s">
        <v>137</v>
      </c>
      <c r="H47" s="9" t="s">
        <v>47</v>
      </c>
      <c r="I47" s="3" t="s">
        <v>144</v>
      </c>
      <c r="J47" s="10">
        <v>2250000000</v>
      </c>
      <c r="K47" s="10">
        <v>664872600</v>
      </c>
      <c r="L47" s="9">
        <v>4.03</v>
      </c>
      <c r="M47" s="9">
        <v>44</v>
      </c>
    </row>
    <row r="48" spans="1:13">
      <c r="A48" s="3">
        <v>43</v>
      </c>
      <c r="B48" s="8" t="s">
        <v>162</v>
      </c>
      <c r="C48" s="8" t="s">
        <v>136</v>
      </c>
      <c r="D48" s="8" t="s">
        <v>109</v>
      </c>
      <c r="E48" s="9" t="s">
        <v>20</v>
      </c>
      <c r="F48" s="3" t="s">
        <v>69</v>
      </c>
      <c r="G48" s="8" t="s">
        <v>137</v>
      </c>
      <c r="H48" s="9" t="s">
        <v>47</v>
      </c>
      <c r="I48" s="3" t="s">
        <v>134</v>
      </c>
      <c r="J48" s="10">
        <v>2100000000</v>
      </c>
      <c r="K48" s="10">
        <v>575434500</v>
      </c>
      <c r="L48" s="9">
        <v>0</v>
      </c>
      <c r="M48" s="9">
        <v>49</v>
      </c>
    </row>
    <row r="49" spans="1:13">
      <c r="A49" s="3">
        <v>44</v>
      </c>
      <c r="B49" s="8" t="s">
        <v>163</v>
      </c>
      <c r="C49" s="8" t="s">
        <v>164</v>
      </c>
      <c r="D49" s="8" t="s">
        <v>109</v>
      </c>
      <c r="E49" s="9" t="s">
        <v>23</v>
      </c>
      <c r="F49" s="3" t="s">
        <v>69</v>
      </c>
      <c r="G49" s="8" t="s">
        <v>165</v>
      </c>
      <c r="H49" s="9" t="s">
        <v>66</v>
      </c>
      <c r="I49" s="3" t="s">
        <v>69</v>
      </c>
      <c r="J49" s="10">
        <v>2000000000</v>
      </c>
      <c r="K49" s="10">
        <v>0</v>
      </c>
      <c r="L49" s="9">
        <v>0</v>
      </c>
      <c r="M49" s="9">
        <v>-100</v>
      </c>
    </row>
    <row r="50" spans="1:13">
      <c r="A50" s="3">
        <v>45</v>
      </c>
      <c r="B50" s="8" t="s">
        <v>166</v>
      </c>
      <c r="C50" s="8" t="s">
        <v>120</v>
      </c>
      <c r="D50" s="8" t="s">
        <v>109</v>
      </c>
      <c r="E50" s="9" t="s">
        <v>20</v>
      </c>
      <c r="F50" s="3" t="s">
        <v>167</v>
      </c>
      <c r="G50" s="8" t="s">
        <v>114</v>
      </c>
      <c r="H50" s="9" t="s">
        <v>47</v>
      </c>
      <c r="I50" s="3" t="s">
        <v>168</v>
      </c>
      <c r="J50" s="10">
        <v>1500000000</v>
      </c>
      <c r="K50" s="10">
        <v>0</v>
      </c>
      <c r="L50" s="9">
        <v>0</v>
      </c>
      <c r="M50" s="9">
        <v>36</v>
      </c>
    </row>
    <row r="51" spans="1:13">
      <c r="A51" s="3">
        <v>46</v>
      </c>
      <c r="B51" s="8" t="s">
        <v>169</v>
      </c>
      <c r="C51" s="8" t="s">
        <v>170</v>
      </c>
      <c r="D51" s="8" t="s">
        <v>109</v>
      </c>
      <c r="E51" s="9" t="s">
        <v>23</v>
      </c>
      <c r="F51" s="3" t="s">
        <v>171</v>
      </c>
      <c r="G51" s="8" t="s">
        <v>172</v>
      </c>
      <c r="H51" s="9" t="s">
        <v>23</v>
      </c>
      <c r="I51" s="3" t="s">
        <v>171</v>
      </c>
      <c r="J51" s="10">
        <v>1479200000</v>
      </c>
      <c r="K51" s="10">
        <v>0</v>
      </c>
      <c r="L51" s="9">
        <v>0</v>
      </c>
      <c r="M51" s="9">
        <v>-141</v>
      </c>
    </row>
    <row r="52" spans="1:13">
      <c r="A52" s="3">
        <v>47</v>
      </c>
      <c r="B52" s="8" t="s">
        <v>173</v>
      </c>
      <c r="C52" s="8" t="s">
        <v>174</v>
      </c>
      <c r="D52" s="8" t="s">
        <v>109</v>
      </c>
      <c r="E52" s="9" t="s">
        <v>20</v>
      </c>
      <c r="F52" s="3" t="s">
        <v>175</v>
      </c>
      <c r="G52" s="8" t="s">
        <v>176</v>
      </c>
      <c r="H52" s="9" t="s">
        <v>47</v>
      </c>
      <c r="I52" s="3" t="s">
        <v>18</v>
      </c>
      <c r="J52" s="10">
        <v>1292210000</v>
      </c>
      <c r="K52" s="10">
        <v>0</v>
      </c>
      <c r="L52" s="9">
        <v>0</v>
      </c>
      <c r="M52" s="9">
        <v>-94</v>
      </c>
    </row>
    <row r="53" spans="1:13">
      <c r="A53" s="3">
        <v>48</v>
      </c>
      <c r="B53" s="8" t="s">
        <v>177</v>
      </c>
      <c r="C53" s="8" t="s">
        <v>178</v>
      </c>
      <c r="D53" s="8" t="s">
        <v>109</v>
      </c>
      <c r="E53" s="9" t="s">
        <v>20</v>
      </c>
      <c r="F53" s="3" t="s">
        <v>179</v>
      </c>
      <c r="G53" s="8" t="s">
        <v>180</v>
      </c>
      <c r="H53" s="9" t="s">
        <v>47</v>
      </c>
      <c r="I53" s="3" t="s">
        <v>181</v>
      </c>
      <c r="J53" s="10">
        <v>998784400</v>
      </c>
      <c r="K53" s="10">
        <v>0</v>
      </c>
      <c r="L53" s="9">
        <v>0</v>
      </c>
      <c r="M53" s="9">
        <v>-23</v>
      </c>
    </row>
    <row r="54" spans="1:13">
      <c r="A54" s="3">
        <v>49</v>
      </c>
      <c r="B54" s="8" t="s">
        <v>182</v>
      </c>
      <c r="C54" s="8" t="s">
        <v>183</v>
      </c>
      <c r="D54" s="8" t="s">
        <v>109</v>
      </c>
      <c r="E54" s="9" t="s">
        <v>20</v>
      </c>
      <c r="F54" s="3" t="s">
        <v>184</v>
      </c>
      <c r="G54" s="8" t="s">
        <v>137</v>
      </c>
      <c r="H54" s="9" t="s">
        <v>20</v>
      </c>
      <c r="I54" s="3" t="s">
        <v>184</v>
      </c>
      <c r="J54" s="10">
        <v>995918000</v>
      </c>
      <c r="K54" s="10">
        <v>286746486.51</v>
      </c>
      <c r="L54" s="9">
        <v>30</v>
      </c>
      <c r="M54" s="9">
        <v>-171</v>
      </c>
    </row>
    <row r="55" spans="1:13">
      <c r="A55" s="3">
        <v>50</v>
      </c>
      <c r="B55" s="8" t="s">
        <v>185</v>
      </c>
      <c r="C55" s="8" t="s">
        <v>186</v>
      </c>
      <c r="D55" s="8" t="s">
        <v>109</v>
      </c>
      <c r="E55" s="9" t="s">
        <v>20</v>
      </c>
      <c r="F55" s="3" t="s">
        <v>75</v>
      </c>
      <c r="G55" s="8" t="s">
        <v>187</v>
      </c>
      <c r="H55" s="9" t="s">
        <v>47</v>
      </c>
      <c r="I55" s="3" t="s">
        <v>134</v>
      </c>
      <c r="J55" s="10">
        <v>885000000</v>
      </c>
      <c r="K55" s="10">
        <v>230375126</v>
      </c>
      <c r="L55" s="9">
        <v>0</v>
      </c>
      <c r="M55" s="9">
        <v>49</v>
      </c>
    </row>
    <row r="56" spans="1:13">
      <c r="A56" s="3">
        <v>51</v>
      </c>
      <c r="B56" s="8" t="s">
        <v>188</v>
      </c>
      <c r="C56" s="8" t="s">
        <v>149</v>
      </c>
      <c r="D56" s="8" t="s">
        <v>109</v>
      </c>
      <c r="E56" s="9" t="s">
        <v>20</v>
      </c>
      <c r="F56" s="3" t="s">
        <v>189</v>
      </c>
      <c r="G56" s="8" t="s">
        <v>150</v>
      </c>
      <c r="H56" s="9" t="s">
        <v>47</v>
      </c>
      <c r="I56" s="3" t="s">
        <v>190</v>
      </c>
      <c r="J56" s="10">
        <v>845330000</v>
      </c>
      <c r="K56" s="10">
        <v>231784800</v>
      </c>
      <c r="L56" s="9">
        <v>58.77</v>
      </c>
      <c r="M56" s="9">
        <v>-24</v>
      </c>
    </row>
    <row r="57" spans="1:13">
      <c r="A57" s="3">
        <v>52</v>
      </c>
      <c r="B57" s="8" t="s">
        <v>191</v>
      </c>
      <c r="C57" s="8" t="s">
        <v>192</v>
      </c>
      <c r="D57" s="8" t="s">
        <v>109</v>
      </c>
      <c r="E57" s="9" t="s">
        <v>20</v>
      </c>
      <c r="F57" s="3" t="s">
        <v>153</v>
      </c>
      <c r="G57" s="8" t="s">
        <v>193</v>
      </c>
      <c r="H57" s="9" t="s">
        <v>47</v>
      </c>
      <c r="I57" s="3" t="s">
        <v>33</v>
      </c>
      <c r="J57" s="10">
        <v>800000000</v>
      </c>
      <c r="K57" s="10">
        <v>227387820</v>
      </c>
      <c r="L57" s="9">
        <v>100</v>
      </c>
      <c r="M57" s="9">
        <v>-72</v>
      </c>
    </row>
    <row r="58" spans="1:13">
      <c r="A58" s="3">
        <v>53</v>
      </c>
      <c r="B58" s="8" t="s">
        <v>194</v>
      </c>
      <c r="C58" s="8" t="s">
        <v>195</v>
      </c>
      <c r="D58" s="8" t="s">
        <v>109</v>
      </c>
      <c r="E58" s="9" t="s">
        <v>20</v>
      </c>
      <c r="F58" s="3" t="s">
        <v>196</v>
      </c>
      <c r="G58" s="8" t="s">
        <v>46</v>
      </c>
      <c r="H58" s="9" t="s">
        <v>47</v>
      </c>
      <c r="I58" s="3" t="s">
        <v>197</v>
      </c>
      <c r="J58" s="10">
        <v>799468000</v>
      </c>
      <c r="K58" s="10">
        <v>0</v>
      </c>
      <c r="L58" s="9">
        <v>0</v>
      </c>
      <c r="M58" s="9">
        <v>8</v>
      </c>
    </row>
    <row r="59" spans="1:13">
      <c r="A59" s="3">
        <v>54</v>
      </c>
      <c r="B59" s="8" t="s">
        <v>198</v>
      </c>
      <c r="C59" s="8" t="s">
        <v>186</v>
      </c>
      <c r="D59" s="8" t="s">
        <v>109</v>
      </c>
      <c r="E59" s="9" t="s">
        <v>20</v>
      </c>
      <c r="F59" s="3" t="s">
        <v>199</v>
      </c>
      <c r="G59" s="8" t="s">
        <v>200</v>
      </c>
      <c r="H59" s="9" t="s">
        <v>47</v>
      </c>
      <c r="I59" s="3" t="s">
        <v>201</v>
      </c>
      <c r="J59" s="10">
        <v>740000000</v>
      </c>
      <c r="K59" s="10">
        <v>0</v>
      </c>
      <c r="L59" s="9">
        <v>0</v>
      </c>
      <c r="M59" s="9">
        <v>29</v>
      </c>
    </row>
    <row r="60" spans="1:13">
      <c r="A60" s="3">
        <v>55</v>
      </c>
      <c r="B60" s="8" t="s">
        <v>202</v>
      </c>
      <c r="C60" s="8" t="s">
        <v>186</v>
      </c>
      <c r="D60" s="8" t="s">
        <v>109</v>
      </c>
      <c r="E60" s="9" t="s">
        <v>20</v>
      </c>
      <c r="F60" s="3" t="s">
        <v>153</v>
      </c>
      <c r="G60" s="8" t="s">
        <v>187</v>
      </c>
      <c r="H60" s="9" t="s">
        <v>47</v>
      </c>
      <c r="I60" s="3" t="s">
        <v>201</v>
      </c>
      <c r="J60" s="10">
        <v>705000000</v>
      </c>
      <c r="K60" s="10">
        <v>173001528</v>
      </c>
      <c r="L60" s="9">
        <v>0</v>
      </c>
      <c r="M60" s="9">
        <v>29</v>
      </c>
    </row>
    <row r="61" spans="1:13">
      <c r="A61" s="3">
        <v>56</v>
      </c>
      <c r="B61" s="8" t="s">
        <v>203</v>
      </c>
      <c r="C61" s="8" t="s">
        <v>186</v>
      </c>
      <c r="D61" s="8" t="s">
        <v>109</v>
      </c>
      <c r="E61" s="9" t="s">
        <v>20</v>
      </c>
      <c r="F61" s="3" t="s">
        <v>204</v>
      </c>
      <c r="G61" s="8" t="s">
        <v>187</v>
      </c>
      <c r="H61" s="9" t="s">
        <v>47</v>
      </c>
      <c r="I61" s="3" t="s">
        <v>134</v>
      </c>
      <c r="J61" s="10">
        <v>700000000</v>
      </c>
      <c r="K61" s="10">
        <v>180582620</v>
      </c>
      <c r="L61" s="9">
        <v>0</v>
      </c>
      <c r="M61" s="9">
        <v>49</v>
      </c>
    </row>
    <row r="62" spans="1:13">
      <c r="A62" s="3">
        <v>57</v>
      </c>
      <c r="B62" s="8" t="s">
        <v>205</v>
      </c>
      <c r="C62" s="8" t="s">
        <v>186</v>
      </c>
      <c r="D62" s="8" t="s">
        <v>109</v>
      </c>
      <c r="E62" s="9" t="s">
        <v>20</v>
      </c>
      <c r="F62" s="3" t="s">
        <v>75</v>
      </c>
      <c r="G62" s="8" t="s">
        <v>187</v>
      </c>
      <c r="H62" s="9" t="s">
        <v>47</v>
      </c>
      <c r="I62" s="3" t="s">
        <v>134</v>
      </c>
      <c r="J62" s="10">
        <v>516000000</v>
      </c>
      <c r="K62" s="10">
        <v>138055150</v>
      </c>
      <c r="L62" s="9">
        <v>0</v>
      </c>
      <c r="M62" s="9">
        <v>49</v>
      </c>
    </row>
    <row r="63" spans="1:13">
      <c r="A63" s="3">
        <v>58</v>
      </c>
      <c r="B63" s="8" t="s">
        <v>206</v>
      </c>
      <c r="C63" s="8" t="s">
        <v>207</v>
      </c>
      <c r="D63" s="8" t="s">
        <v>109</v>
      </c>
      <c r="E63" s="9" t="s">
        <v>23</v>
      </c>
      <c r="F63" s="3" t="s">
        <v>61</v>
      </c>
      <c r="G63" s="8" t="s">
        <v>208</v>
      </c>
      <c r="H63" s="9" t="s">
        <v>23</v>
      </c>
      <c r="I63" s="3" t="s">
        <v>61</v>
      </c>
      <c r="J63" s="10">
        <v>515000000</v>
      </c>
      <c r="K63" s="10">
        <v>0</v>
      </c>
      <c r="L63" s="9">
        <v>0</v>
      </c>
      <c r="M63" s="9">
        <v>-99</v>
      </c>
    </row>
    <row r="64" spans="1:13">
      <c r="A64" s="3">
        <v>59</v>
      </c>
      <c r="B64" s="8" t="s">
        <v>209</v>
      </c>
      <c r="C64" s="8" t="s">
        <v>210</v>
      </c>
      <c r="D64" s="8" t="s">
        <v>109</v>
      </c>
      <c r="E64" s="9" t="s">
        <v>28</v>
      </c>
      <c r="F64" s="3" t="s">
        <v>139</v>
      </c>
      <c r="G64" s="8" t="s">
        <v>211</v>
      </c>
      <c r="H64" s="9" t="s">
        <v>17</v>
      </c>
      <c r="I64" s="3" t="s">
        <v>212</v>
      </c>
      <c r="J64" s="10">
        <v>507622000</v>
      </c>
      <c r="K64" s="10">
        <v>0</v>
      </c>
      <c r="L64" s="9">
        <v>0</v>
      </c>
      <c r="M64" s="9">
        <v>-76</v>
      </c>
    </row>
    <row r="65" spans="1:13">
      <c r="A65" s="3">
        <v>60</v>
      </c>
      <c r="B65" s="8" t="s">
        <v>213</v>
      </c>
      <c r="C65" s="8" t="s">
        <v>214</v>
      </c>
      <c r="D65" s="8" t="s">
        <v>109</v>
      </c>
      <c r="E65" s="9" t="s">
        <v>20</v>
      </c>
      <c r="F65" s="3" t="s">
        <v>61</v>
      </c>
      <c r="G65" s="8" t="s">
        <v>215</v>
      </c>
      <c r="H65" s="9" t="s">
        <v>47</v>
      </c>
      <c r="I65" s="3" t="s">
        <v>216</v>
      </c>
      <c r="J65" s="10">
        <v>500000000</v>
      </c>
      <c r="K65" s="10">
        <v>0</v>
      </c>
      <c r="L65" s="9">
        <v>25</v>
      </c>
      <c r="M65" s="9">
        <v>1</v>
      </c>
    </row>
    <row r="66" spans="1:13">
      <c r="A66" s="3">
        <v>61</v>
      </c>
      <c r="B66" s="8" t="s">
        <v>217</v>
      </c>
      <c r="C66" s="8" t="s">
        <v>218</v>
      </c>
      <c r="D66" s="8" t="s">
        <v>109</v>
      </c>
      <c r="E66" s="9" t="s">
        <v>28</v>
      </c>
      <c r="F66" s="3" t="s">
        <v>219</v>
      </c>
      <c r="G66" s="8" t="s">
        <v>220</v>
      </c>
      <c r="H66" s="9" t="s">
        <v>17</v>
      </c>
      <c r="I66" s="3" t="s">
        <v>31</v>
      </c>
      <c r="J66" s="10">
        <v>500000000</v>
      </c>
      <c r="K66" s="10">
        <v>0</v>
      </c>
      <c r="L66" s="9">
        <v>0</v>
      </c>
      <c r="M66" s="9">
        <v>-66</v>
      </c>
    </row>
    <row r="67" spans="1:13">
      <c r="A67" s="3">
        <v>62</v>
      </c>
      <c r="B67" s="8" t="s">
        <v>221</v>
      </c>
      <c r="C67" s="8" t="s">
        <v>222</v>
      </c>
      <c r="D67" s="8" t="s">
        <v>109</v>
      </c>
      <c r="E67" s="9" t="s">
        <v>20</v>
      </c>
      <c r="F67" s="3" t="s">
        <v>223</v>
      </c>
      <c r="G67" s="8" t="s">
        <v>224</v>
      </c>
      <c r="H67" s="9" t="s">
        <v>47</v>
      </c>
      <c r="I67" s="3" t="s">
        <v>225</v>
      </c>
      <c r="J67" s="10">
        <v>500000000</v>
      </c>
      <c r="K67" s="10">
        <v>124780500</v>
      </c>
      <c r="L67" s="9">
        <v>11</v>
      </c>
      <c r="M67" s="9">
        <v>13</v>
      </c>
    </row>
    <row r="68" spans="1:13">
      <c r="A68" s="3">
        <v>63</v>
      </c>
      <c r="B68" s="8" t="s">
        <v>226</v>
      </c>
      <c r="C68" s="8" t="s">
        <v>116</v>
      </c>
      <c r="D68" s="8" t="s">
        <v>109</v>
      </c>
      <c r="E68" s="9" t="s">
        <v>20</v>
      </c>
      <c r="F68" s="3" t="s">
        <v>196</v>
      </c>
      <c r="G68" s="8" t="s">
        <v>46</v>
      </c>
      <c r="H68" s="9" t="s">
        <v>47</v>
      </c>
      <c r="I68" s="3" t="s">
        <v>227</v>
      </c>
      <c r="J68" s="10">
        <v>479000000</v>
      </c>
      <c r="K68" s="10">
        <v>0</v>
      </c>
      <c r="L68" s="9">
        <v>0</v>
      </c>
      <c r="M68" s="9">
        <v>38</v>
      </c>
    </row>
    <row r="69" spans="1:13">
      <c r="A69" s="3">
        <v>64</v>
      </c>
      <c r="B69" s="8" t="s">
        <v>228</v>
      </c>
      <c r="C69" s="8" t="s">
        <v>120</v>
      </c>
      <c r="D69" s="8" t="s">
        <v>109</v>
      </c>
      <c r="E69" s="9" t="s">
        <v>17</v>
      </c>
      <c r="F69" s="3" t="s">
        <v>229</v>
      </c>
      <c r="G69" s="8" t="s">
        <v>230</v>
      </c>
      <c r="H69" s="9" t="s">
        <v>20</v>
      </c>
      <c r="I69" s="3" t="s">
        <v>231</v>
      </c>
      <c r="J69" s="10">
        <v>450000000</v>
      </c>
      <c r="K69" s="10">
        <v>0</v>
      </c>
      <c r="L69" s="9">
        <v>0</v>
      </c>
      <c r="M69" s="9">
        <v>-188</v>
      </c>
    </row>
    <row r="70" spans="1:13">
      <c r="A70" s="3">
        <v>65</v>
      </c>
      <c r="B70" s="8" t="s">
        <v>232</v>
      </c>
      <c r="C70" s="8" t="s">
        <v>218</v>
      </c>
      <c r="D70" s="8" t="s">
        <v>109</v>
      </c>
      <c r="E70" s="9" t="s">
        <v>23</v>
      </c>
      <c r="F70" s="3" t="s">
        <v>64</v>
      </c>
      <c r="G70" s="8" t="s">
        <v>23</v>
      </c>
      <c r="H70" s="9" t="s">
        <v>23</v>
      </c>
      <c r="I70" s="3" t="s">
        <v>64</v>
      </c>
      <c r="J70" s="10">
        <v>410000000</v>
      </c>
      <c r="K70" s="10">
        <v>0</v>
      </c>
      <c r="L70" s="9">
        <v>0</v>
      </c>
      <c r="M70" s="9">
        <v>-115</v>
      </c>
    </row>
    <row r="71" spans="1:13">
      <c r="A71" s="3">
        <v>66</v>
      </c>
      <c r="B71" s="8" t="s">
        <v>233</v>
      </c>
      <c r="C71" s="8" t="s">
        <v>192</v>
      </c>
      <c r="D71" s="8" t="s">
        <v>109</v>
      </c>
      <c r="E71" s="9" t="s">
        <v>17</v>
      </c>
      <c r="F71" s="3" t="s">
        <v>167</v>
      </c>
      <c r="G71" s="8" t="s">
        <v>234</v>
      </c>
      <c r="H71" s="9" t="s">
        <v>20</v>
      </c>
      <c r="I71" s="3" t="s">
        <v>40</v>
      </c>
      <c r="J71" s="10">
        <v>407150000</v>
      </c>
      <c r="K71" s="10">
        <v>0</v>
      </c>
      <c r="L71" s="9">
        <v>0</v>
      </c>
      <c r="M71" s="9">
        <v>-139</v>
      </c>
    </row>
    <row r="72" spans="1:13">
      <c r="A72" s="3">
        <v>67</v>
      </c>
      <c r="B72" s="8" t="s">
        <v>235</v>
      </c>
      <c r="C72" s="8" t="s">
        <v>236</v>
      </c>
      <c r="D72" s="8" t="s">
        <v>109</v>
      </c>
      <c r="E72" s="9" t="s">
        <v>17</v>
      </c>
      <c r="F72" s="3" t="s">
        <v>237</v>
      </c>
      <c r="G72" s="8" t="s">
        <v>238</v>
      </c>
      <c r="H72" s="9" t="s">
        <v>20</v>
      </c>
      <c r="I72" s="3" t="s">
        <v>237</v>
      </c>
      <c r="J72" s="10">
        <v>404000000</v>
      </c>
      <c r="K72" s="10">
        <v>0</v>
      </c>
      <c r="L72" s="9">
        <v>0</v>
      </c>
      <c r="M72" s="9">
        <v>-133</v>
      </c>
    </row>
    <row r="73" spans="1:13">
      <c r="A73" s="3">
        <v>68</v>
      </c>
      <c r="B73" s="8" t="s">
        <v>239</v>
      </c>
      <c r="C73" s="8" t="s">
        <v>214</v>
      </c>
      <c r="D73" s="8" t="s">
        <v>109</v>
      </c>
      <c r="E73" s="9" t="s">
        <v>20</v>
      </c>
      <c r="F73" s="3" t="s">
        <v>61</v>
      </c>
      <c r="G73" s="8" t="s">
        <v>240</v>
      </c>
      <c r="H73" s="9" t="s">
        <v>47</v>
      </c>
      <c r="I73" s="3" t="s">
        <v>241</v>
      </c>
      <c r="J73" s="10">
        <v>350000000</v>
      </c>
      <c r="K73" s="10">
        <v>0</v>
      </c>
      <c r="L73" s="9">
        <v>25</v>
      </c>
      <c r="M73" s="9">
        <v>-16</v>
      </c>
    </row>
    <row r="74" spans="1:13">
      <c r="A74" s="3">
        <v>69</v>
      </c>
      <c r="B74" s="8" t="s">
        <v>242</v>
      </c>
      <c r="C74" s="8" t="s">
        <v>174</v>
      </c>
      <c r="D74" s="8" t="s">
        <v>109</v>
      </c>
      <c r="E74" s="9" t="s">
        <v>20</v>
      </c>
      <c r="F74" s="3" t="s">
        <v>175</v>
      </c>
      <c r="G74" s="8" t="s">
        <v>180</v>
      </c>
      <c r="H74" s="9" t="s">
        <v>47</v>
      </c>
      <c r="I74" s="3" t="s">
        <v>243</v>
      </c>
      <c r="J74" s="10">
        <v>348480000</v>
      </c>
      <c r="K74" s="10">
        <v>0</v>
      </c>
      <c r="L74" s="9">
        <v>0</v>
      </c>
      <c r="M74" s="9">
        <v>-93</v>
      </c>
    </row>
    <row r="75" spans="1:13">
      <c r="A75" s="3">
        <v>70</v>
      </c>
      <c r="B75" s="8" t="s">
        <v>244</v>
      </c>
      <c r="C75" s="8" t="s">
        <v>245</v>
      </c>
      <c r="D75" s="8" t="s">
        <v>109</v>
      </c>
      <c r="E75" s="9" t="s">
        <v>20</v>
      </c>
      <c r="F75" s="3" t="s">
        <v>100</v>
      </c>
      <c r="G75" s="8" t="s">
        <v>46</v>
      </c>
      <c r="H75" s="9" t="s">
        <v>47</v>
      </c>
      <c r="I75" s="3" t="s">
        <v>246</v>
      </c>
      <c r="J75" s="10">
        <v>313400000</v>
      </c>
      <c r="K75" s="10">
        <v>0</v>
      </c>
      <c r="L75" s="9">
        <v>0</v>
      </c>
      <c r="M75" s="9">
        <v>43</v>
      </c>
    </row>
    <row r="76" spans="1:13">
      <c r="A76" s="3">
        <v>71</v>
      </c>
      <c r="B76" s="8" t="s">
        <v>247</v>
      </c>
      <c r="C76" s="8" t="s">
        <v>218</v>
      </c>
      <c r="D76" s="8" t="s">
        <v>109</v>
      </c>
      <c r="E76" s="9" t="s">
        <v>20</v>
      </c>
      <c r="F76" s="3" t="s">
        <v>248</v>
      </c>
      <c r="G76" s="8" t="s">
        <v>137</v>
      </c>
      <c r="H76" s="9" t="s">
        <v>47</v>
      </c>
      <c r="I76" s="3" t="s">
        <v>147</v>
      </c>
      <c r="J76" s="10">
        <v>300000000</v>
      </c>
      <c r="K76" s="10">
        <v>0</v>
      </c>
      <c r="L76" s="9">
        <v>0</v>
      </c>
      <c r="M76" s="9">
        <v>47</v>
      </c>
    </row>
    <row r="77" spans="1:13">
      <c r="A77" s="3">
        <v>72</v>
      </c>
      <c r="B77" s="8" t="s">
        <v>249</v>
      </c>
      <c r="C77" s="8" t="s">
        <v>174</v>
      </c>
      <c r="D77" s="8" t="s">
        <v>109</v>
      </c>
      <c r="E77" s="9" t="s">
        <v>20</v>
      </c>
      <c r="F77" s="3" t="s">
        <v>175</v>
      </c>
      <c r="G77" s="8" t="s">
        <v>250</v>
      </c>
      <c r="H77" s="9" t="s">
        <v>47</v>
      </c>
      <c r="I77" s="3" t="s">
        <v>179</v>
      </c>
      <c r="J77" s="10">
        <v>289000000</v>
      </c>
      <c r="K77" s="10">
        <v>0</v>
      </c>
      <c r="L77" s="9">
        <v>0</v>
      </c>
      <c r="M77" s="9">
        <v>-80</v>
      </c>
    </row>
    <row r="78" spans="1:13">
      <c r="A78" s="3">
        <v>73</v>
      </c>
      <c r="B78" s="8" t="s">
        <v>251</v>
      </c>
      <c r="C78" s="8" t="s">
        <v>252</v>
      </c>
      <c r="D78" s="8" t="s">
        <v>109</v>
      </c>
      <c r="E78" s="9" t="s">
        <v>23</v>
      </c>
      <c r="F78" s="3" t="s">
        <v>253</v>
      </c>
      <c r="G78" s="8" t="s">
        <v>254</v>
      </c>
      <c r="H78" s="9" t="s">
        <v>23</v>
      </c>
      <c r="I78" s="3" t="s">
        <v>253</v>
      </c>
      <c r="J78" s="10">
        <v>263700000</v>
      </c>
      <c r="K78" s="10">
        <v>0</v>
      </c>
      <c r="L78" s="9">
        <v>0</v>
      </c>
      <c r="M78" s="9">
        <v>-144</v>
      </c>
    </row>
    <row r="79" spans="1:13">
      <c r="A79" s="3">
        <v>74</v>
      </c>
      <c r="B79" s="8" t="s">
        <v>255</v>
      </c>
      <c r="C79" s="8" t="s">
        <v>256</v>
      </c>
      <c r="D79" s="8" t="s">
        <v>109</v>
      </c>
      <c r="E79" s="9" t="s">
        <v>28</v>
      </c>
      <c r="F79" s="3" t="s">
        <v>40</v>
      </c>
      <c r="G79" s="8" t="s">
        <v>257</v>
      </c>
      <c r="H79" s="9" t="s">
        <v>17</v>
      </c>
      <c r="I79" s="3" t="s">
        <v>243</v>
      </c>
      <c r="J79" s="10">
        <v>247000000</v>
      </c>
      <c r="K79" s="10">
        <v>0</v>
      </c>
      <c r="L79" s="9">
        <v>0</v>
      </c>
      <c r="M79" s="9">
        <v>-93</v>
      </c>
    </row>
    <row r="80" spans="1:13">
      <c r="A80" s="3">
        <v>75</v>
      </c>
      <c r="B80" s="8" t="s">
        <v>258</v>
      </c>
      <c r="C80" s="8" t="s">
        <v>146</v>
      </c>
      <c r="D80" s="8" t="s">
        <v>109</v>
      </c>
      <c r="E80" s="9" t="s">
        <v>20</v>
      </c>
      <c r="F80" s="3" t="s">
        <v>104</v>
      </c>
      <c r="G80" s="8" t="s">
        <v>137</v>
      </c>
      <c r="H80" s="9" t="s">
        <v>47</v>
      </c>
      <c r="I80" s="3" t="s">
        <v>147</v>
      </c>
      <c r="J80" s="10">
        <v>215219000</v>
      </c>
      <c r="K80" s="10">
        <v>0</v>
      </c>
      <c r="L80" s="9">
        <v>0</v>
      </c>
      <c r="M80" s="9">
        <v>47</v>
      </c>
    </row>
    <row r="81" spans="1:13">
      <c r="A81" s="3">
        <v>76</v>
      </c>
      <c r="B81" s="8" t="s">
        <v>259</v>
      </c>
      <c r="C81" s="8" t="s">
        <v>260</v>
      </c>
      <c r="D81" s="8" t="s">
        <v>261</v>
      </c>
      <c r="E81" s="9" t="s">
        <v>23</v>
      </c>
      <c r="F81" s="3" t="s">
        <v>262</v>
      </c>
      <c r="G81" s="8" t="s">
        <v>263</v>
      </c>
      <c r="H81" s="9" t="s">
        <v>23</v>
      </c>
      <c r="I81" s="3" t="s">
        <v>262</v>
      </c>
      <c r="J81" s="10">
        <v>4843204000</v>
      </c>
      <c r="K81" s="10">
        <v>0</v>
      </c>
      <c r="L81" s="9">
        <v>0</v>
      </c>
      <c r="M81" s="9">
        <v>-220</v>
      </c>
    </row>
    <row r="82" spans="1:13">
      <c r="A82" s="3">
        <v>77</v>
      </c>
      <c r="B82" s="8" t="s">
        <v>264</v>
      </c>
      <c r="C82" s="8" t="s">
        <v>265</v>
      </c>
      <c r="D82" s="8" t="s">
        <v>261</v>
      </c>
      <c r="E82" s="9" t="s">
        <v>20</v>
      </c>
      <c r="F82" s="3" t="s">
        <v>266</v>
      </c>
      <c r="G82" s="8" t="s">
        <v>267</v>
      </c>
      <c r="H82" s="9" t="s">
        <v>47</v>
      </c>
      <c r="I82" s="3" t="s">
        <v>118</v>
      </c>
      <c r="J82" s="10">
        <v>2862600000</v>
      </c>
      <c r="K82" s="10">
        <v>528525700</v>
      </c>
      <c r="L82" s="9">
        <v>29.3</v>
      </c>
      <c r="M82" s="9">
        <v>30</v>
      </c>
    </row>
    <row r="83" spans="1:13">
      <c r="A83" s="3">
        <v>78</v>
      </c>
      <c r="B83" s="8" t="s">
        <v>268</v>
      </c>
      <c r="C83" s="8" t="s">
        <v>269</v>
      </c>
      <c r="D83" s="8" t="s">
        <v>261</v>
      </c>
      <c r="E83" s="9" t="s">
        <v>20</v>
      </c>
      <c r="F83" s="3" t="s">
        <v>64</v>
      </c>
      <c r="G83" s="8" t="s">
        <v>137</v>
      </c>
      <c r="H83" s="9" t="s">
        <v>47</v>
      </c>
      <c r="I83" s="3" t="s">
        <v>270</v>
      </c>
      <c r="J83" s="10">
        <v>1585000000</v>
      </c>
      <c r="K83" s="10">
        <v>0</v>
      </c>
      <c r="L83" s="9">
        <v>0</v>
      </c>
      <c r="M83" s="9">
        <v>4</v>
      </c>
    </row>
    <row r="84" spans="1:13">
      <c r="A84" s="3">
        <v>79</v>
      </c>
      <c r="B84" s="8" t="s">
        <v>271</v>
      </c>
      <c r="C84" s="8" t="s">
        <v>272</v>
      </c>
      <c r="D84" s="8" t="s">
        <v>261</v>
      </c>
      <c r="E84" s="9" t="s">
        <v>20</v>
      </c>
      <c r="F84" s="3" t="s">
        <v>273</v>
      </c>
      <c r="G84" s="8" t="s">
        <v>274</v>
      </c>
      <c r="H84" s="9" t="s">
        <v>47</v>
      </c>
      <c r="I84" s="3" t="s">
        <v>275</v>
      </c>
      <c r="J84" s="10">
        <v>1523000000</v>
      </c>
      <c r="K84" s="10">
        <v>375908400</v>
      </c>
      <c r="L84" s="9">
        <v>30</v>
      </c>
      <c r="M84" s="9">
        <v>-2</v>
      </c>
    </row>
    <row r="85" spans="1:13">
      <c r="A85" s="3">
        <v>80</v>
      </c>
      <c r="B85" s="8" t="s">
        <v>276</v>
      </c>
      <c r="C85" s="8" t="s">
        <v>260</v>
      </c>
      <c r="D85" s="8" t="s">
        <v>261</v>
      </c>
      <c r="E85" s="9" t="s">
        <v>20</v>
      </c>
      <c r="F85" s="3" t="s">
        <v>21</v>
      </c>
      <c r="G85" s="8" t="s">
        <v>277</v>
      </c>
      <c r="H85" s="9" t="s">
        <v>47</v>
      </c>
      <c r="I85" s="3" t="s">
        <v>278</v>
      </c>
      <c r="J85" s="10">
        <v>1500000000</v>
      </c>
      <c r="K85" s="10">
        <v>286380600</v>
      </c>
      <c r="L85" s="9">
        <v>26.71</v>
      </c>
      <c r="M85" s="9">
        <v>6</v>
      </c>
    </row>
    <row r="86" spans="1:13">
      <c r="A86" s="3">
        <v>81</v>
      </c>
      <c r="B86" s="8" t="s">
        <v>279</v>
      </c>
      <c r="C86" s="8" t="s">
        <v>260</v>
      </c>
      <c r="D86" s="8" t="s">
        <v>261</v>
      </c>
      <c r="E86" s="9" t="s">
        <v>20</v>
      </c>
      <c r="F86" s="3" t="s">
        <v>243</v>
      </c>
      <c r="G86" s="8" t="s">
        <v>280</v>
      </c>
      <c r="H86" s="9" t="s">
        <v>47</v>
      </c>
      <c r="I86" s="3" t="s">
        <v>281</v>
      </c>
      <c r="J86" s="10">
        <v>1500000000</v>
      </c>
      <c r="K86" s="10">
        <v>376999200</v>
      </c>
      <c r="L86" s="9">
        <v>0</v>
      </c>
      <c r="M86" s="9">
        <v>18</v>
      </c>
    </row>
    <row r="87" spans="1:13">
      <c r="A87" s="3">
        <v>82</v>
      </c>
      <c r="B87" s="8" t="s">
        <v>282</v>
      </c>
      <c r="C87" s="8" t="s">
        <v>260</v>
      </c>
      <c r="D87" s="8" t="s">
        <v>261</v>
      </c>
      <c r="E87" s="9" t="s">
        <v>17</v>
      </c>
      <c r="F87" s="3" t="s">
        <v>45</v>
      </c>
      <c r="G87" s="8" t="s">
        <v>283</v>
      </c>
      <c r="H87" s="9" t="s">
        <v>20</v>
      </c>
      <c r="I87" s="3" t="s">
        <v>179</v>
      </c>
      <c r="J87" s="10">
        <v>1500000000</v>
      </c>
      <c r="K87" s="10">
        <v>0</v>
      </c>
      <c r="L87" s="9">
        <v>0</v>
      </c>
      <c r="M87" s="9">
        <v>-80</v>
      </c>
    </row>
    <row r="88" spans="1:13">
      <c r="A88" s="3">
        <v>83</v>
      </c>
      <c r="B88" s="8" t="s">
        <v>284</v>
      </c>
      <c r="C88" s="8" t="s">
        <v>285</v>
      </c>
      <c r="D88" s="8" t="s">
        <v>261</v>
      </c>
      <c r="E88" s="9" t="s">
        <v>20</v>
      </c>
      <c r="F88" s="3" t="s">
        <v>143</v>
      </c>
      <c r="G88" s="8" t="s">
        <v>274</v>
      </c>
      <c r="H88" s="9" t="s">
        <v>47</v>
      </c>
      <c r="I88" s="3" t="s">
        <v>159</v>
      </c>
      <c r="J88" s="10">
        <v>1418600000</v>
      </c>
      <c r="K88" s="10">
        <v>148400</v>
      </c>
      <c r="L88" s="9">
        <v>0</v>
      </c>
      <c r="M88" s="9">
        <v>14</v>
      </c>
    </row>
    <row r="89" spans="1:13">
      <c r="A89" s="3">
        <v>84</v>
      </c>
      <c r="B89" s="8" t="s">
        <v>286</v>
      </c>
      <c r="C89" s="8" t="s">
        <v>287</v>
      </c>
      <c r="D89" s="8" t="s">
        <v>261</v>
      </c>
      <c r="E89" s="9" t="s">
        <v>28</v>
      </c>
      <c r="F89" s="3" t="s">
        <v>288</v>
      </c>
      <c r="G89" s="8" t="s">
        <v>289</v>
      </c>
      <c r="H89" s="9" t="s">
        <v>17</v>
      </c>
      <c r="I89" s="3" t="s">
        <v>290</v>
      </c>
      <c r="J89" s="10">
        <v>770000000</v>
      </c>
      <c r="K89" s="10">
        <v>0</v>
      </c>
      <c r="L89" s="9">
        <v>0</v>
      </c>
      <c r="M89" s="9">
        <v>-98</v>
      </c>
    </row>
    <row r="90" spans="1:13">
      <c r="A90" s="3">
        <v>85</v>
      </c>
      <c r="B90" s="8" t="s">
        <v>291</v>
      </c>
      <c r="C90" s="8" t="s">
        <v>292</v>
      </c>
      <c r="D90" s="8" t="s">
        <v>293</v>
      </c>
      <c r="E90" s="9" t="s">
        <v>53</v>
      </c>
      <c r="F90" s="3" t="s">
        <v>294</v>
      </c>
      <c r="G90" s="8" t="s">
        <v>295</v>
      </c>
      <c r="H90" s="9" t="s">
        <v>53</v>
      </c>
      <c r="I90" s="3" t="s">
        <v>294</v>
      </c>
      <c r="J90" s="10">
        <v>401200000</v>
      </c>
      <c r="K90" s="10">
        <v>297165000</v>
      </c>
      <c r="L90" s="9">
        <v>100</v>
      </c>
      <c r="M90" s="9">
        <v>-209</v>
      </c>
    </row>
    <row r="91" spans="1:13">
      <c r="A91" s="3">
        <v>86</v>
      </c>
      <c r="B91" s="8" t="s">
        <v>296</v>
      </c>
      <c r="C91" s="8" t="s">
        <v>89</v>
      </c>
      <c r="D91" s="8" t="s">
        <v>297</v>
      </c>
      <c r="E91" s="9" t="s">
        <v>28</v>
      </c>
      <c r="F91" s="3" t="s">
        <v>100</v>
      </c>
      <c r="G91" s="8" t="s">
        <v>298</v>
      </c>
      <c r="H91" s="9" t="s">
        <v>17</v>
      </c>
      <c r="I91" s="3" t="s">
        <v>69</v>
      </c>
      <c r="J91" s="10">
        <v>800000000</v>
      </c>
      <c r="K91" s="10">
        <v>0</v>
      </c>
      <c r="L91" s="9">
        <v>0</v>
      </c>
      <c r="M91" s="9">
        <v>-100</v>
      </c>
    </row>
    <row r="92" spans="1:13">
      <c r="A92" s="3">
        <v>87</v>
      </c>
      <c r="B92" s="8" t="s">
        <v>299</v>
      </c>
      <c r="C92" s="8" t="s">
        <v>300</v>
      </c>
      <c r="D92" s="8" t="s">
        <v>297</v>
      </c>
      <c r="E92" s="9" t="s">
        <v>20</v>
      </c>
      <c r="F92" s="3" t="s">
        <v>21</v>
      </c>
      <c r="G92" s="8" t="s">
        <v>301</v>
      </c>
      <c r="H92" s="9" t="s">
        <v>47</v>
      </c>
      <c r="I92" s="3" t="s">
        <v>302</v>
      </c>
      <c r="J92" s="10">
        <v>426310000</v>
      </c>
      <c r="K92" s="10">
        <v>110538433</v>
      </c>
      <c r="L92" s="9">
        <v>0</v>
      </c>
      <c r="M92" s="9">
        <v>27</v>
      </c>
    </row>
    <row r="93" spans="1:13">
      <c r="A93" s="3">
        <v>88</v>
      </c>
      <c r="B93" s="8" t="s">
        <v>303</v>
      </c>
      <c r="C93" s="8" t="s">
        <v>300</v>
      </c>
      <c r="D93" s="8" t="s">
        <v>297</v>
      </c>
      <c r="E93" s="9" t="s">
        <v>17</v>
      </c>
      <c r="F93" s="3" t="s">
        <v>304</v>
      </c>
      <c r="G93" s="8" t="s">
        <v>17</v>
      </c>
      <c r="H93" s="9" t="s">
        <v>20</v>
      </c>
      <c r="I93" s="3" t="s">
        <v>305</v>
      </c>
      <c r="J93" s="10">
        <v>388800000</v>
      </c>
      <c r="K93" s="10">
        <v>0</v>
      </c>
      <c r="L93" s="9">
        <v>0</v>
      </c>
      <c r="M93" s="9">
        <v>-251</v>
      </c>
    </row>
    <row r="94" spans="1:13">
      <c r="A94" s="3">
        <v>89</v>
      </c>
      <c r="B94" s="8" t="s">
        <v>306</v>
      </c>
      <c r="C94" s="8" t="s">
        <v>116</v>
      </c>
      <c r="D94" s="8" t="s">
        <v>307</v>
      </c>
      <c r="E94" s="9" t="s">
        <v>17</v>
      </c>
      <c r="F94" s="3" t="s">
        <v>59</v>
      </c>
      <c r="G94" s="8" t="s">
        <v>308</v>
      </c>
      <c r="H94" s="9" t="s">
        <v>20</v>
      </c>
      <c r="I94" s="3" t="s">
        <v>31</v>
      </c>
      <c r="J94" s="10">
        <v>300000000</v>
      </c>
      <c r="K94" s="10">
        <v>0</v>
      </c>
      <c r="L94" s="9">
        <v>0</v>
      </c>
      <c r="M94" s="9">
        <v>-66</v>
      </c>
    </row>
    <row r="95" spans="1:13">
      <c r="A95" s="3">
        <v>90</v>
      </c>
      <c r="B95" s="8" t="s">
        <v>309</v>
      </c>
      <c r="C95" s="8" t="s">
        <v>310</v>
      </c>
      <c r="D95" s="8" t="s">
        <v>307</v>
      </c>
      <c r="E95" s="9" t="s">
        <v>53</v>
      </c>
      <c r="F95" s="3" t="s">
        <v>21</v>
      </c>
      <c r="G95" s="8" t="s">
        <v>311</v>
      </c>
      <c r="H95" s="9" t="s">
        <v>53</v>
      </c>
      <c r="I95" s="3" t="s">
        <v>21</v>
      </c>
      <c r="J95" s="10">
        <v>230000000</v>
      </c>
      <c r="K95" s="10">
        <v>229655000</v>
      </c>
      <c r="L95" s="9">
        <v>100</v>
      </c>
      <c r="M95" s="9">
        <v>-77</v>
      </c>
    </row>
    <row r="96" spans="1:13">
      <c r="A96" s="3">
        <v>91</v>
      </c>
      <c r="B96" s="8" t="s">
        <v>312</v>
      </c>
      <c r="C96" s="8" t="s">
        <v>89</v>
      </c>
      <c r="D96" s="8" t="s">
        <v>307</v>
      </c>
      <c r="E96" s="9" t="s">
        <v>20</v>
      </c>
      <c r="F96" s="3" t="s">
        <v>75</v>
      </c>
      <c r="G96" s="8" t="s">
        <v>313</v>
      </c>
      <c r="H96" s="9" t="s">
        <v>47</v>
      </c>
      <c r="I96" s="3" t="s">
        <v>55</v>
      </c>
      <c r="J96" s="10">
        <v>218500000</v>
      </c>
      <c r="K96" s="10">
        <v>0</v>
      </c>
      <c r="L96" s="9">
        <v>50</v>
      </c>
      <c r="M96" s="9">
        <v>-63</v>
      </c>
    </row>
    <row r="97" spans="1:13">
      <c r="A97" s="3">
        <v>92</v>
      </c>
      <c r="B97" s="8" t="s">
        <v>314</v>
      </c>
      <c r="C97" s="8" t="s">
        <v>315</v>
      </c>
      <c r="D97" s="8" t="s">
        <v>316</v>
      </c>
      <c r="E97" s="9" t="s">
        <v>20</v>
      </c>
      <c r="F97" s="3" t="s">
        <v>290</v>
      </c>
      <c r="G97" s="8" t="s">
        <v>317</v>
      </c>
      <c r="H97" s="9" t="s">
        <v>47</v>
      </c>
      <c r="I97" s="3" t="s">
        <v>318</v>
      </c>
      <c r="J97" s="10">
        <v>6606285000</v>
      </c>
      <c r="K97" s="10">
        <v>0</v>
      </c>
      <c r="L97" s="9">
        <v>0</v>
      </c>
      <c r="M97" s="9">
        <v>-9</v>
      </c>
    </row>
    <row r="98" spans="1:13">
      <c r="A98" s="3">
        <v>93</v>
      </c>
      <c r="B98" s="8" t="s">
        <v>319</v>
      </c>
      <c r="C98" s="8" t="s">
        <v>320</v>
      </c>
      <c r="D98" s="8" t="s">
        <v>316</v>
      </c>
      <c r="E98" s="9" t="s">
        <v>20</v>
      </c>
      <c r="F98" s="3" t="s">
        <v>199</v>
      </c>
      <c r="G98" s="8" t="s">
        <v>317</v>
      </c>
      <c r="H98" s="9" t="s">
        <v>47</v>
      </c>
      <c r="I98" s="3" t="s">
        <v>321</v>
      </c>
      <c r="J98" s="10">
        <v>6167140000</v>
      </c>
      <c r="K98" s="10">
        <v>1106636556</v>
      </c>
      <c r="L98" s="9">
        <v>16.34</v>
      </c>
      <c r="M98" s="9">
        <v>39</v>
      </c>
    </row>
    <row r="99" spans="1:13">
      <c r="A99" s="3">
        <v>94</v>
      </c>
      <c r="B99" s="8" t="s">
        <v>322</v>
      </c>
      <c r="C99" s="8" t="s">
        <v>315</v>
      </c>
      <c r="D99" s="8" t="s">
        <v>316</v>
      </c>
      <c r="E99" s="9" t="s">
        <v>20</v>
      </c>
      <c r="F99" s="3" t="s">
        <v>184</v>
      </c>
      <c r="G99" s="8" t="s">
        <v>323</v>
      </c>
      <c r="H99" s="9" t="s">
        <v>47</v>
      </c>
      <c r="I99" s="3" t="s">
        <v>184</v>
      </c>
      <c r="J99" s="10">
        <v>3587200000</v>
      </c>
      <c r="K99" s="10">
        <v>0</v>
      </c>
      <c r="L99" s="9">
        <v>0</v>
      </c>
      <c r="M99" s="9">
        <v>-171</v>
      </c>
    </row>
    <row r="100" spans="1:13">
      <c r="A100" s="3">
        <v>95</v>
      </c>
      <c r="B100" s="8" t="s">
        <v>324</v>
      </c>
      <c r="C100" s="8" t="s">
        <v>315</v>
      </c>
      <c r="D100" s="8" t="s">
        <v>316</v>
      </c>
      <c r="E100" s="9" t="s">
        <v>325</v>
      </c>
      <c r="F100" s="3" t="s">
        <v>326</v>
      </c>
      <c r="G100" s="8" t="s">
        <v>327</v>
      </c>
      <c r="H100" s="9" t="s">
        <v>28</v>
      </c>
      <c r="I100" s="3" t="s">
        <v>328</v>
      </c>
      <c r="J100" s="10">
        <v>1630000000</v>
      </c>
      <c r="K100" s="10">
        <v>0</v>
      </c>
      <c r="L100" s="9">
        <v>0</v>
      </c>
      <c r="M100" s="9">
        <v>-107</v>
      </c>
    </row>
    <row r="101" spans="1:13">
      <c r="A101" s="3">
        <v>96</v>
      </c>
      <c r="B101" s="8" t="s">
        <v>329</v>
      </c>
      <c r="C101" s="8" t="s">
        <v>315</v>
      </c>
      <c r="D101" s="8" t="s">
        <v>316</v>
      </c>
      <c r="E101" s="9" t="s">
        <v>325</v>
      </c>
      <c r="F101" s="3" t="s">
        <v>326</v>
      </c>
      <c r="G101" s="8" t="s">
        <v>327</v>
      </c>
      <c r="H101" s="9" t="s">
        <v>28</v>
      </c>
      <c r="I101" s="3" t="s">
        <v>328</v>
      </c>
      <c r="J101" s="10">
        <v>1630000000</v>
      </c>
      <c r="K101" s="10">
        <v>0</v>
      </c>
      <c r="L101" s="9">
        <v>0</v>
      </c>
      <c r="M101" s="9">
        <v>-107</v>
      </c>
    </row>
    <row r="102" spans="1:13">
      <c r="A102" s="3">
        <v>97</v>
      </c>
      <c r="B102" s="8" t="s">
        <v>330</v>
      </c>
      <c r="C102" s="8" t="s">
        <v>315</v>
      </c>
      <c r="D102" s="8" t="s">
        <v>316</v>
      </c>
      <c r="E102" s="9" t="s">
        <v>28</v>
      </c>
      <c r="F102" s="3" t="s">
        <v>93</v>
      </c>
      <c r="G102" s="8" t="s">
        <v>30</v>
      </c>
      <c r="H102" s="9" t="s">
        <v>17</v>
      </c>
      <c r="I102" s="3" t="s">
        <v>331</v>
      </c>
      <c r="J102" s="10">
        <v>1100000000</v>
      </c>
      <c r="K102" s="10">
        <v>0</v>
      </c>
      <c r="L102" s="9">
        <v>0</v>
      </c>
      <c r="M102" s="9">
        <v>-62</v>
      </c>
    </row>
    <row r="103" spans="1:13">
      <c r="A103" s="3">
        <v>98</v>
      </c>
      <c r="B103" s="8" t="s">
        <v>332</v>
      </c>
      <c r="C103" s="8" t="s">
        <v>333</v>
      </c>
      <c r="D103" s="8" t="s">
        <v>316</v>
      </c>
      <c r="E103" s="9" t="s">
        <v>17</v>
      </c>
      <c r="F103" s="3" t="s">
        <v>199</v>
      </c>
      <c r="G103" s="8" t="s">
        <v>334</v>
      </c>
      <c r="H103" s="9" t="s">
        <v>20</v>
      </c>
      <c r="I103" s="3" t="s">
        <v>184</v>
      </c>
      <c r="J103" s="10">
        <v>1100000000</v>
      </c>
      <c r="K103" s="10">
        <v>0</v>
      </c>
      <c r="L103" s="9">
        <v>0</v>
      </c>
      <c r="M103" s="9">
        <v>-171</v>
      </c>
    </row>
    <row r="104" spans="1:13">
      <c r="A104" s="3">
        <v>99</v>
      </c>
      <c r="B104" s="8" t="s">
        <v>335</v>
      </c>
      <c r="C104" s="8" t="s">
        <v>336</v>
      </c>
      <c r="D104" s="8" t="s">
        <v>316</v>
      </c>
      <c r="E104" s="9" t="s">
        <v>23</v>
      </c>
      <c r="F104" s="3" t="s">
        <v>337</v>
      </c>
      <c r="G104" s="8" t="s">
        <v>338</v>
      </c>
      <c r="H104" s="9" t="s">
        <v>23</v>
      </c>
      <c r="I104" s="3" t="s">
        <v>337</v>
      </c>
      <c r="J104" s="10">
        <v>854950000</v>
      </c>
      <c r="K104" s="10">
        <v>0</v>
      </c>
      <c r="L104" s="9">
        <v>0</v>
      </c>
      <c r="M104" s="9">
        <v>-294</v>
      </c>
    </row>
    <row r="105" spans="1:13">
      <c r="A105" s="3">
        <v>100</v>
      </c>
      <c r="B105" s="8" t="s">
        <v>339</v>
      </c>
      <c r="C105" s="8" t="s">
        <v>315</v>
      </c>
      <c r="D105" s="8" t="s">
        <v>316</v>
      </c>
      <c r="E105" s="9" t="s">
        <v>28</v>
      </c>
      <c r="F105" s="3" t="s">
        <v>340</v>
      </c>
      <c r="G105" s="8" t="s">
        <v>341</v>
      </c>
      <c r="H105" s="9" t="s">
        <v>17</v>
      </c>
      <c r="I105" s="3" t="s">
        <v>18</v>
      </c>
      <c r="J105" s="10">
        <v>834500000</v>
      </c>
      <c r="K105" s="10">
        <v>0</v>
      </c>
      <c r="L105" s="9">
        <v>0</v>
      </c>
      <c r="M105" s="9">
        <v>-94</v>
      </c>
    </row>
    <row r="106" spans="1:13">
      <c r="A106" s="3">
        <v>101</v>
      </c>
      <c r="B106" s="8" t="s">
        <v>342</v>
      </c>
      <c r="C106" s="8" t="s">
        <v>343</v>
      </c>
      <c r="D106" s="8" t="s">
        <v>316</v>
      </c>
      <c r="E106" s="9" t="s">
        <v>20</v>
      </c>
      <c r="F106" s="3" t="s">
        <v>196</v>
      </c>
      <c r="G106" s="8" t="s">
        <v>344</v>
      </c>
      <c r="H106" s="9" t="s">
        <v>47</v>
      </c>
      <c r="I106" s="3" t="s">
        <v>345</v>
      </c>
      <c r="J106" s="10">
        <v>814555000</v>
      </c>
      <c r="K106" s="10">
        <v>0</v>
      </c>
      <c r="L106" s="9">
        <v>0</v>
      </c>
      <c r="M106" s="9">
        <v>-82</v>
      </c>
    </row>
    <row r="107" spans="1:13">
      <c r="A107" s="3">
        <v>102</v>
      </c>
      <c r="B107" s="8" t="s">
        <v>346</v>
      </c>
      <c r="C107" s="8" t="s">
        <v>333</v>
      </c>
      <c r="D107" s="8" t="s">
        <v>316</v>
      </c>
      <c r="E107" s="9" t="s">
        <v>17</v>
      </c>
      <c r="F107" s="3" t="s">
        <v>347</v>
      </c>
      <c r="G107" s="8" t="s">
        <v>334</v>
      </c>
      <c r="H107" s="9" t="s">
        <v>20</v>
      </c>
      <c r="I107" s="3" t="s">
        <v>189</v>
      </c>
      <c r="J107" s="10">
        <v>810000000</v>
      </c>
      <c r="K107" s="10">
        <v>0</v>
      </c>
      <c r="L107" s="9">
        <v>0</v>
      </c>
      <c r="M107" s="9">
        <v>-101</v>
      </c>
    </row>
    <row r="108" spans="1:13">
      <c r="A108" s="3">
        <v>103</v>
      </c>
      <c r="B108" s="8" t="s">
        <v>348</v>
      </c>
      <c r="C108" s="8" t="s">
        <v>349</v>
      </c>
      <c r="D108" s="8" t="s">
        <v>316</v>
      </c>
      <c r="E108" s="9" t="s">
        <v>53</v>
      </c>
      <c r="F108" s="3" t="s">
        <v>189</v>
      </c>
      <c r="G108" s="8" t="s">
        <v>350</v>
      </c>
      <c r="H108" s="9" t="s">
        <v>53</v>
      </c>
      <c r="I108" s="3" t="s">
        <v>189</v>
      </c>
      <c r="J108" s="10">
        <v>532800000</v>
      </c>
      <c r="K108" s="10">
        <v>510222900</v>
      </c>
      <c r="L108" s="9">
        <v>100</v>
      </c>
      <c r="M108" s="9">
        <v>-101</v>
      </c>
    </row>
    <row r="109" spans="1:13">
      <c r="A109" s="3">
        <v>104</v>
      </c>
      <c r="B109" s="8" t="s">
        <v>351</v>
      </c>
      <c r="C109" s="8" t="s">
        <v>315</v>
      </c>
      <c r="D109" s="8" t="s">
        <v>316</v>
      </c>
      <c r="E109" s="9" t="s">
        <v>20</v>
      </c>
      <c r="F109" s="3" t="s">
        <v>81</v>
      </c>
      <c r="G109" s="8" t="s">
        <v>344</v>
      </c>
      <c r="H109" s="9" t="s">
        <v>47</v>
      </c>
      <c r="I109" s="3" t="s">
        <v>352</v>
      </c>
      <c r="J109" s="10">
        <v>417250000</v>
      </c>
      <c r="K109" s="10">
        <v>0</v>
      </c>
      <c r="L109" s="9">
        <v>0</v>
      </c>
      <c r="M109" s="9">
        <v>-25</v>
      </c>
    </row>
    <row r="110" spans="1:13">
      <c r="A110" s="3">
        <v>105</v>
      </c>
      <c r="B110" s="8" t="s">
        <v>353</v>
      </c>
      <c r="C110" s="8" t="s">
        <v>336</v>
      </c>
      <c r="D110" s="8" t="s">
        <v>316</v>
      </c>
      <c r="E110" s="9" t="s">
        <v>20</v>
      </c>
      <c r="F110" s="3" t="s">
        <v>179</v>
      </c>
      <c r="G110" s="8" t="s">
        <v>354</v>
      </c>
      <c r="H110" s="9" t="s">
        <v>47</v>
      </c>
      <c r="I110" s="3" t="s">
        <v>179</v>
      </c>
      <c r="J110" s="10">
        <v>300000000</v>
      </c>
      <c r="K110" s="10">
        <v>0</v>
      </c>
      <c r="L110" s="9">
        <v>0</v>
      </c>
      <c r="M110" s="9">
        <v>-80</v>
      </c>
    </row>
    <row r="111" spans="1:13">
      <c r="A111" s="3">
        <v>106</v>
      </c>
      <c r="B111" s="8" t="s">
        <v>355</v>
      </c>
      <c r="C111" s="8" t="s">
        <v>356</v>
      </c>
      <c r="D111" s="8" t="s">
        <v>316</v>
      </c>
      <c r="E111" s="9" t="s">
        <v>47</v>
      </c>
      <c r="F111" s="3" t="s">
        <v>290</v>
      </c>
      <c r="G111" s="8" t="s">
        <v>357</v>
      </c>
      <c r="H111" s="9" t="s">
        <v>53</v>
      </c>
      <c r="I111" s="3" t="s">
        <v>290</v>
      </c>
      <c r="J111" s="10">
        <v>297950000</v>
      </c>
      <c r="K111" s="10">
        <v>283910000</v>
      </c>
      <c r="L111" s="9">
        <v>100</v>
      </c>
      <c r="M111" s="9">
        <v>-98</v>
      </c>
    </row>
    <row r="112" spans="1:13">
      <c r="A112" s="3">
        <v>107</v>
      </c>
      <c r="B112" s="8" t="s">
        <v>358</v>
      </c>
      <c r="C112" s="8" t="s">
        <v>336</v>
      </c>
      <c r="D112" s="8" t="s">
        <v>316</v>
      </c>
      <c r="E112" s="9" t="s">
        <v>20</v>
      </c>
      <c r="F112" s="3" t="s">
        <v>86</v>
      </c>
      <c r="G112" s="8" t="s">
        <v>359</v>
      </c>
      <c r="H112" s="9" t="s">
        <v>47</v>
      </c>
      <c r="I112" s="3" t="s">
        <v>48</v>
      </c>
      <c r="J112" s="10">
        <v>275000000</v>
      </c>
      <c r="K112" s="10">
        <v>0</v>
      </c>
      <c r="L112" s="9">
        <v>70</v>
      </c>
      <c r="M112" s="9">
        <v>-39</v>
      </c>
    </row>
    <row r="113" spans="1:13">
      <c r="A113" s="3">
        <v>108</v>
      </c>
      <c r="B113" s="8" t="s">
        <v>360</v>
      </c>
      <c r="C113" s="8" t="s">
        <v>361</v>
      </c>
      <c r="D113" s="8" t="s">
        <v>362</v>
      </c>
      <c r="E113" s="9" t="s">
        <v>20</v>
      </c>
      <c r="F113" s="3" t="s">
        <v>243</v>
      </c>
      <c r="G113" s="8" t="s">
        <v>180</v>
      </c>
      <c r="H113" s="9" t="s">
        <v>47</v>
      </c>
      <c r="I113" s="3" t="s">
        <v>363</v>
      </c>
      <c r="J113" s="10">
        <v>572390000</v>
      </c>
      <c r="K113" s="10">
        <v>0</v>
      </c>
      <c r="L113" s="9">
        <v>0</v>
      </c>
      <c r="M113" s="9">
        <v>-49</v>
      </c>
    </row>
    <row r="114" spans="1:13">
      <c r="A114" s="3">
        <v>109</v>
      </c>
      <c r="B114" s="8" t="s">
        <v>364</v>
      </c>
      <c r="C114" s="8" t="s">
        <v>365</v>
      </c>
      <c r="D114" s="8" t="s">
        <v>362</v>
      </c>
      <c r="E114" s="9" t="s">
        <v>28</v>
      </c>
      <c r="F114" s="3" t="s">
        <v>69</v>
      </c>
      <c r="G114" s="8" t="s">
        <v>366</v>
      </c>
      <c r="H114" s="9" t="s">
        <v>17</v>
      </c>
      <c r="I114" s="3" t="s">
        <v>91</v>
      </c>
      <c r="J114" s="10">
        <v>498500000</v>
      </c>
      <c r="K114" s="10">
        <v>0</v>
      </c>
      <c r="L114" s="9">
        <v>0</v>
      </c>
      <c r="M114" s="9">
        <v>-70</v>
      </c>
    </row>
    <row r="115" spans="1:13">
      <c r="A115" s="3">
        <v>110</v>
      </c>
      <c r="B115" s="8" t="s">
        <v>367</v>
      </c>
      <c r="C115" s="8" t="s">
        <v>361</v>
      </c>
      <c r="D115" s="8" t="s">
        <v>362</v>
      </c>
      <c r="E115" s="9" t="s">
        <v>47</v>
      </c>
      <c r="F115" s="3" t="s">
        <v>368</v>
      </c>
      <c r="G115" s="8" t="s">
        <v>369</v>
      </c>
      <c r="H115" s="9" t="s">
        <v>53</v>
      </c>
      <c r="I115" s="3" t="s">
        <v>370</v>
      </c>
      <c r="J115" s="10">
        <v>433850000</v>
      </c>
      <c r="K115" s="10">
        <v>422375000</v>
      </c>
      <c r="L115" s="9">
        <v>100</v>
      </c>
      <c r="M115" s="9">
        <v>-96</v>
      </c>
    </row>
    <row r="116" spans="1:13">
      <c r="A116" s="3">
        <v>111</v>
      </c>
      <c r="B116" s="8" t="s">
        <v>371</v>
      </c>
      <c r="C116" s="8" t="s">
        <v>372</v>
      </c>
      <c r="D116" s="8" t="s">
        <v>373</v>
      </c>
      <c r="E116" s="9" t="s">
        <v>23</v>
      </c>
      <c r="F116" s="3" t="s">
        <v>374</v>
      </c>
      <c r="G116" s="8" t="s">
        <v>375</v>
      </c>
      <c r="H116" s="9" t="s">
        <v>23</v>
      </c>
      <c r="I116" s="3" t="s">
        <v>374</v>
      </c>
      <c r="J116" s="10">
        <v>2771030000</v>
      </c>
      <c r="K116" s="10">
        <v>0</v>
      </c>
      <c r="L116" s="9">
        <v>0</v>
      </c>
      <c r="M116" s="9">
        <v>-240</v>
      </c>
    </row>
    <row r="117" spans="1:13">
      <c r="A117" s="3">
        <v>112</v>
      </c>
      <c r="B117" s="8" t="s">
        <v>376</v>
      </c>
      <c r="C117" s="8" t="s">
        <v>310</v>
      </c>
      <c r="D117" s="8" t="s">
        <v>373</v>
      </c>
      <c r="E117" s="9" t="s">
        <v>325</v>
      </c>
      <c r="F117" s="3" t="s">
        <v>305</v>
      </c>
      <c r="G117" s="8" t="s">
        <v>377</v>
      </c>
      <c r="H117" s="9" t="s">
        <v>28</v>
      </c>
      <c r="I117" s="3" t="s">
        <v>45</v>
      </c>
      <c r="J117" s="10">
        <v>397900000</v>
      </c>
      <c r="K117" s="10">
        <v>0</v>
      </c>
      <c r="L117" s="9">
        <v>0</v>
      </c>
      <c r="M117" s="9">
        <v>-84</v>
      </c>
    </row>
    <row r="118" spans="1:13">
      <c r="A118" s="3">
        <v>113</v>
      </c>
      <c r="B118" s="8" t="s">
        <v>378</v>
      </c>
      <c r="C118" s="8" t="s">
        <v>310</v>
      </c>
      <c r="D118" s="8" t="s">
        <v>379</v>
      </c>
      <c r="E118" s="9" t="s">
        <v>47</v>
      </c>
      <c r="F118" s="3" t="s">
        <v>380</v>
      </c>
      <c r="G118" s="8" t="s">
        <v>381</v>
      </c>
      <c r="H118" s="9" t="s">
        <v>53</v>
      </c>
      <c r="I118" s="3" t="s">
        <v>382</v>
      </c>
      <c r="J118" s="10">
        <v>1000000000</v>
      </c>
      <c r="K118" s="10">
        <v>906947250</v>
      </c>
      <c r="L118" s="9">
        <v>100</v>
      </c>
      <c r="M118" s="9">
        <v>536</v>
      </c>
    </row>
    <row r="119" spans="1:13">
      <c r="A119" s="3">
        <v>114</v>
      </c>
      <c r="B119" s="8" t="s">
        <v>383</v>
      </c>
      <c r="C119" s="8" t="s">
        <v>384</v>
      </c>
      <c r="D119" s="8" t="s">
        <v>385</v>
      </c>
      <c r="E119" s="9" t="s">
        <v>23</v>
      </c>
      <c r="F119" s="3" t="s">
        <v>386</v>
      </c>
      <c r="G119" s="8" t="s">
        <v>387</v>
      </c>
      <c r="H119" s="9" t="s">
        <v>23</v>
      </c>
      <c r="I119" s="3" t="s">
        <v>45</v>
      </c>
      <c r="J119" s="10">
        <v>400000000</v>
      </c>
      <c r="K119" s="10">
        <v>0</v>
      </c>
      <c r="L119" s="9">
        <v>0</v>
      </c>
      <c r="M119" s="9">
        <v>-84</v>
      </c>
    </row>
    <row r="120" spans="1:13">
      <c r="A120" s="3">
        <v>115</v>
      </c>
      <c r="B120" s="8" t="s">
        <v>388</v>
      </c>
      <c r="C120" s="8" t="s">
        <v>389</v>
      </c>
      <c r="D120" s="8" t="s">
        <v>390</v>
      </c>
      <c r="E120" s="9" t="s">
        <v>20</v>
      </c>
      <c r="F120" s="3" t="s">
        <v>59</v>
      </c>
      <c r="G120" s="8" t="s">
        <v>46</v>
      </c>
      <c r="H120" s="9" t="s">
        <v>47</v>
      </c>
      <c r="I120" s="3" t="s">
        <v>391</v>
      </c>
      <c r="J120" s="10">
        <v>2683112850</v>
      </c>
      <c r="K120" s="10">
        <v>0</v>
      </c>
      <c r="L120" s="9">
        <v>0</v>
      </c>
      <c r="M120" s="9">
        <v>28</v>
      </c>
    </row>
    <row r="121" spans="1:13">
      <c r="A121" s="3">
        <v>116</v>
      </c>
      <c r="B121" s="8" t="s">
        <v>392</v>
      </c>
      <c r="C121" s="8" t="s">
        <v>389</v>
      </c>
      <c r="D121" s="8" t="s">
        <v>390</v>
      </c>
      <c r="E121" s="9" t="s">
        <v>23</v>
      </c>
      <c r="F121" s="3" t="s">
        <v>184</v>
      </c>
      <c r="G121" s="8" t="s">
        <v>393</v>
      </c>
      <c r="H121" s="9" t="s">
        <v>66</v>
      </c>
      <c r="I121" s="3" t="s">
        <v>394</v>
      </c>
      <c r="J121" s="10">
        <v>663392150</v>
      </c>
      <c r="K121" s="10">
        <v>0</v>
      </c>
      <c r="L121" s="9">
        <v>0</v>
      </c>
      <c r="M121" s="9">
        <v>-170</v>
      </c>
    </row>
    <row r="122" spans="1:13">
      <c r="A122" s="3">
        <v>117</v>
      </c>
      <c r="B122" s="8" t="s">
        <v>395</v>
      </c>
      <c r="C122" s="8" t="s">
        <v>396</v>
      </c>
      <c r="D122" s="8" t="s">
        <v>397</v>
      </c>
      <c r="E122" s="9" t="s">
        <v>17</v>
      </c>
      <c r="F122" s="3" t="s">
        <v>398</v>
      </c>
      <c r="G122" s="8" t="s">
        <v>399</v>
      </c>
      <c r="H122" s="9" t="s">
        <v>20</v>
      </c>
      <c r="I122" s="3" t="s">
        <v>45</v>
      </c>
      <c r="J122" s="10">
        <v>2048626000</v>
      </c>
      <c r="K122" s="10">
        <v>0</v>
      </c>
      <c r="L122" s="9">
        <v>0</v>
      </c>
      <c r="M122" s="9">
        <v>-84</v>
      </c>
    </row>
    <row r="123" spans="1:13">
      <c r="A123" s="3">
        <v>118</v>
      </c>
      <c r="B123" s="8" t="s">
        <v>400</v>
      </c>
      <c r="C123" s="8" t="s">
        <v>401</v>
      </c>
      <c r="D123" s="8" t="s">
        <v>402</v>
      </c>
      <c r="E123" s="9" t="s">
        <v>20</v>
      </c>
      <c r="F123" s="3" t="s">
        <v>86</v>
      </c>
      <c r="G123" s="8" t="s">
        <v>403</v>
      </c>
      <c r="H123" s="9" t="s">
        <v>47</v>
      </c>
      <c r="I123" s="3" t="s">
        <v>111</v>
      </c>
      <c r="J123" s="10">
        <v>1132614000</v>
      </c>
      <c r="K123" s="10">
        <v>310241525</v>
      </c>
      <c r="L123" s="9">
        <v>40.88</v>
      </c>
      <c r="M123" s="9">
        <v>54</v>
      </c>
    </row>
    <row r="124" spans="1:13">
      <c r="A124" s="3">
        <v>119</v>
      </c>
      <c r="B124" s="8" t="s">
        <v>404</v>
      </c>
      <c r="C124" s="8" t="s">
        <v>310</v>
      </c>
      <c r="D124" s="8" t="s">
        <v>405</v>
      </c>
      <c r="E124" s="9" t="s">
        <v>20</v>
      </c>
      <c r="F124" s="3" t="s">
        <v>129</v>
      </c>
      <c r="G124" s="8" t="s">
        <v>406</v>
      </c>
      <c r="H124" s="9" t="s">
        <v>47</v>
      </c>
      <c r="I124" s="3" t="s">
        <v>407</v>
      </c>
      <c r="J124" s="10">
        <v>2875000000</v>
      </c>
      <c r="K124" s="10">
        <v>0</v>
      </c>
      <c r="L124" s="9">
        <v>0</v>
      </c>
      <c r="M124" s="9">
        <v>-68</v>
      </c>
    </row>
    <row r="125" spans="1:13">
      <c r="A125" s="3">
        <v>120</v>
      </c>
      <c r="B125" s="8" t="s">
        <v>408</v>
      </c>
      <c r="C125" s="8" t="s">
        <v>409</v>
      </c>
      <c r="D125" s="8" t="s">
        <v>405</v>
      </c>
      <c r="E125" s="9" t="s">
        <v>17</v>
      </c>
      <c r="F125" s="3" t="s">
        <v>410</v>
      </c>
      <c r="G125" s="8" t="s">
        <v>411</v>
      </c>
      <c r="H125" s="9" t="s">
        <v>20</v>
      </c>
      <c r="I125" s="3" t="s">
        <v>33</v>
      </c>
      <c r="J125" s="10">
        <v>1600000000</v>
      </c>
      <c r="K125" s="10">
        <v>0</v>
      </c>
      <c r="L125" s="9">
        <v>0</v>
      </c>
      <c r="M125" s="9">
        <v>-72</v>
      </c>
    </row>
    <row r="126" spans="1:13">
      <c r="A126" s="3">
        <v>121</v>
      </c>
      <c r="B126" s="8" t="s">
        <v>412</v>
      </c>
      <c r="C126" s="8" t="s">
        <v>310</v>
      </c>
      <c r="D126" s="8" t="s">
        <v>405</v>
      </c>
      <c r="E126" s="9" t="s">
        <v>20</v>
      </c>
      <c r="F126" s="3" t="s">
        <v>129</v>
      </c>
      <c r="G126" s="8" t="s">
        <v>406</v>
      </c>
      <c r="H126" s="9" t="s">
        <v>47</v>
      </c>
      <c r="I126" s="3" t="s">
        <v>407</v>
      </c>
      <c r="J126" s="10">
        <v>525000000</v>
      </c>
      <c r="K126" s="10">
        <v>0</v>
      </c>
      <c r="L126" s="9">
        <v>0</v>
      </c>
      <c r="M126" s="9">
        <v>-68</v>
      </c>
    </row>
    <row r="127" spans="1:13">
      <c r="A127" s="3">
        <v>122</v>
      </c>
      <c r="B127" s="8" t="s">
        <v>413</v>
      </c>
      <c r="C127" s="8" t="s">
        <v>310</v>
      </c>
      <c r="D127" s="8" t="s">
        <v>414</v>
      </c>
      <c r="E127" s="9" t="s">
        <v>28</v>
      </c>
      <c r="F127" s="3" t="s">
        <v>328</v>
      </c>
      <c r="G127" s="8" t="s">
        <v>415</v>
      </c>
      <c r="H127" s="9" t="s">
        <v>17</v>
      </c>
      <c r="I127" s="3" t="s">
        <v>69</v>
      </c>
      <c r="J127" s="10">
        <v>800000000</v>
      </c>
      <c r="K127" s="10">
        <v>0</v>
      </c>
      <c r="L127" s="9">
        <v>0</v>
      </c>
      <c r="M127" s="9">
        <v>-100</v>
      </c>
    </row>
    <row r="128" spans="1:13">
      <c r="A128" s="3">
        <v>123</v>
      </c>
      <c r="B128" s="8" t="s">
        <v>416</v>
      </c>
      <c r="C128" s="8" t="s">
        <v>417</v>
      </c>
      <c r="D128" s="8" t="s">
        <v>418</v>
      </c>
      <c r="E128" s="9" t="s">
        <v>325</v>
      </c>
      <c r="F128" s="3" t="s">
        <v>18</v>
      </c>
      <c r="G128" s="8" t="s">
        <v>419</v>
      </c>
      <c r="H128" s="9" t="s">
        <v>66</v>
      </c>
      <c r="I128" s="3" t="s">
        <v>18</v>
      </c>
      <c r="J128" s="10">
        <v>1000000000</v>
      </c>
      <c r="K128" s="10">
        <v>0</v>
      </c>
      <c r="L128" s="9">
        <v>0</v>
      </c>
      <c r="M128" s="9">
        <v>-94</v>
      </c>
    </row>
    <row r="129" spans="1:13">
      <c r="A129" s="3">
        <v>124</v>
      </c>
      <c r="B129" s="8" t="s">
        <v>420</v>
      </c>
      <c r="C129" s="8" t="s">
        <v>421</v>
      </c>
      <c r="D129" s="8" t="s">
        <v>418</v>
      </c>
      <c r="E129" s="9" t="s">
        <v>325</v>
      </c>
      <c r="F129" s="3" t="s">
        <v>368</v>
      </c>
      <c r="G129" s="8" t="s">
        <v>422</v>
      </c>
      <c r="H129" s="9" t="s">
        <v>28</v>
      </c>
      <c r="I129" s="3" t="s">
        <v>189</v>
      </c>
      <c r="J129" s="10">
        <v>950000000</v>
      </c>
      <c r="K129" s="10">
        <v>0</v>
      </c>
      <c r="L129" s="9">
        <v>0</v>
      </c>
      <c r="M129" s="9">
        <v>-101</v>
      </c>
    </row>
    <row r="130" spans="1:13">
      <c r="A130" s="3">
        <v>125</v>
      </c>
      <c r="B130" s="8" t="s">
        <v>423</v>
      </c>
      <c r="C130" s="8" t="s">
        <v>310</v>
      </c>
      <c r="D130" s="8" t="s">
        <v>418</v>
      </c>
      <c r="E130" s="9" t="s">
        <v>325</v>
      </c>
      <c r="F130" s="3" t="s">
        <v>223</v>
      </c>
      <c r="G130" s="8" t="s">
        <v>424</v>
      </c>
      <c r="H130" s="9" t="s">
        <v>28</v>
      </c>
      <c r="I130" s="3" t="s">
        <v>129</v>
      </c>
      <c r="J130" s="10">
        <v>726545000</v>
      </c>
      <c r="K130" s="10">
        <v>0</v>
      </c>
      <c r="L130" s="9">
        <v>0</v>
      </c>
      <c r="M130" s="9">
        <v>-86</v>
      </c>
    </row>
    <row r="131" spans="1:13">
      <c r="A131" s="3">
        <v>126</v>
      </c>
      <c r="B131" s="8" t="s">
        <v>425</v>
      </c>
      <c r="C131" s="8" t="s">
        <v>426</v>
      </c>
      <c r="D131" s="8" t="s">
        <v>418</v>
      </c>
      <c r="E131" s="9" t="s">
        <v>23</v>
      </c>
      <c r="F131" s="3" t="s">
        <v>305</v>
      </c>
      <c r="G131" s="8" t="s">
        <v>427</v>
      </c>
      <c r="H131" s="9" t="s">
        <v>23</v>
      </c>
      <c r="I131" s="3" t="s">
        <v>305</v>
      </c>
      <c r="J131" s="10">
        <v>385200000</v>
      </c>
      <c r="K131" s="10">
        <v>0</v>
      </c>
      <c r="L131" s="9">
        <v>0</v>
      </c>
      <c r="M131" s="9">
        <v>-251</v>
      </c>
    </row>
    <row r="132" spans="1:13">
      <c r="A132" s="3">
        <v>127</v>
      </c>
      <c r="B132" s="8" t="s">
        <v>428</v>
      </c>
      <c r="C132" s="8" t="s">
        <v>310</v>
      </c>
      <c r="D132" s="8" t="s">
        <v>418</v>
      </c>
      <c r="E132" s="9" t="s">
        <v>325</v>
      </c>
      <c r="F132" s="3" t="s">
        <v>429</v>
      </c>
      <c r="G132" s="8" t="s">
        <v>430</v>
      </c>
      <c r="H132" s="9" t="s">
        <v>28</v>
      </c>
      <c r="I132" s="3" t="s">
        <v>429</v>
      </c>
      <c r="J132" s="10">
        <v>332445000</v>
      </c>
      <c r="K132" s="10">
        <v>327519980</v>
      </c>
      <c r="L132" s="9">
        <v>100</v>
      </c>
      <c r="M132" s="9">
        <v>-210</v>
      </c>
    </row>
    <row r="133" spans="1:13">
      <c r="A133" s="3">
        <v>128</v>
      </c>
      <c r="B133" s="8" t="s">
        <v>431</v>
      </c>
      <c r="C133" s="8" t="s">
        <v>421</v>
      </c>
      <c r="D133" s="8" t="s">
        <v>432</v>
      </c>
      <c r="E133" s="9" t="s">
        <v>17</v>
      </c>
      <c r="F133" s="3" t="s">
        <v>212</v>
      </c>
      <c r="G133" s="8" t="s">
        <v>30</v>
      </c>
      <c r="H133" s="9" t="s">
        <v>20</v>
      </c>
      <c r="I133" s="3" t="s">
        <v>31</v>
      </c>
      <c r="J133" s="10">
        <v>249000000</v>
      </c>
      <c r="K133" s="10">
        <v>0</v>
      </c>
      <c r="L133" s="9">
        <v>0</v>
      </c>
      <c r="M133" s="9">
        <v>-66</v>
      </c>
    </row>
    <row r="134" spans="1:13">
      <c r="A134" s="3">
        <v>129</v>
      </c>
      <c r="B134" s="8" t="s">
        <v>433</v>
      </c>
      <c r="C134" s="8" t="s">
        <v>89</v>
      </c>
      <c r="D134" s="8" t="s">
        <v>434</v>
      </c>
      <c r="E134" s="9" t="s">
        <v>28</v>
      </c>
      <c r="F134" s="3" t="s">
        <v>435</v>
      </c>
      <c r="G134" s="8" t="s">
        <v>436</v>
      </c>
      <c r="H134" s="9" t="s">
        <v>28</v>
      </c>
      <c r="I134" s="3" t="s">
        <v>437</v>
      </c>
      <c r="J134" s="10">
        <v>538605000</v>
      </c>
      <c r="K134" s="10">
        <v>0</v>
      </c>
      <c r="L134" s="9">
        <v>0</v>
      </c>
      <c r="M134" s="9">
        <v>-78</v>
      </c>
    </row>
    <row r="135" spans="1:13">
      <c r="A135" s="3">
        <v>130</v>
      </c>
      <c r="B135" s="8" t="s">
        <v>438</v>
      </c>
      <c r="C135" s="8" t="s">
        <v>89</v>
      </c>
      <c r="D135" s="8" t="s">
        <v>434</v>
      </c>
      <c r="E135" s="9" t="s">
        <v>28</v>
      </c>
      <c r="F135" s="3" t="s">
        <v>398</v>
      </c>
      <c r="G135" s="8" t="s">
        <v>439</v>
      </c>
      <c r="H135" s="9" t="s">
        <v>28</v>
      </c>
      <c r="I135" s="3" t="s">
        <v>93</v>
      </c>
      <c r="J135" s="10">
        <v>424400000</v>
      </c>
      <c r="K135" s="10">
        <v>0</v>
      </c>
      <c r="L135" s="9">
        <v>0</v>
      </c>
      <c r="M135" s="9">
        <v>-83</v>
      </c>
    </row>
    <row r="136" spans="1:13">
      <c r="A136" s="3">
        <v>131</v>
      </c>
      <c r="B136" s="8" t="s">
        <v>440</v>
      </c>
      <c r="C136" s="8" t="s">
        <v>441</v>
      </c>
      <c r="D136" s="8" t="s">
        <v>442</v>
      </c>
      <c r="E136" s="9" t="s">
        <v>20</v>
      </c>
      <c r="F136" s="3" t="s">
        <v>204</v>
      </c>
      <c r="G136" s="8" t="s">
        <v>443</v>
      </c>
      <c r="H136" s="9" t="s">
        <v>47</v>
      </c>
      <c r="I136" s="3" t="s">
        <v>444</v>
      </c>
      <c r="J136" s="10">
        <v>2900816000</v>
      </c>
      <c r="K136" s="10">
        <v>0</v>
      </c>
      <c r="L136" s="9">
        <v>0</v>
      </c>
      <c r="M136" s="9">
        <v>41</v>
      </c>
    </row>
    <row r="137" spans="1:13">
      <c r="A137" s="3">
        <v>132</v>
      </c>
      <c r="B137" s="8" t="s">
        <v>445</v>
      </c>
      <c r="C137" s="8" t="s">
        <v>89</v>
      </c>
      <c r="D137" s="8" t="s">
        <v>442</v>
      </c>
      <c r="E137" s="9" t="s">
        <v>23</v>
      </c>
      <c r="F137" s="3" t="s">
        <v>446</v>
      </c>
      <c r="G137" s="8" t="s">
        <v>447</v>
      </c>
      <c r="H137" s="9" t="s">
        <v>23</v>
      </c>
      <c r="I137" s="3" t="s">
        <v>446</v>
      </c>
      <c r="J137" s="10">
        <v>670500000</v>
      </c>
      <c r="K137" s="10">
        <v>0</v>
      </c>
      <c r="L137" s="9">
        <v>0</v>
      </c>
      <c r="M137" s="9">
        <v>-239</v>
      </c>
    </row>
    <row r="138" spans="1:13">
      <c r="A138" s="3">
        <v>133</v>
      </c>
      <c r="B138" s="8" t="s">
        <v>448</v>
      </c>
      <c r="C138" s="8" t="s">
        <v>89</v>
      </c>
      <c r="D138" s="8" t="s">
        <v>442</v>
      </c>
      <c r="E138" s="9" t="s">
        <v>28</v>
      </c>
      <c r="F138" s="3" t="s">
        <v>45</v>
      </c>
      <c r="G138" s="8" t="s">
        <v>30</v>
      </c>
      <c r="H138" s="9" t="s">
        <v>17</v>
      </c>
      <c r="I138" s="3" t="s">
        <v>55</v>
      </c>
      <c r="J138" s="10">
        <v>224290000</v>
      </c>
      <c r="K138" s="10">
        <v>0</v>
      </c>
      <c r="L138" s="9">
        <v>0</v>
      </c>
      <c r="M138" s="9">
        <v>-63</v>
      </c>
    </row>
    <row r="139" spans="1:13">
      <c r="A139" s="4">
        <v>134</v>
      </c>
      <c r="B139" s="11" t="s">
        <v>449</v>
      </c>
      <c r="C139" s="11" t="s">
        <v>450</v>
      </c>
      <c r="D139" s="11" t="s">
        <v>451</v>
      </c>
      <c r="E139" s="12" t="s">
        <v>20</v>
      </c>
      <c r="F139" s="4" t="s">
        <v>189</v>
      </c>
      <c r="G139" s="11" t="s">
        <v>452</v>
      </c>
      <c r="H139" s="12" t="s">
        <v>47</v>
      </c>
      <c r="I139" s="4" t="s">
        <v>281</v>
      </c>
      <c r="J139" s="13">
        <v>300000000</v>
      </c>
      <c r="K139" s="13">
        <v>0</v>
      </c>
      <c r="L139" s="12">
        <v>0</v>
      </c>
      <c r="M139" s="12">
        <v>18</v>
      </c>
    </row>
    <row r="142" spans="1:13">
      <c r="B142" s="14" t="s">
        <v>453</v>
      </c>
      <c r="C142" s="14" t="s">
        <v>454</v>
      </c>
    </row>
    <row r="143" spans="1:13">
      <c r="B143" s="6" t="s">
        <v>325</v>
      </c>
      <c r="C143" s="2">
        <f>COUNTIF(E6:E139,"Persiapan")</f>
        <v>7</v>
      </c>
    </row>
    <row r="144" spans="1:13">
      <c r="B144" s="9" t="s">
        <v>28</v>
      </c>
      <c r="C144" s="3">
        <f>COUNTIF(E6:E139,"Pemilihan Penyedia")</f>
        <v>22</v>
      </c>
    </row>
    <row r="145" spans="1:13">
      <c r="B145" s="9" t="s">
        <v>17</v>
      </c>
      <c r="C145" s="3">
        <f>COUNTIF(E6:E139,"Hasil Pemilihan")</f>
        <v>16</v>
      </c>
    </row>
    <row r="146" spans="1:13">
      <c r="B146" s="9" t="s">
        <v>20</v>
      </c>
      <c r="C146" s="3">
        <f>COUNTIF(E6:E139,"Kontrak")</f>
        <v>67</v>
      </c>
    </row>
    <row r="147" spans="1:13">
      <c r="B147" s="9" t="s">
        <v>47</v>
      </c>
      <c r="C147" s="3">
        <f>COUNTIF(E6:E139,"Serah Terima (PHO)")</f>
        <v>4</v>
      </c>
    </row>
    <row r="148" spans="1:13">
      <c r="B148" s="9" t="s">
        <v>455</v>
      </c>
      <c r="C148" s="3">
        <f>COUNTIF(E6:E139,"Serah Terima Akhir (FHO)")</f>
        <v>3</v>
      </c>
    </row>
    <row r="149" spans="1:13">
      <c r="B149" s="12" t="s">
        <v>23</v>
      </c>
      <c r="C149" s="4">
        <f>COUNTIF(E6:E139,"Dibatalkan")</f>
        <v>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5:M139"/>
  <mergeCells>
    <mergeCell ref="A1:M1"/>
    <mergeCell ref="A2:L2"/>
  </mergeCells>
  <conditionalFormatting sqref="M6">
    <cfRule type="cellIs" dxfId="0" priority="1" operator="lessThan">
      <formula>0</formula>
    </cfRule>
  </conditionalFormatting>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2019-11-07T10:57:52+08:00</dcterms:created>
  <dcterms:modified xsi:type="dcterms:W3CDTF">2019-11-07T10:57:52+08:00</dcterms:modified>
  <dc:title>Untitled Spreadsheet</dc:title>
  <dc:description/>
  <dc:subject/>
  <cp:keywords/>
  <cp:category/>
</cp:coreProperties>
</file>