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Worksheet" sheetId="1" r:id="rId4"/>
  </sheets>
  <definedNames>
    <definedName name="_xlnm._FilterDatabase" localSheetId="0" hidden="1">'Worksheet'!$A$5:$M$188</definedName>
  </definedNames>
  <calcPr calcId="999999" calcMode="auto" calcCompleted="1" fullCalcOnLoad="0" forceFullCalc="0"/>
</workbook>
</file>

<file path=xl/sharedStrings.xml><?xml version="1.0" encoding="utf-8"?>
<sst xmlns="http://schemas.openxmlformats.org/spreadsheetml/2006/main" uniqueCount="575">
  <si>
    <t>LAPORAN KONDISI TERAKHIR PEKERJAAN</t>
  </si>
  <si>
    <t>Kondisi s.d Tanggal 08 Nov 2019</t>
  </si>
  <si>
    <t>NO</t>
  </si>
  <si>
    <t>NAMA PEKERJAAN</t>
  </si>
  <si>
    <t>NAMA KEGIATAN</t>
  </si>
  <si>
    <t>SKPD PELAKSANA</t>
  </si>
  <si>
    <t>PROGRESS</t>
  </si>
  <si>
    <t>TANGGAL</t>
  </si>
  <si>
    <t>KETERANGAN</t>
  </si>
  <si>
    <t>NEXT PROGRESS</t>
  </si>
  <si>
    <t>PAGU</t>
  </si>
  <si>
    <t>REALISASI KEUANGAN</t>
  </si>
  <si>
    <t>REALISASI FISIK</t>
  </si>
  <si>
    <t>STATUS</t>
  </si>
  <si>
    <t>Pengadaan Buku Koleksi Perpustakaan (DAK SD)</t>
  </si>
  <si>
    <t>Dinas Pendidikan</t>
  </si>
  <si>
    <t>Kontrak</t>
  </si>
  <si>
    <t>2019-07-18</t>
  </si>
  <si>
    <t>Penerbitan Surat Pesanan</t>
  </si>
  <si>
    <t>Serah Terima (PHO)</t>
  </si>
  <si>
    <t>2019-10-15</t>
  </si>
  <si>
    <t>Pembangunan Gedung TK Pembina Negeri Banjarmasin Timur</t>
  </si>
  <si>
    <t>Pembangunan Gedung Sekolah</t>
  </si>
  <si>
    <t>2019-08-08</t>
  </si>
  <si>
    <t>Penandatanganan Kontrak</t>
  </si>
  <si>
    <t>2019-12-25</t>
  </si>
  <si>
    <t>Pembangunan Gedung TK Pembina Negeri Banjarmasin Selatan (Pembangunan Unit Sekolah Baru (USB) TK Negeri)</t>
  </si>
  <si>
    <t>Dibatalkan</t>
  </si>
  <si>
    <t>2019-06-14</t>
  </si>
  <si>
    <t>Terkendala tidak ada pemecahan sertifikat utk lokasi tersebut karena Pihak Pengembang terkendala dalam proses pemecahan sertifikat. Diakibatkan status tanah tersebut berdasarkan RTRW adalah RTH. (Surat dari Permunas No. REG.V/PRMT/I-328/VI/2019)</t>
  </si>
  <si>
    <t>Penambahan Ruang Kelas SDN Pasar Lama 3 (2 Kelas)</t>
  </si>
  <si>
    <t>Penambahan Ruang Kelas Sekolah</t>
  </si>
  <si>
    <t>2019-09-05</t>
  </si>
  <si>
    <t>Pelaksanaan Pekerjaan</t>
  </si>
  <si>
    <t>2019-10-03</t>
  </si>
  <si>
    <t>Pembangunan Gedung TK Pembina Negeri Banjarmasin Utara (lanjutan)</t>
  </si>
  <si>
    <t>2019-08-27</t>
  </si>
  <si>
    <t>Penanda tanganan Kontrak dengan penyedia</t>
  </si>
  <si>
    <t>2019-12-24</t>
  </si>
  <si>
    <t>Pengadaan Meja SMPN</t>
  </si>
  <si>
    <t>Pengadaan Mebeleur SMP</t>
  </si>
  <si>
    <t>2019-08-22</t>
  </si>
  <si>
    <t>2019-11-20</t>
  </si>
  <si>
    <t>Belanja Cetak Cover Raport K13 SD</t>
  </si>
  <si>
    <t>Pengadaan Buku-buku dan Alat Tulis Siswa</t>
  </si>
  <si>
    <t>Pemilihan Penyedia</t>
  </si>
  <si>
    <t>2019-06-21</t>
  </si>
  <si>
    <t>proses e tender cepat</t>
  </si>
  <si>
    <t>Hasil Pemilihan</t>
  </si>
  <si>
    <t>2019-06-26</t>
  </si>
  <si>
    <t>Cetak Buku Rapot K13 SMP</t>
  </si>
  <si>
    <t>Pengadaan Buku-buku dan Alat Tulis Siswa SMP</t>
  </si>
  <si>
    <t>2019-08-15</t>
  </si>
  <si>
    <t>2019-09-29</t>
  </si>
  <si>
    <t>Penambahan Ruang Kelas SDN Sungai Andai 3 (lanjutan)</t>
  </si>
  <si>
    <t>Pengumuman Pascakualifikasi (Tender Ulang)</t>
  </si>
  <si>
    <t>Pengadaan Kursi SMPN</t>
  </si>
  <si>
    <t>Belanja modal pengadaan Personal Komputer (Pengadaan Komputer) DAK SKB</t>
  </si>
  <si>
    <t>Pengadaan Peralatan Pendidikan (DAK SKB)</t>
  </si>
  <si>
    <t>2019-07-15</t>
  </si>
  <si>
    <t>dibatalkan</t>
  </si>
  <si>
    <t>Belum Ada Progress</t>
  </si>
  <si>
    <t>Pembangunan Gedung Perpustakaan Sekolah SDN Basirih 10 (Tahap 1)</t>
  </si>
  <si>
    <t>Pembangunan Perpustakaan Sekolah</t>
  </si>
  <si>
    <t>2019-09-02</t>
  </si>
  <si>
    <t>Belanja Pengadaan Kursi SDN</t>
  </si>
  <si>
    <t>Pengadaan Mebeluer Sekolah</t>
  </si>
  <si>
    <t>Pengadaan e-katalog gagal karena harga barang dan ongkos kirim yang ditawarkan di atas pagu anggaran</t>
  </si>
  <si>
    <t>Pengadaan Peralatan Seni Budaya (DAK SD)</t>
  </si>
  <si>
    <t>2019-07-08</t>
  </si>
  <si>
    <t>2019-09-20</t>
  </si>
  <si>
    <t>Belanja Modal Pengadaan Alat Kedokteran Bedah</t>
  </si>
  <si>
    <t>Pengadaan Alat-Alat Kesehatan Rumah Sakit</t>
  </si>
  <si>
    <t>Dinas Kesehatan</t>
  </si>
  <si>
    <t>Serah Terima Akhir (FHO)</t>
  </si>
  <si>
    <t>2019-06-17</t>
  </si>
  <si>
    <t>Berita acara pembayaran kepada penyedia barang</t>
  </si>
  <si>
    <t>2019-06-20</t>
  </si>
  <si>
    <t>Belanja Modal Pengadaan Alat Kedokteran Radiologi</t>
  </si>
  <si>
    <t>2019-09-30</t>
  </si>
  <si>
    <t>Pekerjaan sudah selesai</t>
  </si>
  <si>
    <t>2019-10-02</t>
  </si>
  <si>
    <t>Belanja Pengadaan Sterilisasi</t>
  </si>
  <si>
    <t>Persiapan</t>
  </si>
  <si>
    <t>2019-05-15</t>
  </si>
  <si>
    <t>Penetapan KAK</t>
  </si>
  <si>
    <t>2019-06-11</t>
  </si>
  <si>
    <t>Belanja Alat-Alat Kesehatan</t>
  </si>
  <si>
    <t>Pengendalian Penyakit (DAK)</t>
  </si>
  <si>
    <t>2019-05-30</t>
  </si>
  <si>
    <t>2019-06-03</t>
  </si>
  <si>
    <t>Belanja Modal Pengadaan Kursi Kerja Non Eselon</t>
  </si>
  <si>
    <t>Pengadaan Alat-alat Non Medis Rumah Sakit</t>
  </si>
  <si>
    <t>Barang sudah diterima, dalam masa garansi 12 bulan</t>
  </si>
  <si>
    <t>2019-07-16</t>
  </si>
  <si>
    <t>Belanja Modal Pengadaan Alat Kesehatan Kebidanan dan Penyakit Kandungan</t>
  </si>
  <si>
    <t>2019-05-24</t>
  </si>
  <si>
    <t>Barang sudah selesai</t>
  </si>
  <si>
    <t>2019-05-29</t>
  </si>
  <si>
    <t>Belanja Bahan Obat-Obatan Generik</t>
  </si>
  <si>
    <t>Peningkatan Ketersediaan Obat Publik dan Perbekalan Kesehatan</t>
  </si>
  <si>
    <t>2019-10-11</t>
  </si>
  <si>
    <t>proses pengspjan</t>
  </si>
  <si>
    <t>2019-11-11</t>
  </si>
  <si>
    <t>Belanja Bahan Obat Puskesmas</t>
  </si>
  <si>
    <t>Peningkatan Ketersediaan Obat Publik dan Perbekalan Kesehatan (Dana DAK Kefarmasian)</t>
  </si>
  <si>
    <t>2019-03-25</t>
  </si>
  <si>
    <t>2019-03-27</t>
  </si>
  <si>
    <t>Belanja Bahan Obat-Obatan Penunjang (Belanja Bahan Obat-Obatan Penunjang, Poliklinik Pemko, Program Gizi)</t>
  </si>
  <si>
    <t>Pemberian Penjelasan</t>
  </si>
  <si>
    <t>2019-10-04</t>
  </si>
  <si>
    <t>Belanja Modal Pengadaan Alat Kedokteran Gawat Darurat</t>
  </si>
  <si>
    <t>2019-10-07</t>
  </si>
  <si>
    <t>Belanja Modal Pengadaan Alat Kedokteran Gigi</t>
  </si>
  <si>
    <t>2019-10-17</t>
  </si>
  <si>
    <t>Barang Sudah diterima</t>
  </si>
  <si>
    <t>2019-10-21</t>
  </si>
  <si>
    <t>Belanja Modal Pengadaan Alat Laboratorium Kimia</t>
  </si>
  <si>
    <t>2019-05-17</t>
  </si>
  <si>
    <t>Belanja bahan obat-obatan</t>
  </si>
  <si>
    <t>Penurunan Stunting (DAK)</t>
  </si>
  <si>
    <t>2019-04-18</t>
  </si>
  <si>
    <t>2019-04-22</t>
  </si>
  <si>
    <t>Belanja modal pengadaan Personal Komputer</t>
  </si>
  <si>
    <t>2019-07-05</t>
  </si>
  <si>
    <t>Barang masih indent 10 hari kalender</t>
  </si>
  <si>
    <t>Belanja Pengadaan Poliklinik THT</t>
  </si>
  <si>
    <t>Pengadaan Alat-alat Kesehatan Rumah Sakit</t>
  </si>
  <si>
    <t>Belanja Pengadaan Rawat Inap</t>
  </si>
  <si>
    <t>Belanja Modal Pengadaan Aplikasi SIM RS</t>
  </si>
  <si>
    <t>2019-08-20</t>
  </si>
  <si>
    <t>2019-09-13</t>
  </si>
  <si>
    <t>Belanja Modal Pengadaan Alat Kesehatan Perawatan</t>
  </si>
  <si>
    <t>2019-06-12</t>
  </si>
  <si>
    <t>masa pelaksanaan kontrak</t>
  </si>
  <si>
    <t>2019-08-10</t>
  </si>
  <si>
    <t>Belanja cetak</t>
  </si>
  <si>
    <t>Pembinaan Pelayanan Kesehatan Usia Lanjut</t>
  </si>
  <si>
    <t>2019-09-09</t>
  </si>
  <si>
    <t>2019-10-23</t>
  </si>
  <si>
    <t>Belanja Modal Pengadaan Alat Laboratorium Hematologi</t>
  </si>
  <si>
    <t>2019-07-11</t>
  </si>
  <si>
    <t>Pengadaan obat-obatan RS</t>
  </si>
  <si>
    <t>2019-07-26</t>
  </si>
  <si>
    <t>2019-07-29</t>
  </si>
  <si>
    <t>Pembangunan Pustu Simpang Limau (Dana Insentif Daerah)</t>
  </si>
  <si>
    <t>Rehabilitasi Sedang/Berat Gedung/Bangunan</t>
  </si>
  <si>
    <t>2019-09-04</t>
  </si>
  <si>
    <t>Penandatanganan kontrak dengan penyedia</t>
  </si>
  <si>
    <t>2019-12-31</t>
  </si>
  <si>
    <t>Belanja Modal Pengadaan Alat Pengelolaan Air Kotor</t>
  </si>
  <si>
    <t>Pengadaan Alat Medis dan Non Medis  Puskesmas (DAK)</t>
  </si>
  <si>
    <t>Belanja Modal Pengadaan Sentrifuge</t>
  </si>
  <si>
    <t>Pengadaan Alat Medis Puskesmas</t>
  </si>
  <si>
    <t>Rehab Sedang Rumah Dinas Puskesmas Terminal (Dana Insentif Daerah)</t>
  </si>
  <si>
    <t>2019-08-29</t>
  </si>
  <si>
    <t>2019-12-26</t>
  </si>
  <si>
    <t>Belanja Modal Pengadaan Alat Laboratorium Lainnya</t>
  </si>
  <si>
    <t>2019-07-10</t>
  </si>
  <si>
    <t>2019-08-28</t>
  </si>
  <si>
    <t>Belanja modal pengadaan Peralatan Studio Visual</t>
  </si>
  <si>
    <t>Belanja BMHP dan Perbekalan Kesehatan e-katalog (Blood Lancet Gizi, P2P dll)</t>
  </si>
  <si>
    <t>2019-03-29</t>
  </si>
  <si>
    <t>2019-04-01</t>
  </si>
  <si>
    <t>Belanja Modal Pengadaan Kursi Hadap Depan Meja Kerja Pejabat</t>
  </si>
  <si>
    <t>Belanja Modal Pengadaan Alat Kedokteran Bagian Penyakit Dalam</t>
  </si>
  <si>
    <t>Belanja Modal Pengadaan Alat Pendingin</t>
  </si>
  <si>
    <t>2019-07-24</t>
  </si>
  <si>
    <t>Barang tiba di Puskesmas, menunggu uji fungsi sebelum serah terima</t>
  </si>
  <si>
    <t>2019-09-10</t>
  </si>
  <si>
    <t>Belanja Bahan Obat-Obatan Gigi</t>
  </si>
  <si>
    <t>2019-07-30</t>
  </si>
  <si>
    <t>2019-08-01</t>
  </si>
  <si>
    <t>DED Pembangunan/Rehab Total Puskesmas Kayu Tangi  (Dana Insentif Daerah)</t>
  </si>
  <si>
    <t>2019-09-18</t>
  </si>
  <si>
    <t>2019-12-16</t>
  </si>
  <si>
    <t>Belanja Reagent Hematologi Analizer A Puskesmas</t>
  </si>
  <si>
    <t>2019-09-26</t>
  </si>
  <si>
    <t>2019-10-01</t>
  </si>
  <si>
    <t>Belanja Reagent Hematologi Analizer B Puskesmas</t>
  </si>
  <si>
    <t>Belanja Reagent HIV dan Syphilis</t>
  </si>
  <si>
    <t>Belanja Reagent Klinis A Puskesmas</t>
  </si>
  <si>
    <t>Belanja Reagent Klinis B Puskesmas</t>
  </si>
  <si>
    <t>Barang sudah diterima dengan lengkap dan sudah dilakukan pembayaran</t>
  </si>
  <si>
    <t>Belanja Reagent Klinis C Puskesmas</t>
  </si>
  <si>
    <t>Belanja Reagent Stik Untuk Puskesmas</t>
  </si>
  <si>
    <t>Pembangunan Rumah Sakit Umum Daerah (lanjutan)</t>
  </si>
  <si>
    <t>Pembangunan Rumah Sakit</t>
  </si>
  <si>
    <t>Dinas Pekerjaan Umum dan Penataan Ruang</t>
  </si>
  <si>
    <t>2019-10-20</t>
  </si>
  <si>
    <t>Pelaksanaan Pekerjaan telah memasuki 133 hari kalender/minggu ke-19 dengan Realisasi fisik 42,341%</t>
  </si>
  <si>
    <t>2019-12-07</t>
  </si>
  <si>
    <t>Peningkatan Jalan Paket 1 (Jl Melati, Jl Kenanga I/II dan Trotoar Jl A Yani (lanjutan))</t>
  </si>
  <si>
    <t>Peningkatan Jalan</t>
  </si>
  <si>
    <t>Trotar Jalan A. Yani</t>
  </si>
  <si>
    <t>Belanja Modal Pengadaan Konstruksi Perkuatan Tebing Sungai dan Penataan Bantaran Sungai</t>
  </si>
  <si>
    <t>Revitalisasi dan Penataan Bantaran Sungai</t>
  </si>
  <si>
    <t>2019-05-31</t>
  </si>
  <si>
    <t>Gagal Tender</t>
  </si>
  <si>
    <t>2019-07-19</t>
  </si>
  <si>
    <t>Pengadaan Bangunan Depot Arsip</t>
  </si>
  <si>
    <t>Pembangunan Gedung Bukan Kantor</t>
  </si>
  <si>
    <t>2019-10-22</t>
  </si>
  <si>
    <t>Pelaksanaan Pekerjaan telah memasuki 119 hari kalender/minggu ke-17 dengan Realisasi fisik 79,03%</t>
  </si>
  <si>
    <t>Peningkatan Struktur Jembatan Tatah Bangkal I pada Ruas Jalan Tatah Bangkal (SMU 9) (DAK)</t>
  </si>
  <si>
    <t>Peningkatan/Penggantian Jembatan (DAK)</t>
  </si>
  <si>
    <t>2019-10-29</t>
  </si>
  <si>
    <t>Pekerjaan sedang berlangsung</t>
  </si>
  <si>
    <t>2019-12-28</t>
  </si>
  <si>
    <t>Pengadaan dan Pemasangan Air Limbah Jl. A.Yani</t>
  </si>
  <si>
    <t>Penyediaan Prasarana dan Sarana Air Limbah</t>
  </si>
  <si>
    <t>2019-07-01</t>
  </si>
  <si>
    <t>PD PAL belum menyerahkan hasil review desain</t>
  </si>
  <si>
    <t>Peningkatan Jalan Lingkungan Kecamatan Banjarmasin Utara Paket 3</t>
  </si>
  <si>
    <t>Peningkatan Jalan Lingkungan Kecamatan Banjarmasin Utara</t>
  </si>
  <si>
    <t>2019-12-19</t>
  </si>
  <si>
    <t>Peningkatan Jalan Lingkungan Kecamatan Banjarmasin Selatan Paket 1</t>
  </si>
  <si>
    <t>Peningkatan Jalan Lingkungan Kecamatan Banjarmasin Selatan</t>
  </si>
  <si>
    <t>Tanggal progres pekerjaan</t>
  </si>
  <si>
    <t>Peningkatan Jalan Lingkungan Kecamatan Banjarmasin Utara Paket 1</t>
  </si>
  <si>
    <t>2019-10-25</t>
  </si>
  <si>
    <t>Pelaksanaan Pekerjaan telah memasuki 83 hari kalender</t>
  </si>
  <si>
    <t>Peningkatan Jalan Lingkungan Kecamatan Banjarmasin Timur Paket 1</t>
  </si>
  <si>
    <t>Peningkatan Jalan Lingkungan Kecamatan Banjarmasin Timur</t>
  </si>
  <si>
    <t>Peningkatan Jalan Lingkungan Kecamatan Banjarmasin Selatan Paket 3</t>
  </si>
  <si>
    <t>Peningkatan Jalan Lingkungan Kecamatan Banjarmasin Barat Paket 3</t>
  </si>
  <si>
    <t>Peningkatan Jalan Lingkungan Kecamatan Banjarmasin Barat</t>
  </si>
  <si>
    <t>Tanggal SPPBJ</t>
  </si>
  <si>
    <t>Peningkatan Jalan Paket 2 (Jl. Tatah Bangkal (SMU 9) dan Jl. AMD Manunggal)</t>
  </si>
  <si>
    <t>Pekerjaan pengecoran jln. AMD</t>
  </si>
  <si>
    <t>2019-11-28</t>
  </si>
  <si>
    <t>Peningkatan Jalan Lingkungan Kecamatan Banjarmasin Timur Paket 3</t>
  </si>
  <si>
    <t>Peningkatan Jalan Lingkungan Kecamatan Banjarmasin Barat Paket 1</t>
  </si>
  <si>
    <t>2019-12-21</t>
  </si>
  <si>
    <t>Peningkatan Struktur Jalan (Komp. Lumba-Lumba) (DAK)</t>
  </si>
  <si>
    <t>Peningkatan Jalan Dana Alokasi Khusus (DAK)</t>
  </si>
  <si>
    <t>Pelaksanaan Pekerjaan telah memasuki 126 hari kalender (dari 180 hk)</t>
  </si>
  <si>
    <t>Pemeliharaan Berkala Jalan (Jl Adhiyaksa 3; Gg Tangga; Jl Ambon; Jl Marothai;  Jl Andai Raya Permai; Jl Perdagangan;  Jl Perdagangan 1;  Jl Perdagangan 2; Jl Sungai Andai)  (DAK)</t>
  </si>
  <si>
    <t>Rehabilitasi/Pemeliharaan Jalan Dana Alokasi Khusus</t>
  </si>
  <si>
    <t>Pelaksanaan Pekerjaan telah memasuki 100 hari kalender (dari 120 hk)</t>
  </si>
  <si>
    <t>2019-11-14</t>
  </si>
  <si>
    <t>Manajemen Konstruksi Pembangunan Rumah Sakit Umum Daerah (lanjutan)</t>
  </si>
  <si>
    <t>Pelaksanaan Pekerjaan telah memasuki 126 hari kalender</t>
  </si>
  <si>
    <t>Peningkatan Kapasitas Jalan (Jl. Tatah Makmur) (DAK)</t>
  </si>
  <si>
    <t>Pelaksanaan Pekerjaan telah memasuki 120 hari kalender (dari 150 hk)</t>
  </si>
  <si>
    <t>2019-11-24</t>
  </si>
  <si>
    <t>Peningkatan Jalan Lingkungan Kecamatan Banjarmasin Tengah Paket 1</t>
  </si>
  <si>
    <t>Peningkatan Jalan Lingkungan Kecamatan Banjarmasin Tengah</t>
  </si>
  <si>
    <t>Peningkatan Jalan Lingkungan Kecamatan Banjarmasin Selatan Paket 2</t>
  </si>
  <si>
    <t>2019-11-21</t>
  </si>
  <si>
    <t>Peningkatan Jalan Lingkungan Kecamatan Banjarmasin Utara Paket 2</t>
  </si>
  <si>
    <t>Peningkatan Jalan Lingkungan Kecamatan Banjarmasin Barat Paket 2</t>
  </si>
  <si>
    <t>Peningkatan Jalan Lingkungan Kecamatan Banjarmasin Timur Paket 2</t>
  </si>
  <si>
    <t>Pembangunan IPAL komunal + perpipaan</t>
  </si>
  <si>
    <t>Proyek Sanitasi Masyarakat (SANIMAS)</t>
  </si>
  <si>
    <t>Dikarenakan didalam DPA tidak ada TFL sebagai fasilitator lapangan</t>
  </si>
  <si>
    <t>Peningkatan Struktur Jb.Kiwi I Pada Ruas Jl Kiwi, Jb Murai I Pada ruas jalan Komplek Murai, Jb Gelatik I Pada ruas jl Gelatik, Jb Sepakat I Pada ruas jl Sepakat, Jb Al Aman  I pada ruas jl Gg Al Aman,</t>
  </si>
  <si>
    <t>2019-12-13</t>
  </si>
  <si>
    <t>Perencanaan Bangungan Gedung Kantor Pemerintah Kota Banjarmasin</t>
  </si>
  <si>
    <t>Perencanaan Bangunan Gedung</t>
  </si>
  <si>
    <t>2019-06-19</t>
  </si>
  <si>
    <t>Kegiatan tidak direalisasikan sebagai tindak lanjut dari Laporan Hasil Pemeriksaan Inspektorat Provinsi Kalimantan Selatan TA. 2019 pada Barenlitbangda Kota Banjarmasin berdasarkan surat Plh. Kepala D</t>
  </si>
  <si>
    <t>Pengadaan Armature Paket 2</t>
  </si>
  <si>
    <t>Pemeliharaan Jaringan dan Peralatan Listrik Penerangan Jalan Umum</t>
  </si>
  <si>
    <t>2019-09-03</t>
  </si>
  <si>
    <t>Pembayaran pengadaan barang</t>
  </si>
  <si>
    <t>2021-07-10</t>
  </si>
  <si>
    <t>Pengadaan Alat Listrik</t>
  </si>
  <si>
    <t>Pemasangan dan Peningkatan Mutu Penerangan Jalan Umum (PJU)</t>
  </si>
  <si>
    <t>Pencairan uang muka</t>
  </si>
  <si>
    <t>Belanja Bahan/Material Pekerjaan Pembangunan Jalan Kuin Kecil ujung (TMMD)</t>
  </si>
  <si>
    <t>Pembangunan Jalan</t>
  </si>
  <si>
    <t>2019-09-16</t>
  </si>
  <si>
    <t>2020-03-13</t>
  </si>
  <si>
    <t>Paket 3 Penggantian Jembatan Kecamatan Banjarmasin Utara (Jembatan Pangeran II, Jembatan Jl Cemara I, Jembatan Jl Masjid Jami dan Jembatan AKT Dalam V)</t>
  </si>
  <si>
    <t>Pembangunan Jembatan Box</t>
  </si>
  <si>
    <t>Pelaksanaan</t>
  </si>
  <si>
    <t>Pemeliharaan Berkala Jalan (Jl Dharma Praja II; Jl Dharma Praja III; Jl Dharma Praja V; Jl Dharma Praja VII; Jl Dharma Praja VIII; Jl Dharma Bakti VA)(DAK)</t>
  </si>
  <si>
    <t>2019-10-14</t>
  </si>
  <si>
    <t>Serah Terima Pekerjaan (PHO)</t>
  </si>
  <si>
    <t>2020-04-10</t>
  </si>
  <si>
    <t>Pemeliharaan Jembatan di Kota Banjarmasin Paket 1 (Rehabilitasi Jb Jl Gerilya dll)</t>
  </si>
  <si>
    <t>Rehabilitasi/Pemeliharaan Jembatan</t>
  </si>
  <si>
    <t>2019-10-28</t>
  </si>
  <si>
    <t>Pekerjaan selesai 100%</t>
  </si>
  <si>
    <t>Pengembangan Jaringan Perpipaan SPAM Pramuka untuk Kelurahan Pemurus Dalam Kecamatan Banjarmasin Selatan Kota Banjarmasin (DAK)</t>
  </si>
  <si>
    <t>Penyediaan Prasarana dan Sarana Air Minum (DAK)</t>
  </si>
  <si>
    <t>Masa Pelaksanaan</t>
  </si>
  <si>
    <t>2019-11-15</t>
  </si>
  <si>
    <t>Paket 4. Penggantian Jembatan Kecamatan Banjarmasin Timur (Jembatan Komp. Timur Perdana, Jembatan Komp. DPRD II, Jembatan Pengambangan 2 dan Jembatan Jalan Hikmah Banua Gang 3)</t>
  </si>
  <si>
    <t>2019-12-08</t>
  </si>
  <si>
    <t>Pengadaan Armature Paket 1</t>
  </si>
  <si>
    <t>Ada perubahan volume di RKA Perubahan</t>
  </si>
  <si>
    <t>Paket 2. Penggantian Jembatan Kecamatan Banjarmasin Barat (Jembatan 3 Jl. Saka Permai, Jembatan Jl. Intan Sari, Jembatan Jl. S. Parman Gg. Kalimantan I dan Jembatan Jl. Belitung Gg. AA)</t>
  </si>
  <si>
    <t>2019-12-06</t>
  </si>
  <si>
    <t>Paket 5. Penggantian Jembatan Kecamatan Banjarmasin Selatan (Jembatan IX Jl. Tatah Belayung, Jembatan AMD I, Jembatan Kuin Kacil 19 dan Jembatan Kuin Kacil 20)</t>
  </si>
  <si>
    <t>Pengadaan Armature</t>
  </si>
  <si>
    <t>Pemasaangan dan Peningkatan Mutu Penerangan Jalan Umum (PJU)</t>
  </si>
  <si>
    <t>Paket 1. Penggantian Jembatan Kecamatan Banjarmasin Tengah (Jembatan II Jl. Bali, Jembatan Jl. Seberang Masjid 2, Jembatan Batu Benawa Gang IV)</t>
  </si>
  <si>
    <t>Belanja Pemeliharaan/ Pembersihan Sungai Martapura</t>
  </si>
  <si>
    <t>Rehabilitasi/Pemeliharaan Sungai Besar</t>
  </si>
  <si>
    <t>2019-07-31</t>
  </si>
  <si>
    <t>di batalkan karena dikerjakan oleh pihak Balai Wilayah Sungai kalimantan II</t>
  </si>
  <si>
    <t>Penyusunan Leger Jalan</t>
  </si>
  <si>
    <t>Penyusunan Dokumen Inspeksi Kondisi Jalan</t>
  </si>
  <si>
    <t>Surat Perjanjian</t>
  </si>
  <si>
    <t>DED Jembatan Antasan Bromo</t>
  </si>
  <si>
    <t>Pembangunan dan Peningkatan Jembatan (Non Fisik)</t>
  </si>
  <si>
    <t>Pra Ekspose Antara</t>
  </si>
  <si>
    <t>2019-11-08</t>
  </si>
  <si>
    <t>Survey Kondisi Jalan dan Jembatan Kota Banjarmasin Tahun 2019</t>
  </si>
  <si>
    <t>Pembangunan, Peningkatan dan Rehabilitasi Jalan (Non Fisik)</t>
  </si>
  <si>
    <t>Tanggal progress pekerjaan</t>
  </si>
  <si>
    <t>Pembangunan/Rehabilitasi Tutup Saluran Drainase Jl. Sultan Adam</t>
  </si>
  <si>
    <t>Pembangunan/Rehab Saluran Drainase/Gorong-Gorong</t>
  </si>
  <si>
    <t>tanggal penandatanganan kontrak</t>
  </si>
  <si>
    <t>Pengawasan Teknis Pembangunan Depot Arsip</t>
  </si>
  <si>
    <t>Pekerjaan Pengawasan sudah memasuki 102 hari kalender</t>
  </si>
  <si>
    <t>2019-12-15</t>
  </si>
  <si>
    <t>Pengawasan Teknis Peningkatan Struktur Jembatan Tatah Bangkal I (SMU 9) (DAK)</t>
  </si>
  <si>
    <t>2019-08-30</t>
  </si>
  <si>
    <t>pengawasan terhadap pekerjaan yang dilaksanakan</t>
  </si>
  <si>
    <t>Normalisasi Sungai Andai ke Sungai Gampa</t>
  </si>
  <si>
    <t>Pelaksanaan Normalisasi Saluran Sungai Kecil</t>
  </si>
  <si>
    <t>2019-07-25</t>
  </si>
  <si>
    <t>pelaksanaan</t>
  </si>
  <si>
    <t>Normalisasi Sungai Lumbah</t>
  </si>
  <si>
    <t>-</t>
  </si>
  <si>
    <t>DED Banjarmasin Outer Ring Road (BORR) Segmen 1A</t>
  </si>
  <si>
    <t>Pemeliharaan Jembatan di Kota Banjarmasin Paket 2 (Rehabilitasi Jembatan Simpang Sei. Jelai RT. 27)</t>
  </si>
  <si>
    <t>Pendampingan Persetujuan Substansi Raperda Revisi RTRW Kota Banjarmasin</t>
  </si>
  <si>
    <t>Revisi Rencana Tata Ruang Wilayah (RTRW) Kota Banjarmasin</t>
  </si>
  <si>
    <t>2019-06-28</t>
  </si>
  <si>
    <t>DED Jembatan HKSN 01</t>
  </si>
  <si>
    <t>Ekspose akhir</t>
  </si>
  <si>
    <t>2019-10-30</t>
  </si>
  <si>
    <t>Pengadaan Armature Paket 3</t>
  </si>
  <si>
    <t>2019-08-06</t>
  </si>
  <si>
    <t>Penyusunan RTBL Koridor RK Ilir</t>
  </si>
  <si>
    <t>Penyusunan Rencana Tata Bangunan &amp; Lingkungan</t>
  </si>
  <si>
    <t>2019-10-24</t>
  </si>
  <si>
    <t>Pelaksanaan kegiatan telah menyelesaikan Pembayaran Termin II Kepada PT. TECHNIKATAMA JASA KONSULTAN</t>
  </si>
  <si>
    <t>2019-12-20</t>
  </si>
  <si>
    <t>Pengawasan Kegiatan Peningkatan Jalan Tahun 2019</t>
  </si>
  <si>
    <t>Pengadaan Armature Paket 4</t>
  </si>
  <si>
    <t>Tanda tangan kontrak</t>
  </si>
  <si>
    <t>2019-08-19</t>
  </si>
  <si>
    <t>Penyusunan Dokumen Studi LARAP Trase BORR Segmen 1A</t>
  </si>
  <si>
    <t>Penyusunan Dokumen Perencanaan Jalan dan Jembatan</t>
  </si>
  <si>
    <t>2019-06-16</t>
  </si>
  <si>
    <t>belum bisa menetapkan lebar jalan untuk trase borr segmen 1a. menunggu kepastian ukuran lebar jalan antara 30m atau  60m, Bisa dikerjakan apabila revisi RTRW sudah ditetapkan</t>
  </si>
  <si>
    <t>Perencanaan Konstruksi Perkuatan Tebing Siring Sungai Awang</t>
  </si>
  <si>
    <t>Perencanaan Penataan Sungai-Sungai Besar</t>
  </si>
  <si>
    <t>Penandatanganan SPK (Surat Perintah Kerja)</t>
  </si>
  <si>
    <t>2019-12-09</t>
  </si>
  <si>
    <t>Pengawasan Konstruksi Perkuatan Tebing Sungai dan Penataan Bantaran Sungai</t>
  </si>
  <si>
    <t>2019-04-05</t>
  </si>
  <si>
    <t>Gagal Tender karena pekerjaan fisik tidak dilaksanakan</t>
  </si>
  <si>
    <t>Pengawasan Teknis Pekerjaan Peningkatan Struktur Jalan (Komp. Lumba-Lumba) (DAK)</t>
  </si>
  <si>
    <t>Perbaikan Lingkungan Permukiman Kawasan Kumuh Paket 7 (Pengambangan)</t>
  </si>
  <si>
    <t>Perbaikan Lingkungan Permukiman Kawasan Kumuh</t>
  </si>
  <si>
    <t>Dinas Perumahan dan Kawasan Permukiman</t>
  </si>
  <si>
    <t>Anggaran digeser/dibatalkan pada APBD-P 2019 karena ada pendanaan kegiatan tersebut dengan APBN melalui satker PKP Balai Prasarana Permukiman Wilayah Kalimantan Selatan Kementerian Pekerjaan Umum dan Perumahan Rakyat</t>
  </si>
  <si>
    <t>Rehabilitasi Bangunan Gedung Rusunawa Ganda Maghfirah</t>
  </si>
  <si>
    <t>Rehabilitasi Rusunawa</t>
  </si>
  <si>
    <t>Masa Pelaksanaan Kontrak memasuki hari ke 120</t>
  </si>
  <si>
    <t>Penataan Bangunan Lingkungan Perkotaan Kawasan Kampung Tradisional Tepian Air di Kota Banjarmasin Paket 2 (Kel. Pengambangan)</t>
  </si>
  <si>
    <t>Penataan Bangunan Lingkungan Perkotaan</t>
  </si>
  <si>
    <t>tahap pelaksanaan fisik</t>
  </si>
  <si>
    <t>BM Pengadaan Jalan di Komp. Perumahan Kec. Banjarmasin Selatan</t>
  </si>
  <si>
    <t>Pembangunan Sarana Jalan Lingkungan di Perumahan</t>
  </si>
  <si>
    <t>Pelaksanaan pekerjaan sudah memasuki hari ke-112 dalam tahapan Kontrak</t>
  </si>
  <si>
    <t>2019-10-05</t>
  </si>
  <si>
    <t>Perbaikan Lingkungan Permukiman Kawasan Kumuh Paket 4</t>
  </si>
  <si>
    <t>Proses pengerjaan</t>
  </si>
  <si>
    <t>2019-11-13</t>
  </si>
  <si>
    <t>Perbaikan Lingkungan Permukiman Kawasan Kumuh Paket 6</t>
  </si>
  <si>
    <t>Pekerjaan fisik</t>
  </si>
  <si>
    <t>2019-11-29</t>
  </si>
  <si>
    <t>Perbaikan Lingkungan Permukiman Kawasan Kumuh Paket 5</t>
  </si>
  <si>
    <t>Pembuatan Halaman dan Pagar Rusunawa Teluk Kelayan</t>
  </si>
  <si>
    <t>Penunjang Pembangunan Rumah Susun</t>
  </si>
  <si>
    <t>Pelaksanaan pekerjaan sudah memasuki hari ke-96 dalam tahapan Kontrak</t>
  </si>
  <si>
    <t>Pengadaan Taman di Komplek Perumahan Kec. Banjarmasin Utara</t>
  </si>
  <si>
    <t>Pengadaan Taman di Komplek perumahan</t>
  </si>
  <si>
    <t>Pelaksanaan pekerjaan sudah memasuki hari ke-79 dalam tahapan Kontrak</t>
  </si>
  <si>
    <t>Belanja Pakai Habis Pakaian dan Atribut Upacara/ Acara Nasional dan /Atau Daerah</t>
  </si>
  <si>
    <t>Dukungan Pengamanan dalam Rangka Pemilihan Umum Tahun 2019</t>
  </si>
  <si>
    <t>Satuan Polisi Pamong Praja dan Pemadam Kebakaran</t>
  </si>
  <si>
    <t>2019-04-12</t>
  </si>
  <si>
    <t>Pembayaran kepada Penyedia Barang</t>
  </si>
  <si>
    <t>Pembangunan Asrama Rumah Singgah</t>
  </si>
  <si>
    <t>Dinas Sosial</t>
  </si>
  <si>
    <t>Uang Muka Kontrak Sebesar 30%</t>
  </si>
  <si>
    <t>2019-12-14</t>
  </si>
  <si>
    <t>Pengadaan Bangunan Asrama Rumah Singgah</t>
  </si>
  <si>
    <t>Operasional dan Pengadaan Perlengkapan Rumah Singgah bagi Tuna Sosial</t>
  </si>
  <si>
    <t>Uang Muka Kontrak sebesar 30%</t>
  </si>
  <si>
    <t>2019-12-04</t>
  </si>
  <si>
    <t>Belanja Persediaan Makanan Pokok</t>
  </si>
  <si>
    <t>Penyerahan bertahap bahan makanan pokok</t>
  </si>
  <si>
    <t>2019-12-30</t>
  </si>
  <si>
    <t>Belanja Modal Pengadaan Bangunan Tempat Kerja Lainnya (Pembangunan Bangunan Arena Lomba Burung Berkicau)</t>
  </si>
  <si>
    <t>Dinas Ketahanan Pangan, Pertanian dan Perikanan</t>
  </si>
  <si>
    <t>2019-11-07</t>
  </si>
  <si>
    <t>Pemasangan Keramik dan Pengecoran Tiang</t>
  </si>
  <si>
    <t>2019-11-26</t>
  </si>
  <si>
    <t>Belanja Modal Pengadaan Personal Komputer</t>
  </si>
  <si>
    <t>Pengadaan Sarana dan Prasarana Kantor</t>
  </si>
  <si>
    <t>Belanja Modal Pengadaan Bangunan Gedung Kandang Hewan / Ternak (DAK) Rehab Atap kandang Penampungan RPH Lokasi Basirih Selatan</t>
  </si>
  <si>
    <t>Kontrak Kegiatan Fisik dan Pengawasan</t>
  </si>
  <si>
    <t>Belanja Modal Pengadaan Road Sweeper / Mobil Penyapu Jalan (DID)</t>
  </si>
  <si>
    <t>Pengadaan Alat-Alat Berat</t>
  </si>
  <si>
    <t>Dinas Lingkungan Hidup</t>
  </si>
  <si>
    <t>Pembangunan Taman di RTH Kamboja</t>
  </si>
  <si>
    <t>Pembangunan Taman dan Kolam Air Mancur Menari di RTH Kamboja</t>
  </si>
  <si>
    <t>Belanja Modal Pengadaan Excavator</t>
  </si>
  <si>
    <t>2019-05-20</t>
  </si>
  <si>
    <t>Belanja Modal Pengadaan Truck Pemadat Sampah (DID)</t>
  </si>
  <si>
    <t>2019-08-21</t>
  </si>
  <si>
    <t>2019-11-18</t>
  </si>
  <si>
    <t>Belanja Modal Pengadaan Truck Pemadat Sampah (APBD)</t>
  </si>
  <si>
    <t>Masa Pelaksanaan Kontrak 41 Hari Kalender</t>
  </si>
  <si>
    <t>Belanja Modal Pengadaan Backhoe Loader</t>
  </si>
  <si>
    <t>2019-09-27</t>
  </si>
  <si>
    <t>Penetapan SPPBJ</t>
  </si>
  <si>
    <t>2019-10-08</t>
  </si>
  <si>
    <t>Belanja Modal Pengadaan Skid Steer Loader (DID)</t>
  </si>
  <si>
    <t>Pembangunan Jalan Akses Menuju Zona Pembuangan Sampah di TPA Basirih</t>
  </si>
  <si>
    <t>Penyediaan prasarana dan sarana pengelolaan persampahan TPA</t>
  </si>
  <si>
    <t>2019-09-14</t>
  </si>
  <si>
    <t>progres pekerjaan 100%</t>
  </si>
  <si>
    <t>Penyusunan Dokumen Lingkungan (AMDAL/UKL-UPL/SPPL) Pembangunan dan Operasional Insenarator</t>
  </si>
  <si>
    <t>Pembangunan tempat pembuangan benda padat/cair yang menimbulkan polusi</t>
  </si>
  <si>
    <t>2019-01-17</t>
  </si>
  <si>
    <t>Dilaksanakan di tahun anggaran 2020</t>
  </si>
  <si>
    <t>Belanja Modal Pengadaan Mobil Truck Tangki</t>
  </si>
  <si>
    <t>2019-10-09</t>
  </si>
  <si>
    <t>sppbj</t>
  </si>
  <si>
    <t>Belanja Modal Pengadaan Dump Truck (GSO)</t>
  </si>
  <si>
    <t>Belanja Jasa Pelayanan Kantor/Publik (pakaian kerja, keselamatan kerja, perlengkapan kerja dan topi)</t>
  </si>
  <si>
    <t>Penyediaan Prasarana dan Sarana Pengelolaan Persampahan</t>
  </si>
  <si>
    <t>surat perjanjian</t>
  </si>
  <si>
    <t>2019-08-17</t>
  </si>
  <si>
    <t>Belanja Modal Pengadaan Tempat Parkir/Garasi</t>
  </si>
  <si>
    <t>progres pekerjaan 76%</t>
  </si>
  <si>
    <t>Pengadaan Ban Luar, Ban Dalam dan Flant untuk Armada Operasional</t>
  </si>
  <si>
    <t>Pemeliharaan Rutin/Berkala Kendaraan Dinas/Operasional</t>
  </si>
  <si>
    <t>Belanja Modal Pengadaan Dump Truck (GSO) (DAK KLHK 2019)</t>
  </si>
  <si>
    <t>2019-10-13</t>
  </si>
  <si>
    <t>Pembangunan Taman di Wilayah Kecamatan Banjarmasin Barat</t>
  </si>
  <si>
    <t>Pembangunan Taman Kota</t>
  </si>
  <si>
    <t>2019-08-26</t>
  </si>
  <si>
    <t>2019-11-23</t>
  </si>
  <si>
    <t>DED (Detail Engineering Design) Pembangunan dan Operasional Insenarator</t>
  </si>
  <si>
    <t>Laporan Antara DED (Detail Engineering Design)</t>
  </si>
  <si>
    <t>2019-11-04</t>
  </si>
  <si>
    <t>Belanja Modal Pengadaan Alat Laboratorium Kualitas Air dan Tanah</t>
  </si>
  <si>
    <t>Operasional Laboratorium</t>
  </si>
  <si>
    <t>Serah Terima</t>
  </si>
  <si>
    <t>Master Plan Pembangunan dan Operasional Insenarator</t>
  </si>
  <si>
    <t>Serah terima akhir pekerjaan</t>
  </si>
  <si>
    <t>Pengadaan Dokumen Kependudukan dan Kartu Identitas Anak</t>
  </si>
  <si>
    <t>Pelayanan Administrasi Kependudukan</t>
  </si>
  <si>
    <t>Dinas Kependudukan dan Pencatatan Sipil</t>
  </si>
  <si>
    <t>Serah Terima Pekerjaan</t>
  </si>
  <si>
    <t>Belanja Sertifikat ISO</t>
  </si>
  <si>
    <t>Standarisasi/Sertifikasi Pelayanan Publik</t>
  </si>
  <si>
    <t>surat perjanjian 027/0273-Sekr/Disdukcapil/2019 dan SPMK 027/0274-Sekr/Disdukcapi/2019</t>
  </si>
  <si>
    <t>Pengadaan Ribbon, Film Printer, Pembersih Printer (Cleaning Kit)</t>
  </si>
  <si>
    <t>Berita Acara Pembayaran kepada Penyedia Barang</t>
  </si>
  <si>
    <t>2019-08-03</t>
  </si>
  <si>
    <t>Pengadaan Mobil Angkutan Massal</t>
  </si>
  <si>
    <t>Operasi Pengawasan dan Pengendalian Angkutan Umum</t>
  </si>
  <si>
    <t>Dinas Perhubungan</t>
  </si>
  <si>
    <t>sudah kontrak</t>
  </si>
  <si>
    <t>Pembuatan Gedung Parkir</t>
  </si>
  <si>
    <t>Pembangunan Sarana dan Prasarana Parkir</t>
  </si>
  <si>
    <t>2019-03-12</t>
  </si>
  <si>
    <t>Berdasarkan hasil survei/peninjauan lapangan oleh PPTK yang didampingi Kabid Lalu Lintas, Bendahara Barang, Babinsa dan Babinkatibmas wilayah setempat dan dilakukan rapat internal dari hasil survei tersebut maka disimpulkan bahwa lokasi tersebut tidak layak untuk dibangun gedung parkir.</t>
  </si>
  <si>
    <t>Pengadaan Komputer Unit Jaringan Mini Komputer (Tapping Box Pajak Online)</t>
  </si>
  <si>
    <t>Dikerjakan di APBD Perubahan Tahun 2019</t>
  </si>
  <si>
    <t>Pengadaan Video Tron</t>
  </si>
  <si>
    <t>Dinas Komunikasi, Informatika dan Statistik</t>
  </si>
  <si>
    <t>2019-04-26</t>
  </si>
  <si>
    <t>Pekerjaan sudah selesai, masuk tahapan penanggungan dan resiko</t>
  </si>
  <si>
    <t>2021-04-26</t>
  </si>
  <si>
    <t>Belanja Modal Pengadaan Bangunan Tempat Kerja Lainnya Pembangunan Balai Latihan Kerja (BLK)</t>
  </si>
  <si>
    <t>Kegiatan Pembangunan Gedung Bukan Kantor</t>
  </si>
  <si>
    <t>Dinas Koperasi, Usaha Mikro dan Tenaga Kerja</t>
  </si>
  <si>
    <t>2019-08-12</t>
  </si>
  <si>
    <t>Belanja modal pengadaan bangunan gedung</t>
  </si>
  <si>
    <t>Fasilitasi Pengembangan Usaha Kecil Menengah</t>
  </si>
  <si>
    <t>2019-04-15</t>
  </si>
  <si>
    <t>Pindahnya lokasi restoran terapung</t>
  </si>
  <si>
    <t>Peningkatan fasilitas sarana olahraga Kecamatan Banjarmasin Timur</t>
  </si>
  <si>
    <t>Pembangunan dan Pemeliharaan Sarana Olahraga</t>
  </si>
  <si>
    <t>Dinas Kepemudaan dan Olahraga</t>
  </si>
  <si>
    <t>2019-11-01</t>
  </si>
  <si>
    <t>Pelaksanaan pekerjaan</t>
  </si>
  <si>
    <t>2019-12-05</t>
  </si>
  <si>
    <t>Pengadaan Pemagaran keliling 2 Lapangan Basket Siring bekantan</t>
  </si>
  <si>
    <t>Batal Karena DED tidak ada</t>
  </si>
  <si>
    <t>2019-05-21</t>
  </si>
  <si>
    <t>Pengadaan Kendaraan Bermotor Penumpang</t>
  </si>
  <si>
    <t>Peningkatan Pembangunan Sarana dan Prasarana Pariwisata</t>
  </si>
  <si>
    <t>Dinas Kebudayaan dan Pariwisata</t>
  </si>
  <si>
    <t>2019-08-23</t>
  </si>
  <si>
    <t>Tender gagal karena tidak ada yang mengajukan penawaran</t>
  </si>
  <si>
    <t>Revitalisasi pasar tungging</t>
  </si>
  <si>
    <t>Revitalisasi Pasar Tradisional Kota Banjarmasin</t>
  </si>
  <si>
    <t>Dinas Perdagangan dan Perindustrian</t>
  </si>
  <si>
    <t>2019-08-16</t>
  </si>
  <si>
    <t>Rehab/Pemeliharaan Pasar Rawasari</t>
  </si>
  <si>
    <t>Pemeliharaan Berkala / Berkala Bangun Pasar</t>
  </si>
  <si>
    <t>Belanja Penyediaan Makanan Pokok</t>
  </si>
  <si>
    <t>Pembinaan Panti Asuhan di Kota Banjarmasin</t>
  </si>
  <si>
    <t>Bagian Kesejahteraan Rakyat dan Kemasyarakatan</t>
  </si>
  <si>
    <t>Distribusi Barang dan Pembayaran Tahap Ketiga Bulan Agustus 2019</t>
  </si>
  <si>
    <t>Pengadaan Kendaraan Dinas Bermotor Penumpang Roda 4</t>
  </si>
  <si>
    <t>Bagian Umum</t>
  </si>
  <si>
    <t>Pembayaran</t>
  </si>
  <si>
    <t>Belanja Pematangan Lahan dan Pembangunan Gedung Parkir dan Penataan Drainase</t>
  </si>
  <si>
    <t>Pemeliharaan Rutin/Berkala Sarana dan Prasarana Kantor</t>
  </si>
  <si>
    <t>Pembuatan Pagar Beton</t>
  </si>
  <si>
    <t>Pengadaan Kendaraan Dinas Bermotor Perorangan Roda 4</t>
  </si>
  <si>
    <t>Belanja Modal Pengadaan Electrik Generating Set</t>
  </si>
  <si>
    <t>Sekretariat DPRD</t>
  </si>
  <si>
    <t>2019-10-18</t>
  </si>
  <si>
    <t>Belanja Jasa Penilaian Aset</t>
  </si>
  <si>
    <t>Pengamanan dan Pemeliharaan Aset Milik Daerah</t>
  </si>
  <si>
    <t>Badan Keuangan Daerah</t>
  </si>
  <si>
    <t>2019-08-05</t>
  </si>
  <si>
    <t>Rapat Akhir Pokja pembahasan OE</t>
  </si>
  <si>
    <t>Belanja Modal Pengadaan Bangunan Gedung Kantor / Rehab Gudang Arsip Bakeuda</t>
  </si>
  <si>
    <t>Rehabilitasi Sedang/Berat Gedung Kantor</t>
  </si>
  <si>
    <t>Belanja Modal Pengadaan Peralatan Studi Visual / Videotron</t>
  </si>
  <si>
    <t>2019-11-25</t>
  </si>
  <si>
    <t>Belanja Sewa Perlengkapan dan Peralatan Kantor</t>
  </si>
  <si>
    <t>Intensifikasi Penerimaan Pajak Daerah dan Penerimaan Sumber-Sumber Lain</t>
  </si>
  <si>
    <t>2019-03-01</t>
  </si>
  <si>
    <t>Dibatalkan karena pelaksanakan akan dilakukan oleh Bank Kalsel</t>
  </si>
  <si>
    <t>Pengadaan Personal Komputer</t>
  </si>
  <si>
    <t>2019-04-11</t>
  </si>
  <si>
    <t>Pesanan Produk</t>
  </si>
  <si>
    <t>Belanja modal pengadaan peralatan personal komputer</t>
  </si>
  <si>
    <t>Kecamatan Banjarmasin Timur</t>
  </si>
  <si>
    <t>Belanja Modal Pengadaan Peralatan Personal Komputer Pagu berubah menjadi  Rp 70.500.000,- dan dibagi menjadi dua paket</t>
  </si>
  <si>
    <t>Peningkatan Kantor Kecamatan dan 9 Kantor Kelurahan</t>
  </si>
  <si>
    <t>SPMK</t>
  </si>
  <si>
    <t>2019-11-03</t>
  </si>
  <si>
    <t>Pembangunan Penambahan Fasilitas Penunjang untuk Penyandang Disabilitas di Kelurahan Kecamatan Banjarmasin Tengah</t>
  </si>
  <si>
    <t>Kecamatan Banjarmasin Tengah</t>
  </si>
  <si>
    <t>2019-10-12</t>
  </si>
  <si>
    <t>Rehabilitas sedang/berat aula kelurahan mawar dan penambahan fasilitas penunjang untuk penyandang disabilitas</t>
  </si>
  <si>
    <t>2019-09-23</t>
  </si>
  <si>
    <t>Pembayaran Uang Muka</t>
  </si>
  <si>
    <t>2019-10-31</t>
  </si>
  <si>
    <t>Pembangunan Gedung Kantor Kelurahan Telawang</t>
  </si>
  <si>
    <t>Pembangunan Gedung Kantor</t>
  </si>
  <si>
    <t>Kecamatan Banjarmasin Barat</t>
  </si>
  <si>
    <t>Progres Fisik Bangunan Di Lapangan</t>
  </si>
  <si>
    <t>2019-12-18</t>
  </si>
  <si>
    <t>Rehab Kantor Kelurahan</t>
  </si>
  <si>
    <t>2019-03-13</t>
  </si>
  <si>
    <t>Rehab kantor kelurahan, dalam pelaksanaannya dibiayai dengan dana kelurahan</t>
  </si>
  <si>
    <t>Rehab Kantor Kelurahan Teluk Tiram, Rehab untuk Sarana Disabilitas Kelurahan Belitung Selatan, Belitung Utara dan Pelambuan</t>
  </si>
  <si>
    <t>Realisasi Fisik Keadaan Bangunan</t>
  </si>
  <si>
    <t>Penyusunan Rencana Pengembangan Kawasan Industri Terpadu Mantuil Kota Banjarmasin</t>
  </si>
  <si>
    <t>Koordinasi  Perencanaan  Pembangunan  Sub Bidang   Ekonomi Hulu</t>
  </si>
  <si>
    <t>Badan Perencanaan, Penelitian dan Pengembangan Daerah</t>
  </si>
  <si>
    <t>Laporan Data Analisa dan Rancangan Rencana</t>
  </si>
  <si>
    <t>Progress</t>
  </si>
  <si>
    <t>Jumlah Pekerjaan</t>
  </si>
  <si>
    <t>Serah Terima (FHO)</t>
  </si>
</sst>
</file>

<file path=xl/styles.xml><?xml version="1.0" encoding="utf-8"?>
<styleSheet xmlns="http://schemas.openxmlformats.org/spreadsheetml/2006/main" xml:space="preserve">
  <numFmts count="0"/>
  <fonts count="4">
    <font>
      <b val="0"/>
      <i val="0"/>
      <strike val="0"/>
      <u val="none"/>
      <sz val="11"/>
      <color rgb="FF000000"/>
      <name val="Calibri"/>
    </font>
    <font>
      <b val="1"/>
      <i val="0"/>
      <strike val="0"/>
      <u val="none"/>
      <sz val="11"/>
      <color rgb="FF000000"/>
      <name val="Calibri"/>
    </font>
    <font>
      <b val="1"/>
      <i val="0"/>
      <strike val="0"/>
      <u val="none"/>
      <sz val="16"/>
      <color rgb="FF000000"/>
      <name val="Calibri"/>
    </font>
    <font>
      <b val="0"/>
      <i val="0"/>
      <strike val="0"/>
      <u val="none"/>
      <sz val="12"/>
      <color rgb="FF000000"/>
      <name val="Calibri"/>
    </font>
  </fonts>
  <fills count="3">
    <fill>
      <patternFill patternType="none"/>
    </fill>
    <fill>
      <patternFill patternType="gray125">
        <fgColor rgb="FFFFFFFF"/>
        <bgColor rgb="FF000000"/>
      </patternFill>
    </fill>
    <fill>
      <patternFill patternType="solid">
        <fgColor rgb="FFA0A0A0"/>
        <bgColor rgb="FF000000"/>
      </patternFill>
    </fill>
  </fills>
  <borders count="5">
    <border/>
    <border>
      <left style="thin">
        <color rgb="FF000000"/>
      </left>
      <right style="thin">
        <color rgb="FF000000"/>
      </right>
      <top style="thin">
        <color rgb="FF000000"/>
      </top>
      <bottom style="dotted">
        <color rgb="FF000000"/>
      </bottom>
    </border>
    <border>
      <left style="thin">
        <color rgb="FF000000"/>
      </left>
      <right style="thin">
        <color rgb="FF000000"/>
      </right>
      <top style="dotted">
        <color rgb="FF000000"/>
      </top>
      <bottom style="dotted">
        <color rgb="FF000000"/>
      </bottom>
    </border>
    <border>
      <left style="thin">
        <color rgb="FF000000"/>
      </left>
      <right style="thin">
        <color rgb="FF000000"/>
      </right>
      <top style="dotted">
        <color rgb="FF000000"/>
      </top>
      <bottom style="thin">
        <color rgb="FF000000"/>
      </bottom>
    </border>
    <border>
      <left style="thin">
        <color rgb="FF000000"/>
      </left>
      <right style="thin">
        <color rgb="FF000000"/>
      </right>
      <top style="thin">
        <color rgb="FF000000"/>
      </top>
      <bottom style="thin">
        <color rgb="FF000000"/>
      </bottom>
    </border>
  </borders>
  <cellStyleXfs count="1">
    <xf numFmtId="0" fontId="0" fillId="0" borderId="0"/>
  </cellStyleXfs>
  <cellXfs count="17">
    <xf xfId="0" fontId="0" numFmtId="0" fillId="0" borderId="0" applyFont="0"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center" vertical="bottom" textRotation="0" wrapText="false" shrinkToFit="false"/>
    </xf>
    <xf xfId="0" fontId="0" numFmtId="0" fillId="0" borderId="1" applyFont="0" applyNumberFormat="0" applyFill="0" applyBorder="1" applyAlignment="1">
      <alignment horizontal="center" vertical="top" textRotation="0" wrapText="false" shrinkToFit="false"/>
    </xf>
    <xf xfId="0" fontId="0" numFmtId="0" fillId="0" borderId="2" applyFont="0" applyNumberFormat="0" applyFill="0" applyBorder="1" applyAlignment="1">
      <alignment horizontal="center" vertical="top" textRotation="0" wrapText="false" shrinkToFit="false"/>
    </xf>
    <xf xfId="0" fontId="0" numFmtId="0" fillId="0" borderId="3" applyFont="0" applyNumberFormat="0" applyFill="0" applyBorder="1" applyAlignment="1">
      <alignment horizontal="center" vertical="top" textRotation="0" wrapText="false" shrinkToFit="false"/>
    </xf>
    <xf xfId="0" fontId="0" numFmtId="0" fillId="0" borderId="1" applyFont="0" applyNumberFormat="0" applyFill="0" applyBorder="1" applyAlignment="1">
      <alignment horizontal="general" vertical="top" textRotation="0" wrapText="true" shrinkToFit="false"/>
    </xf>
    <xf xfId="0" fontId="0" numFmtId="0" fillId="0" borderId="1" applyFont="0" applyNumberFormat="0" applyFill="0" applyBorder="1" applyAlignment="1">
      <alignment horizontal="general" vertical="top" textRotation="0" wrapText="false" shrinkToFit="false"/>
    </xf>
    <xf xfId="0" fontId="0" numFmtId="3" fillId="0" borderId="1" applyFont="0" applyNumberFormat="1" applyFill="0" applyBorder="1" applyAlignment="1">
      <alignment horizontal="general" vertical="top" textRotation="0" wrapText="false" shrinkToFit="false"/>
    </xf>
    <xf xfId="0" fontId="0" numFmtId="0" fillId="0" borderId="2" applyFont="0" applyNumberFormat="0" applyFill="0" applyBorder="1" applyAlignment="1">
      <alignment horizontal="general" vertical="top" textRotation="0" wrapText="true" shrinkToFit="false"/>
    </xf>
    <xf xfId="0" fontId="0" numFmtId="0" fillId="0" borderId="2" applyFont="0" applyNumberFormat="0" applyFill="0" applyBorder="1" applyAlignment="1">
      <alignment horizontal="general" vertical="top" textRotation="0" wrapText="false" shrinkToFit="false"/>
    </xf>
    <xf xfId="0" fontId="0" numFmtId="3" fillId="0" borderId="2" applyFont="0" applyNumberFormat="1" applyFill="0" applyBorder="1" applyAlignment="1">
      <alignment horizontal="general" vertical="top" textRotation="0" wrapText="false" shrinkToFit="false"/>
    </xf>
    <xf xfId="0" fontId="0" numFmtId="0" fillId="0" borderId="3" applyFont="0" applyNumberFormat="0" applyFill="0" applyBorder="1" applyAlignment="1">
      <alignment horizontal="general" vertical="top" textRotation="0" wrapText="true" shrinkToFit="false"/>
    </xf>
    <xf xfId="0" fontId="0" numFmtId="0" fillId="0" borderId="3" applyFont="0" applyNumberFormat="0" applyFill="0" applyBorder="1" applyAlignment="1">
      <alignment horizontal="general" vertical="top" textRotation="0" wrapText="false" shrinkToFit="false"/>
    </xf>
    <xf xfId="0" fontId="0" numFmtId="3" fillId="0" borderId="3" applyFont="0" applyNumberFormat="1" applyFill="0" applyBorder="1" applyAlignment="1">
      <alignment horizontal="general" vertical="top" textRotation="0" wrapText="false" shrinkToFit="false"/>
    </xf>
    <xf xfId="0" fontId="1" numFmtId="0" fillId="2" borderId="4" applyFont="1" applyNumberFormat="0" applyFill="1" applyBorder="1" applyAlignment="1">
      <alignment horizontal="center" vertical="center" textRotation="0" wrapText="true" shrinkToFit="false"/>
    </xf>
    <xf xfId="0" fontId="2" numFmtId="0" fillId="0" borderId="0" applyFont="1" applyNumberFormat="0" applyFill="0" applyBorder="0" applyAlignment="1">
      <alignment horizontal="center" vertical="bottom" textRotation="0" wrapText="false" shrinkToFit="false"/>
    </xf>
    <xf xfId="0" fontId="3" numFmtId="0" fillId="0" borderId="0" applyFont="1" applyNumberFormat="0" applyFill="0" applyBorder="0" applyAlignment="1">
      <alignment horizontal="center" vertical="bottom" textRotation="0" wrapText="false" shrinkToFit="false"/>
    </xf>
  </cellXfs>
  <cellStyles count="1">
    <cellStyle name="Normal" xfId="0" builtinId="0"/>
  </cellStyles>
  <dxfs count="1">
    <dxf>
      <font>
        <b val="1"/>
        <color rgb="FFFF0000"/>
      </font>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sheetPr>
  <dimension ref="A1:M198"/>
  <sheetViews>
    <sheetView tabSelected="1" workbookViewId="0" showGridLines="true" showRowColHeaders="1">
      <selection activeCell="B191" sqref="B191:C191"/>
    </sheetView>
  </sheetViews>
  <sheetFormatPr defaultRowHeight="14.4" outlineLevelRow="0" outlineLevelCol="0"/>
  <cols>
    <col min="1" max="1" width="4.570313" bestFit="true" customWidth="true" style="1"/>
    <col min="2" max="2" width="40" customWidth="true" style="0"/>
    <col min="3" max="3" width="30" customWidth="true" style="0"/>
    <col min="4" max="4" width="20" customWidth="true" style="0"/>
    <col min="5" max="5" width="29.421387" bestFit="true" customWidth="true" style="0"/>
    <col min="6" max="6" width="12.854004" bestFit="true" customWidth="true" style="1"/>
    <col min="7" max="7" width="40" customWidth="true" style="0"/>
    <col min="8" max="8" width="29.421387" bestFit="true" customWidth="true" style="0"/>
    <col min="9" max="9" width="12.854004" bestFit="true" customWidth="true" style="1"/>
    <col min="10" max="10" width="17.567139" bestFit="true" customWidth="true" style="0"/>
    <col min="11" max="11" width="15" customWidth="true" style="0"/>
    <col min="12" max="12" width="10" customWidth="true" style="0"/>
  </cols>
  <sheetData>
    <row r="1" spans="1:13">
      <c r="A1" s="15" t="s">
        <v>0</v>
      </c>
    </row>
    <row r="2" spans="1:13">
      <c r="A2" s="16" t="s">
        <v>1</v>
      </c>
    </row>
    <row r="5" spans="1:13">
      <c r="A5" s="14" t="s">
        <v>2</v>
      </c>
      <c r="B5" s="14" t="s">
        <v>3</v>
      </c>
      <c r="C5" s="14" t="s">
        <v>4</v>
      </c>
      <c r="D5" s="14" t="s">
        <v>5</v>
      </c>
      <c r="E5" s="14" t="s">
        <v>6</v>
      </c>
      <c r="F5" s="14" t="s">
        <v>7</v>
      </c>
      <c r="G5" s="14" t="s">
        <v>8</v>
      </c>
      <c r="H5" s="14" t="s">
        <v>9</v>
      </c>
      <c r="I5" s="14" t="s">
        <v>7</v>
      </c>
      <c r="J5" s="14" t="s">
        <v>10</v>
      </c>
      <c r="K5" s="14" t="s">
        <v>11</v>
      </c>
      <c r="L5" s="14" t="s">
        <v>12</v>
      </c>
      <c r="M5" s="14" t="s">
        <v>13</v>
      </c>
    </row>
    <row r="6" spans="1:13">
      <c r="A6" s="2">
        <v>1</v>
      </c>
      <c r="B6" s="5" t="s">
        <v>14</v>
      </c>
      <c r="C6" s="5" t="s">
        <v>14</v>
      </c>
      <c r="D6" s="5" t="s">
        <v>15</v>
      </c>
      <c r="E6" s="6" t="s">
        <v>16</v>
      </c>
      <c r="F6" s="2" t="s">
        <v>17</v>
      </c>
      <c r="G6" s="5" t="s">
        <v>18</v>
      </c>
      <c r="H6" s="6" t="s">
        <v>19</v>
      </c>
      <c r="I6" s="2" t="s">
        <v>20</v>
      </c>
      <c r="J6" s="7">
        <v>1850000000</v>
      </c>
      <c r="K6" s="7">
        <v>0</v>
      </c>
      <c r="L6" s="6">
        <v>0</v>
      </c>
      <c r="M6" s="6">
        <v>-24</v>
      </c>
    </row>
    <row r="7" spans="1:13">
      <c r="A7" s="3">
        <v>2</v>
      </c>
      <c r="B7" s="8" t="s">
        <v>21</v>
      </c>
      <c r="C7" s="8" t="s">
        <v>22</v>
      </c>
      <c r="D7" s="8" t="s">
        <v>15</v>
      </c>
      <c r="E7" s="9" t="s">
        <v>16</v>
      </c>
      <c r="F7" s="3" t="s">
        <v>23</v>
      </c>
      <c r="G7" s="8" t="s">
        <v>24</v>
      </c>
      <c r="H7" s="9" t="s">
        <v>19</v>
      </c>
      <c r="I7" s="3" t="s">
        <v>25</v>
      </c>
      <c r="J7" s="10">
        <v>1794975000</v>
      </c>
      <c r="K7" s="10">
        <v>0</v>
      </c>
      <c r="L7" s="9">
        <v>0</v>
      </c>
      <c r="M7" s="9">
        <v>47</v>
      </c>
    </row>
    <row r="8" spans="1:13">
      <c r="A8" s="3">
        <v>3</v>
      </c>
      <c r="B8" s="8" t="s">
        <v>26</v>
      </c>
      <c r="C8" s="8" t="s">
        <v>22</v>
      </c>
      <c r="D8" s="8" t="s">
        <v>15</v>
      </c>
      <c r="E8" s="9" t="s">
        <v>27</v>
      </c>
      <c r="F8" s="3" t="s">
        <v>28</v>
      </c>
      <c r="G8" s="8" t="s">
        <v>29</v>
      </c>
      <c r="H8" s="9" t="s">
        <v>27</v>
      </c>
      <c r="I8" s="3" t="s">
        <v>28</v>
      </c>
      <c r="J8" s="10">
        <v>1337873000</v>
      </c>
      <c r="K8" s="10">
        <v>0</v>
      </c>
      <c r="L8" s="9">
        <v>0</v>
      </c>
      <c r="M8" s="9">
        <v>-147</v>
      </c>
    </row>
    <row r="9" spans="1:13">
      <c r="A9" s="3">
        <v>4</v>
      </c>
      <c r="B9" s="8" t="s">
        <v>30</v>
      </c>
      <c r="C9" s="8" t="s">
        <v>31</v>
      </c>
      <c r="D9" s="8" t="s">
        <v>15</v>
      </c>
      <c r="E9" s="9" t="s">
        <v>16</v>
      </c>
      <c r="F9" s="3" t="s">
        <v>32</v>
      </c>
      <c r="G9" s="8" t="s">
        <v>33</v>
      </c>
      <c r="H9" s="9" t="s">
        <v>19</v>
      </c>
      <c r="I9" s="3" t="s">
        <v>34</v>
      </c>
      <c r="J9" s="10">
        <v>1025000000</v>
      </c>
      <c r="K9" s="10">
        <v>281318700</v>
      </c>
      <c r="L9" s="9">
        <v>15</v>
      </c>
      <c r="M9" s="9">
        <v>-36</v>
      </c>
    </row>
    <row r="10" spans="1:13">
      <c r="A10" s="3">
        <v>5</v>
      </c>
      <c r="B10" s="8" t="s">
        <v>35</v>
      </c>
      <c r="C10" s="8" t="s">
        <v>22</v>
      </c>
      <c r="D10" s="8" t="s">
        <v>15</v>
      </c>
      <c r="E10" s="9" t="s">
        <v>16</v>
      </c>
      <c r="F10" s="3" t="s">
        <v>36</v>
      </c>
      <c r="G10" s="8" t="s">
        <v>37</v>
      </c>
      <c r="H10" s="9" t="s">
        <v>19</v>
      </c>
      <c r="I10" s="3" t="s">
        <v>38</v>
      </c>
      <c r="J10" s="10">
        <v>798355000</v>
      </c>
      <c r="K10" s="10">
        <v>0</v>
      </c>
      <c r="L10" s="9">
        <v>0</v>
      </c>
      <c r="M10" s="9">
        <v>46</v>
      </c>
    </row>
    <row r="11" spans="1:13">
      <c r="A11" s="3">
        <v>6</v>
      </c>
      <c r="B11" s="8" t="s">
        <v>39</v>
      </c>
      <c r="C11" s="8" t="s">
        <v>40</v>
      </c>
      <c r="D11" s="8" t="s">
        <v>15</v>
      </c>
      <c r="E11" s="9" t="s">
        <v>16</v>
      </c>
      <c r="F11" s="3" t="s">
        <v>41</v>
      </c>
      <c r="G11" s="8" t="s">
        <v>18</v>
      </c>
      <c r="H11" s="9" t="s">
        <v>19</v>
      </c>
      <c r="I11" s="3" t="s">
        <v>42</v>
      </c>
      <c r="J11" s="10">
        <v>595791000</v>
      </c>
      <c r="K11" s="10">
        <v>0</v>
      </c>
      <c r="L11" s="9">
        <v>0</v>
      </c>
      <c r="M11" s="9">
        <v>12</v>
      </c>
    </row>
    <row r="12" spans="1:13">
      <c r="A12" s="3">
        <v>7</v>
      </c>
      <c r="B12" s="8" t="s">
        <v>43</v>
      </c>
      <c r="C12" s="8" t="s">
        <v>44</v>
      </c>
      <c r="D12" s="8" t="s">
        <v>15</v>
      </c>
      <c r="E12" s="9" t="s">
        <v>45</v>
      </c>
      <c r="F12" s="3" t="s">
        <v>46</v>
      </c>
      <c r="G12" s="8" t="s">
        <v>47</v>
      </c>
      <c r="H12" s="9" t="s">
        <v>48</v>
      </c>
      <c r="I12" s="3" t="s">
        <v>49</v>
      </c>
      <c r="J12" s="10">
        <v>590940000</v>
      </c>
      <c r="K12" s="10">
        <v>0</v>
      </c>
      <c r="L12" s="9">
        <v>0</v>
      </c>
      <c r="M12" s="9">
        <v>-135</v>
      </c>
    </row>
    <row r="13" spans="1:13">
      <c r="A13" s="3">
        <v>8</v>
      </c>
      <c r="B13" s="8" t="s">
        <v>50</v>
      </c>
      <c r="C13" s="8" t="s">
        <v>51</v>
      </c>
      <c r="D13" s="8" t="s">
        <v>15</v>
      </c>
      <c r="E13" s="9" t="s">
        <v>16</v>
      </c>
      <c r="F13" s="3" t="s">
        <v>52</v>
      </c>
      <c r="G13" s="8" t="s">
        <v>24</v>
      </c>
      <c r="H13" s="9" t="s">
        <v>19</v>
      </c>
      <c r="I13" s="3" t="s">
        <v>53</v>
      </c>
      <c r="J13" s="10">
        <v>561600000</v>
      </c>
      <c r="K13" s="10">
        <v>0</v>
      </c>
      <c r="L13" s="9">
        <v>0</v>
      </c>
      <c r="M13" s="9">
        <v>-40</v>
      </c>
    </row>
    <row r="14" spans="1:13">
      <c r="A14" s="3">
        <v>9</v>
      </c>
      <c r="B14" s="8" t="s">
        <v>54</v>
      </c>
      <c r="C14" s="8" t="s">
        <v>31</v>
      </c>
      <c r="D14" s="8" t="s">
        <v>15</v>
      </c>
      <c r="E14" s="9" t="s">
        <v>45</v>
      </c>
      <c r="F14" s="3" t="s">
        <v>52</v>
      </c>
      <c r="G14" s="8" t="s">
        <v>55</v>
      </c>
      <c r="H14" s="9" t="s">
        <v>45</v>
      </c>
      <c r="I14" s="3" t="s">
        <v>32</v>
      </c>
      <c r="J14" s="10">
        <v>400000000</v>
      </c>
      <c r="K14" s="10">
        <v>0</v>
      </c>
      <c r="L14" s="9">
        <v>0</v>
      </c>
      <c r="M14" s="9">
        <v>-64</v>
      </c>
    </row>
    <row r="15" spans="1:13">
      <c r="A15" s="3">
        <v>10</v>
      </c>
      <c r="B15" s="8" t="s">
        <v>56</v>
      </c>
      <c r="C15" s="8" t="s">
        <v>40</v>
      </c>
      <c r="D15" s="8" t="s">
        <v>15</v>
      </c>
      <c r="E15" s="9" t="s">
        <v>16</v>
      </c>
      <c r="F15" s="3" t="s">
        <v>41</v>
      </c>
      <c r="G15" s="8" t="s">
        <v>18</v>
      </c>
      <c r="H15" s="9" t="s">
        <v>19</v>
      </c>
      <c r="I15" s="3" t="s">
        <v>42</v>
      </c>
      <c r="J15" s="10">
        <v>399693000</v>
      </c>
      <c r="K15" s="10">
        <v>0</v>
      </c>
      <c r="L15" s="9">
        <v>0</v>
      </c>
      <c r="M15" s="9">
        <v>12</v>
      </c>
    </row>
    <row r="16" spans="1:13">
      <c r="A16" s="3">
        <v>11</v>
      </c>
      <c r="B16" s="8" t="s">
        <v>57</v>
      </c>
      <c r="C16" s="8" t="s">
        <v>58</v>
      </c>
      <c r="D16" s="8" t="s">
        <v>15</v>
      </c>
      <c r="E16" s="9" t="s">
        <v>27</v>
      </c>
      <c r="F16" s="3" t="s">
        <v>59</v>
      </c>
      <c r="G16" s="8" t="s">
        <v>60</v>
      </c>
      <c r="H16" s="9" t="s">
        <v>61</v>
      </c>
      <c r="I16" s="3" t="s">
        <v>59</v>
      </c>
      <c r="J16" s="10">
        <v>260000000</v>
      </c>
      <c r="K16" s="10">
        <v>0</v>
      </c>
      <c r="L16" s="9">
        <v>0</v>
      </c>
      <c r="M16" s="9">
        <v>-116</v>
      </c>
    </row>
    <row r="17" spans="1:13">
      <c r="A17" s="3">
        <v>12</v>
      </c>
      <c r="B17" s="8" t="s">
        <v>62</v>
      </c>
      <c r="C17" s="8" t="s">
        <v>63</v>
      </c>
      <c r="D17" s="8" t="s">
        <v>15</v>
      </c>
      <c r="E17" s="9" t="s">
        <v>16</v>
      </c>
      <c r="F17" s="3" t="s">
        <v>64</v>
      </c>
      <c r="G17" s="8" t="s">
        <v>33</v>
      </c>
      <c r="H17" s="9" t="s">
        <v>19</v>
      </c>
      <c r="I17" s="3" t="s">
        <v>34</v>
      </c>
      <c r="J17" s="10">
        <v>260000000</v>
      </c>
      <c r="K17" s="10">
        <v>77204250</v>
      </c>
      <c r="L17" s="9">
        <v>20</v>
      </c>
      <c r="M17" s="9">
        <v>-36</v>
      </c>
    </row>
    <row r="18" spans="1:13">
      <c r="A18" s="3">
        <v>13</v>
      </c>
      <c r="B18" s="8" t="s">
        <v>65</v>
      </c>
      <c r="C18" s="8" t="s">
        <v>66</v>
      </c>
      <c r="D18" s="8" t="s">
        <v>15</v>
      </c>
      <c r="E18" s="9" t="s">
        <v>45</v>
      </c>
      <c r="F18" s="3" t="s">
        <v>23</v>
      </c>
      <c r="G18" s="8" t="s">
        <v>67</v>
      </c>
      <c r="H18" s="9" t="s">
        <v>48</v>
      </c>
      <c r="I18" s="3" t="s">
        <v>23</v>
      </c>
      <c r="J18" s="10">
        <v>242060000</v>
      </c>
      <c r="K18" s="10">
        <v>0</v>
      </c>
      <c r="L18" s="9">
        <v>0</v>
      </c>
      <c r="M18" s="9">
        <v>-92</v>
      </c>
    </row>
    <row r="19" spans="1:13">
      <c r="A19" s="3">
        <v>14</v>
      </c>
      <c r="B19" s="8" t="s">
        <v>68</v>
      </c>
      <c r="C19" s="8" t="s">
        <v>68</v>
      </c>
      <c r="D19" s="8" t="s">
        <v>15</v>
      </c>
      <c r="E19" s="9" t="s">
        <v>16</v>
      </c>
      <c r="F19" s="3" t="s">
        <v>69</v>
      </c>
      <c r="G19" s="8" t="s">
        <v>24</v>
      </c>
      <c r="H19" s="9" t="s">
        <v>19</v>
      </c>
      <c r="I19" s="3" t="s">
        <v>70</v>
      </c>
      <c r="J19" s="10">
        <v>216000000</v>
      </c>
      <c r="K19" s="10">
        <v>0</v>
      </c>
      <c r="L19" s="9">
        <v>0</v>
      </c>
      <c r="M19" s="9">
        <v>-49</v>
      </c>
    </row>
    <row r="20" spans="1:13">
      <c r="A20" s="3">
        <v>15</v>
      </c>
      <c r="B20" s="8" t="s">
        <v>71</v>
      </c>
      <c r="C20" s="8" t="s">
        <v>72</v>
      </c>
      <c r="D20" s="8" t="s">
        <v>73</v>
      </c>
      <c r="E20" s="9" t="s">
        <v>74</v>
      </c>
      <c r="F20" s="3" t="s">
        <v>75</v>
      </c>
      <c r="G20" s="8" t="s">
        <v>76</v>
      </c>
      <c r="H20" s="9" t="s">
        <v>74</v>
      </c>
      <c r="I20" s="3" t="s">
        <v>77</v>
      </c>
      <c r="J20" s="10">
        <v>6778636415</v>
      </c>
      <c r="K20" s="10">
        <v>158224000</v>
      </c>
      <c r="L20" s="9">
        <v>100</v>
      </c>
      <c r="M20" s="9">
        <v>-141</v>
      </c>
    </row>
    <row r="21" spans="1:13">
      <c r="A21" s="3">
        <v>16</v>
      </c>
      <c r="B21" s="8" t="s">
        <v>78</v>
      </c>
      <c r="C21" s="8" t="s">
        <v>72</v>
      </c>
      <c r="D21" s="8" t="s">
        <v>73</v>
      </c>
      <c r="E21" s="9" t="s">
        <v>74</v>
      </c>
      <c r="F21" s="3" t="s">
        <v>79</v>
      </c>
      <c r="G21" s="8" t="s">
        <v>80</v>
      </c>
      <c r="H21" s="9" t="s">
        <v>74</v>
      </c>
      <c r="I21" s="3" t="s">
        <v>81</v>
      </c>
      <c r="J21" s="10">
        <v>3829886700</v>
      </c>
      <c r="K21" s="10">
        <v>2407603991</v>
      </c>
      <c r="L21" s="9">
        <v>100</v>
      </c>
      <c r="M21" s="9">
        <v>-37</v>
      </c>
    </row>
    <row r="22" spans="1:13">
      <c r="A22" s="3">
        <v>17</v>
      </c>
      <c r="B22" s="8" t="s">
        <v>82</v>
      </c>
      <c r="C22" s="8" t="s">
        <v>72</v>
      </c>
      <c r="D22" s="8" t="s">
        <v>73</v>
      </c>
      <c r="E22" s="9" t="s">
        <v>83</v>
      </c>
      <c r="F22" s="3" t="s">
        <v>84</v>
      </c>
      <c r="G22" s="8" t="s">
        <v>85</v>
      </c>
      <c r="H22" s="9" t="s">
        <v>45</v>
      </c>
      <c r="I22" s="3" t="s">
        <v>86</v>
      </c>
      <c r="J22" s="10">
        <v>2900700000</v>
      </c>
      <c r="K22" s="10">
        <v>0</v>
      </c>
      <c r="L22" s="9">
        <v>0</v>
      </c>
      <c r="M22" s="9">
        <v>-150</v>
      </c>
    </row>
    <row r="23" spans="1:13">
      <c r="A23" s="3">
        <v>18</v>
      </c>
      <c r="B23" s="8" t="s">
        <v>87</v>
      </c>
      <c r="C23" s="8" t="s">
        <v>88</v>
      </c>
      <c r="D23" s="8" t="s">
        <v>73</v>
      </c>
      <c r="E23" s="9" t="s">
        <v>83</v>
      </c>
      <c r="F23" s="3" t="s">
        <v>89</v>
      </c>
      <c r="G23" s="8" t="s">
        <v>85</v>
      </c>
      <c r="H23" s="9" t="s">
        <v>45</v>
      </c>
      <c r="I23" s="3" t="s">
        <v>90</v>
      </c>
      <c r="J23" s="10">
        <v>2841863000</v>
      </c>
      <c r="K23" s="10">
        <v>0</v>
      </c>
      <c r="L23" s="9">
        <v>0</v>
      </c>
      <c r="M23" s="9">
        <v>-158</v>
      </c>
    </row>
    <row r="24" spans="1:13">
      <c r="A24" s="3">
        <v>19</v>
      </c>
      <c r="B24" s="8" t="s">
        <v>91</v>
      </c>
      <c r="C24" s="8" t="s">
        <v>92</v>
      </c>
      <c r="D24" s="8" t="s">
        <v>73</v>
      </c>
      <c r="E24" s="9" t="s">
        <v>19</v>
      </c>
      <c r="F24" s="3" t="s">
        <v>59</v>
      </c>
      <c r="G24" s="8" t="s">
        <v>93</v>
      </c>
      <c r="H24" s="9" t="s">
        <v>74</v>
      </c>
      <c r="I24" s="3" t="s">
        <v>94</v>
      </c>
      <c r="J24" s="10">
        <v>2257150000</v>
      </c>
      <c r="K24" s="10">
        <v>0</v>
      </c>
      <c r="L24" s="9">
        <v>100</v>
      </c>
      <c r="M24" s="9">
        <v>-115</v>
      </c>
    </row>
    <row r="25" spans="1:13">
      <c r="A25" s="3">
        <v>20</v>
      </c>
      <c r="B25" s="8" t="s">
        <v>95</v>
      </c>
      <c r="C25" s="8" t="s">
        <v>72</v>
      </c>
      <c r="D25" s="8" t="s">
        <v>73</v>
      </c>
      <c r="E25" s="9" t="s">
        <v>16</v>
      </c>
      <c r="F25" s="3" t="s">
        <v>96</v>
      </c>
      <c r="G25" s="8" t="s">
        <v>97</v>
      </c>
      <c r="H25" s="9" t="s">
        <v>19</v>
      </c>
      <c r="I25" s="3" t="s">
        <v>98</v>
      </c>
      <c r="J25" s="10">
        <v>2047342660</v>
      </c>
      <c r="K25" s="10">
        <v>0</v>
      </c>
      <c r="L25" s="9">
        <v>0</v>
      </c>
      <c r="M25" s="9">
        <v>-163</v>
      </c>
    </row>
    <row r="26" spans="1:13">
      <c r="A26" s="3">
        <v>21</v>
      </c>
      <c r="B26" s="8" t="s">
        <v>99</v>
      </c>
      <c r="C26" s="8" t="s">
        <v>100</v>
      </c>
      <c r="D26" s="8" t="s">
        <v>73</v>
      </c>
      <c r="E26" s="9" t="s">
        <v>19</v>
      </c>
      <c r="F26" s="3" t="s">
        <v>101</v>
      </c>
      <c r="G26" s="8" t="s">
        <v>102</v>
      </c>
      <c r="H26" s="9" t="s">
        <v>74</v>
      </c>
      <c r="I26" s="3" t="s">
        <v>103</v>
      </c>
      <c r="J26" s="10">
        <v>1973800000</v>
      </c>
      <c r="K26" s="10">
        <v>0</v>
      </c>
      <c r="L26" s="9">
        <v>0</v>
      </c>
      <c r="M26" s="9">
        <v>3</v>
      </c>
    </row>
    <row r="27" spans="1:13">
      <c r="A27" s="3">
        <v>22</v>
      </c>
      <c r="B27" s="8" t="s">
        <v>104</v>
      </c>
      <c r="C27" s="8" t="s">
        <v>105</v>
      </c>
      <c r="D27" s="8" t="s">
        <v>73</v>
      </c>
      <c r="E27" s="9" t="s">
        <v>83</v>
      </c>
      <c r="F27" s="3" t="s">
        <v>106</v>
      </c>
      <c r="G27" s="8" t="s">
        <v>85</v>
      </c>
      <c r="H27" s="9" t="s">
        <v>45</v>
      </c>
      <c r="I27" s="3" t="s">
        <v>107</v>
      </c>
      <c r="J27" s="10">
        <v>1716593199</v>
      </c>
      <c r="K27" s="10">
        <v>0</v>
      </c>
      <c r="L27" s="9">
        <v>0</v>
      </c>
      <c r="M27" s="9">
        <v>-226</v>
      </c>
    </row>
    <row r="28" spans="1:13">
      <c r="A28" s="3">
        <v>23</v>
      </c>
      <c r="B28" s="8" t="s">
        <v>108</v>
      </c>
      <c r="C28" s="8" t="s">
        <v>100</v>
      </c>
      <c r="D28" s="8" t="s">
        <v>73</v>
      </c>
      <c r="E28" s="9" t="s">
        <v>45</v>
      </c>
      <c r="F28" s="3" t="s">
        <v>79</v>
      </c>
      <c r="G28" s="8" t="s">
        <v>109</v>
      </c>
      <c r="H28" s="9" t="s">
        <v>48</v>
      </c>
      <c r="I28" s="3" t="s">
        <v>110</v>
      </c>
      <c r="J28" s="10">
        <v>1599400000</v>
      </c>
      <c r="K28" s="10">
        <v>0</v>
      </c>
      <c r="L28" s="9">
        <v>0</v>
      </c>
      <c r="M28" s="9">
        <v>-35</v>
      </c>
    </row>
    <row r="29" spans="1:13">
      <c r="A29" s="3">
        <v>24</v>
      </c>
      <c r="B29" s="8" t="s">
        <v>111</v>
      </c>
      <c r="C29" s="8" t="s">
        <v>72</v>
      </c>
      <c r="D29" s="8" t="s">
        <v>73</v>
      </c>
      <c r="E29" s="9" t="s">
        <v>74</v>
      </c>
      <c r="F29" s="3" t="s">
        <v>81</v>
      </c>
      <c r="G29" s="8" t="s">
        <v>76</v>
      </c>
      <c r="H29" s="9" t="s">
        <v>74</v>
      </c>
      <c r="I29" s="3" t="s">
        <v>112</v>
      </c>
      <c r="J29" s="10">
        <v>1262356600</v>
      </c>
      <c r="K29" s="10">
        <v>2786000</v>
      </c>
      <c r="L29" s="9">
        <v>100</v>
      </c>
      <c r="M29" s="9">
        <v>-32</v>
      </c>
    </row>
    <row r="30" spans="1:13">
      <c r="A30" s="3">
        <v>25</v>
      </c>
      <c r="B30" s="8" t="s">
        <v>113</v>
      </c>
      <c r="C30" s="8" t="s">
        <v>72</v>
      </c>
      <c r="D30" s="8" t="s">
        <v>73</v>
      </c>
      <c r="E30" s="9" t="s">
        <v>74</v>
      </c>
      <c r="F30" s="3" t="s">
        <v>114</v>
      </c>
      <c r="G30" s="8" t="s">
        <v>115</v>
      </c>
      <c r="H30" s="9" t="s">
        <v>74</v>
      </c>
      <c r="I30" s="3" t="s">
        <v>116</v>
      </c>
      <c r="J30" s="10">
        <v>1193911225</v>
      </c>
      <c r="K30" s="10">
        <v>166858000</v>
      </c>
      <c r="L30" s="9">
        <v>100</v>
      </c>
      <c r="M30" s="9">
        <v>-18</v>
      </c>
    </row>
    <row r="31" spans="1:13">
      <c r="A31" s="3">
        <v>26</v>
      </c>
      <c r="B31" s="8" t="s">
        <v>117</v>
      </c>
      <c r="C31" s="8" t="s">
        <v>72</v>
      </c>
      <c r="D31" s="8" t="s">
        <v>73</v>
      </c>
      <c r="E31" s="9" t="s">
        <v>83</v>
      </c>
      <c r="F31" s="3" t="s">
        <v>84</v>
      </c>
      <c r="G31" s="8" t="s">
        <v>85</v>
      </c>
      <c r="H31" s="9" t="s">
        <v>45</v>
      </c>
      <c r="I31" s="3" t="s">
        <v>118</v>
      </c>
      <c r="J31" s="10">
        <v>1186988421</v>
      </c>
      <c r="K31" s="10">
        <v>0</v>
      </c>
      <c r="L31" s="9">
        <v>0</v>
      </c>
      <c r="M31" s="9">
        <v>-175</v>
      </c>
    </row>
    <row r="32" spans="1:13">
      <c r="A32" s="3">
        <v>27</v>
      </c>
      <c r="B32" s="8" t="s">
        <v>119</v>
      </c>
      <c r="C32" s="8" t="s">
        <v>120</v>
      </c>
      <c r="D32" s="8" t="s">
        <v>73</v>
      </c>
      <c r="E32" s="9" t="s">
        <v>83</v>
      </c>
      <c r="F32" s="3" t="s">
        <v>121</v>
      </c>
      <c r="G32" s="8" t="s">
        <v>85</v>
      </c>
      <c r="H32" s="9" t="s">
        <v>45</v>
      </c>
      <c r="I32" s="3" t="s">
        <v>122</v>
      </c>
      <c r="J32" s="10">
        <v>971348000</v>
      </c>
      <c r="K32" s="10">
        <v>0</v>
      </c>
      <c r="L32" s="9">
        <v>0</v>
      </c>
      <c r="M32" s="9">
        <v>-200</v>
      </c>
    </row>
    <row r="33" spans="1:13">
      <c r="A33" s="3">
        <v>28</v>
      </c>
      <c r="B33" s="8" t="s">
        <v>123</v>
      </c>
      <c r="C33" s="8" t="s">
        <v>92</v>
      </c>
      <c r="D33" s="8" t="s">
        <v>73</v>
      </c>
      <c r="E33" s="9" t="s">
        <v>16</v>
      </c>
      <c r="F33" s="3" t="s">
        <v>124</v>
      </c>
      <c r="G33" s="8" t="s">
        <v>125</v>
      </c>
      <c r="H33" s="9" t="s">
        <v>19</v>
      </c>
      <c r="I33" s="3" t="s">
        <v>59</v>
      </c>
      <c r="J33" s="10">
        <v>904250000</v>
      </c>
      <c r="K33" s="10">
        <v>0</v>
      </c>
      <c r="L33" s="9">
        <v>0</v>
      </c>
      <c r="M33" s="9">
        <v>-116</v>
      </c>
    </row>
    <row r="34" spans="1:13">
      <c r="A34" s="3">
        <v>29</v>
      </c>
      <c r="B34" s="8" t="s">
        <v>126</v>
      </c>
      <c r="C34" s="8" t="s">
        <v>127</v>
      </c>
      <c r="D34" s="8" t="s">
        <v>73</v>
      </c>
      <c r="E34" s="9" t="s">
        <v>83</v>
      </c>
      <c r="F34" s="3" t="s">
        <v>84</v>
      </c>
      <c r="G34" s="8" t="s">
        <v>85</v>
      </c>
      <c r="H34" s="9" t="s">
        <v>45</v>
      </c>
      <c r="I34" s="3" t="s">
        <v>118</v>
      </c>
      <c r="J34" s="10">
        <v>897342511</v>
      </c>
      <c r="K34" s="10">
        <v>0</v>
      </c>
      <c r="L34" s="9">
        <v>0</v>
      </c>
      <c r="M34" s="9">
        <v>-175</v>
      </c>
    </row>
    <row r="35" spans="1:13">
      <c r="A35" s="3">
        <v>30</v>
      </c>
      <c r="B35" s="8" t="s">
        <v>128</v>
      </c>
      <c r="C35" s="8" t="s">
        <v>127</v>
      </c>
      <c r="D35" s="8" t="s">
        <v>73</v>
      </c>
      <c r="E35" s="9" t="s">
        <v>74</v>
      </c>
      <c r="F35" s="3" t="s">
        <v>81</v>
      </c>
      <c r="G35" s="8" t="s">
        <v>97</v>
      </c>
      <c r="H35" s="9" t="s">
        <v>74</v>
      </c>
      <c r="I35" s="3" t="s">
        <v>110</v>
      </c>
      <c r="J35" s="10">
        <v>858470060</v>
      </c>
      <c r="K35" s="10">
        <v>667601530</v>
      </c>
      <c r="L35" s="9">
        <v>100</v>
      </c>
      <c r="M35" s="9">
        <v>-35</v>
      </c>
    </row>
    <row r="36" spans="1:13">
      <c r="A36" s="3">
        <v>31</v>
      </c>
      <c r="B36" s="8" t="s">
        <v>129</v>
      </c>
      <c r="C36" s="8" t="s">
        <v>92</v>
      </c>
      <c r="D36" s="8" t="s">
        <v>73</v>
      </c>
      <c r="E36" s="9" t="s">
        <v>45</v>
      </c>
      <c r="F36" s="3" t="s">
        <v>130</v>
      </c>
      <c r="G36" s="8" t="s">
        <v>55</v>
      </c>
      <c r="H36" s="9" t="s">
        <v>48</v>
      </c>
      <c r="I36" s="3" t="s">
        <v>131</v>
      </c>
      <c r="J36" s="10">
        <v>836102600</v>
      </c>
      <c r="K36" s="10">
        <v>0</v>
      </c>
      <c r="L36" s="9">
        <v>0</v>
      </c>
      <c r="M36" s="9">
        <v>-56</v>
      </c>
    </row>
    <row r="37" spans="1:13">
      <c r="A37" s="3">
        <v>32</v>
      </c>
      <c r="B37" s="8" t="s">
        <v>132</v>
      </c>
      <c r="C37" s="8" t="s">
        <v>72</v>
      </c>
      <c r="D37" s="8" t="s">
        <v>73</v>
      </c>
      <c r="E37" s="9" t="s">
        <v>16</v>
      </c>
      <c r="F37" s="3" t="s">
        <v>133</v>
      </c>
      <c r="G37" s="8" t="s">
        <v>134</v>
      </c>
      <c r="H37" s="9" t="s">
        <v>19</v>
      </c>
      <c r="I37" s="3" t="s">
        <v>135</v>
      </c>
      <c r="J37" s="10">
        <v>579627972</v>
      </c>
      <c r="K37" s="10">
        <v>0</v>
      </c>
      <c r="L37" s="9">
        <v>0</v>
      </c>
      <c r="M37" s="9">
        <v>-90</v>
      </c>
    </row>
    <row r="38" spans="1:13">
      <c r="A38" s="3">
        <v>33</v>
      </c>
      <c r="B38" s="8" t="s">
        <v>136</v>
      </c>
      <c r="C38" s="8" t="s">
        <v>137</v>
      </c>
      <c r="D38" s="8" t="s">
        <v>73</v>
      </c>
      <c r="E38" s="9" t="s">
        <v>16</v>
      </c>
      <c r="F38" s="3" t="s">
        <v>138</v>
      </c>
      <c r="G38" s="8" t="s">
        <v>24</v>
      </c>
      <c r="H38" s="9" t="s">
        <v>19</v>
      </c>
      <c r="I38" s="3" t="s">
        <v>139</v>
      </c>
      <c r="J38" s="10">
        <v>573750000</v>
      </c>
      <c r="K38" s="10">
        <v>0</v>
      </c>
      <c r="L38" s="9">
        <v>0</v>
      </c>
      <c r="M38" s="9">
        <v>-16</v>
      </c>
    </row>
    <row r="39" spans="1:13">
      <c r="A39" s="3">
        <v>34</v>
      </c>
      <c r="B39" s="8" t="s">
        <v>140</v>
      </c>
      <c r="C39" s="8" t="s">
        <v>72</v>
      </c>
      <c r="D39" s="8" t="s">
        <v>73</v>
      </c>
      <c r="E39" s="9" t="s">
        <v>74</v>
      </c>
      <c r="F39" s="3" t="s">
        <v>141</v>
      </c>
      <c r="G39" s="8" t="s">
        <v>97</v>
      </c>
      <c r="H39" s="9" t="s">
        <v>74</v>
      </c>
      <c r="I39" s="3" t="s">
        <v>59</v>
      </c>
      <c r="J39" s="10">
        <v>564601000</v>
      </c>
      <c r="K39" s="10">
        <v>56981250</v>
      </c>
      <c r="L39" s="9">
        <v>100</v>
      </c>
      <c r="M39" s="9">
        <v>-116</v>
      </c>
    </row>
    <row r="40" spans="1:13">
      <c r="A40" s="3">
        <v>35</v>
      </c>
      <c r="B40" s="8" t="s">
        <v>119</v>
      </c>
      <c r="C40" s="8" t="s">
        <v>142</v>
      </c>
      <c r="D40" s="8" t="s">
        <v>73</v>
      </c>
      <c r="E40" s="9" t="s">
        <v>83</v>
      </c>
      <c r="F40" s="3" t="s">
        <v>143</v>
      </c>
      <c r="G40" s="8" t="s">
        <v>85</v>
      </c>
      <c r="H40" s="9" t="s">
        <v>45</v>
      </c>
      <c r="I40" s="3" t="s">
        <v>144</v>
      </c>
      <c r="J40" s="10">
        <v>530145000</v>
      </c>
      <c r="K40" s="10">
        <v>0</v>
      </c>
      <c r="L40" s="9">
        <v>0</v>
      </c>
      <c r="M40" s="9">
        <v>-102</v>
      </c>
    </row>
    <row r="41" spans="1:13">
      <c r="A41" s="3">
        <v>36</v>
      </c>
      <c r="B41" s="8" t="s">
        <v>145</v>
      </c>
      <c r="C41" s="8" t="s">
        <v>146</v>
      </c>
      <c r="D41" s="8" t="s">
        <v>73</v>
      </c>
      <c r="E41" s="9" t="s">
        <v>16</v>
      </c>
      <c r="F41" s="3" t="s">
        <v>147</v>
      </c>
      <c r="G41" s="8" t="s">
        <v>148</v>
      </c>
      <c r="H41" s="9" t="s">
        <v>19</v>
      </c>
      <c r="I41" s="3" t="s">
        <v>149</v>
      </c>
      <c r="J41" s="10">
        <v>453900000</v>
      </c>
      <c r="K41" s="10">
        <v>0</v>
      </c>
      <c r="L41" s="9">
        <v>0</v>
      </c>
      <c r="M41" s="9">
        <v>53</v>
      </c>
    </row>
    <row r="42" spans="1:13">
      <c r="A42" s="3">
        <v>37</v>
      </c>
      <c r="B42" s="8" t="s">
        <v>150</v>
      </c>
      <c r="C42" s="8" t="s">
        <v>151</v>
      </c>
      <c r="D42" s="8" t="s">
        <v>73</v>
      </c>
      <c r="E42" s="9" t="s">
        <v>83</v>
      </c>
      <c r="F42" s="3" t="s">
        <v>84</v>
      </c>
      <c r="G42" s="8" t="s">
        <v>85</v>
      </c>
      <c r="H42" s="9" t="s">
        <v>45</v>
      </c>
      <c r="I42" s="3" t="s">
        <v>118</v>
      </c>
      <c r="J42" s="10">
        <v>450000000</v>
      </c>
      <c r="K42" s="10">
        <v>0</v>
      </c>
      <c r="L42" s="9">
        <v>0</v>
      </c>
      <c r="M42" s="9">
        <v>-175</v>
      </c>
    </row>
    <row r="43" spans="1:13">
      <c r="A43" s="3">
        <v>38</v>
      </c>
      <c r="B43" s="8" t="s">
        <v>152</v>
      </c>
      <c r="C43" s="8" t="s">
        <v>153</v>
      </c>
      <c r="D43" s="8" t="s">
        <v>73</v>
      </c>
      <c r="E43" s="9" t="s">
        <v>83</v>
      </c>
      <c r="F43" s="3" t="s">
        <v>84</v>
      </c>
      <c r="G43" s="8" t="s">
        <v>85</v>
      </c>
      <c r="H43" s="9" t="s">
        <v>45</v>
      </c>
      <c r="I43" s="3" t="s">
        <v>118</v>
      </c>
      <c r="J43" s="10">
        <v>401950000</v>
      </c>
      <c r="K43" s="10">
        <v>0</v>
      </c>
      <c r="L43" s="9">
        <v>0</v>
      </c>
      <c r="M43" s="9">
        <v>-175</v>
      </c>
    </row>
    <row r="44" spans="1:13">
      <c r="A44" s="3">
        <v>39</v>
      </c>
      <c r="B44" s="8" t="s">
        <v>154</v>
      </c>
      <c r="C44" s="8" t="s">
        <v>146</v>
      </c>
      <c r="D44" s="8" t="s">
        <v>73</v>
      </c>
      <c r="E44" s="9" t="s">
        <v>16</v>
      </c>
      <c r="F44" s="3" t="s">
        <v>155</v>
      </c>
      <c r="G44" s="8" t="s">
        <v>148</v>
      </c>
      <c r="H44" s="9" t="s">
        <v>19</v>
      </c>
      <c r="I44" s="3" t="s">
        <v>156</v>
      </c>
      <c r="J44" s="10">
        <v>353250000</v>
      </c>
      <c r="K44" s="10">
        <v>0</v>
      </c>
      <c r="L44" s="9">
        <v>0</v>
      </c>
      <c r="M44" s="9">
        <v>48</v>
      </c>
    </row>
    <row r="45" spans="1:13">
      <c r="A45" s="3">
        <v>40</v>
      </c>
      <c r="B45" s="8" t="s">
        <v>157</v>
      </c>
      <c r="C45" s="8" t="s">
        <v>72</v>
      </c>
      <c r="D45" s="8" t="s">
        <v>73</v>
      </c>
      <c r="E45" s="9" t="s">
        <v>16</v>
      </c>
      <c r="F45" s="3" t="s">
        <v>158</v>
      </c>
      <c r="G45" s="8" t="s">
        <v>134</v>
      </c>
      <c r="H45" s="9" t="s">
        <v>19</v>
      </c>
      <c r="I45" s="3" t="s">
        <v>159</v>
      </c>
      <c r="J45" s="10">
        <v>331465518</v>
      </c>
      <c r="K45" s="10">
        <v>0</v>
      </c>
      <c r="L45" s="9">
        <v>0</v>
      </c>
      <c r="M45" s="9">
        <v>-72</v>
      </c>
    </row>
    <row r="46" spans="1:13">
      <c r="A46" s="3">
        <v>41</v>
      </c>
      <c r="B46" s="8" t="s">
        <v>160</v>
      </c>
      <c r="C46" s="8" t="s">
        <v>92</v>
      </c>
      <c r="D46" s="8" t="s">
        <v>73</v>
      </c>
      <c r="E46" s="9" t="s">
        <v>16</v>
      </c>
      <c r="F46" s="3" t="s">
        <v>124</v>
      </c>
      <c r="G46" s="8" t="s">
        <v>125</v>
      </c>
      <c r="H46" s="9" t="s">
        <v>19</v>
      </c>
      <c r="I46" s="3" t="s">
        <v>59</v>
      </c>
      <c r="J46" s="10">
        <v>324000000</v>
      </c>
      <c r="K46" s="10">
        <v>0</v>
      </c>
      <c r="L46" s="9">
        <v>0</v>
      </c>
      <c r="M46" s="9">
        <v>-116</v>
      </c>
    </row>
    <row r="47" spans="1:13">
      <c r="A47" s="3">
        <v>42</v>
      </c>
      <c r="B47" s="8" t="s">
        <v>161</v>
      </c>
      <c r="C47" s="8" t="s">
        <v>100</v>
      </c>
      <c r="D47" s="8" t="s">
        <v>73</v>
      </c>
      <c r="E47" s="9" t="s">
        <v>83</v>
      </c>
      <c r="F47" s="3" t="s">
        <v>162</v>
      </c>
      <c r="G47" s="8" t="s">
        <v>85</v>
      </c>
      <c r="H47" s="9" t="s">
        <v>45</v>
      </c>
      <c r="I47" s="3" t="s">
        <v>163</v>
      </c>
      <c r="J47" s="10">
        <v>302300000</v>
      </c>
      <c r="K47" s="10">
        <v>0</v>
      </c>
      <c r="L47" s="9">
        <v>0</v>
      </c>
      <c r="M47" s="9">
        <v>-221</v>
      </c>
    </row>
    <row r="48" spans="1:13">
      <c r="A48" s="3">
        <v>43</v>
      </c>
      <c r="B48" s="8" t="s">
        <v>164</v>
      </c>
      <c r="C48" s="8" t="s">
        <v>92</v>
      </c>
      <c r="D48" s="8" t="s">
        <v>73</v>
      </c>
      <c r="E48" s="9" t="s">
        <v>16</v>
      </c>
      <c r="F48" s="3" t="s">
        <v>124</v>
      </c>
      <c r="G48" s="8" t="s">
        <v>125</v>
      </c>
      <c r="H48" s="9" t="s">
        <v>19</v>
      </c>
      <c r="I48" s="3" t="s">
        <v>59</v>
      </c>
      <c r="J48" s="10">
        <v>302200000</v>
      </c>
      <c r="K48" s="10">
        <v>0</v>
      </c>
      <c r="L48" s="9">
        <v>0</v>
      </c>
      <c r="M48" s="9">
        <v>-116</v>
      </c>
    </row>
    <row r="49" spans="1:13">
      <c r="A49" s="3">
        <v>44</v>
      </c>
      <c r="B49" s="8" t="s">
        <v>165</v>
      </c>
      <c r="C49" s="8" t="s">
        <v>153</v>
      </c>
      <c r="D49" s="8" t="s">
        <v>73</v>
      </c>
      <c r="E49" s="9" t="s">
        <v>83</v>
      </c>
      <c r="F49" s="3" t="s">
        <v>84</v>
      </c>
      <c r="G49" s="8" t="s">
        <v>85</v>
      </c>
      <c r="H49" s="9" t="s">
        <v>45</v>
      </c>
      <c r="I49" s="3" t="s">
        <v>118</v>
      </c>
      <c r="J49" s="10">
        <v>299874460</v>
      </c>
      <c r="K49" s="10">
        <v>0</v>
      </c>
      <c r="L49" s="9">
        <v>0</v>
      </c>
      <c r="M49" s="9">
        <v>-175</v>
      </c>
    </row>
    <row r="50" spans="1:13">
      <c r="A50" s="3">
        <v>45</v>
      </c>
      <c r="B50" s="8" t="s">
        <v>166</v>
      </c>
      <c r="C50" s="8" t="s">
        <v>88</v>
      </c>
      <c r="D50" s="8" t="s">
        <v>73</v>
      </c>
      <c r="E50" s="9" t="s">
        <v>16</v>
      </c>
      <c r="F50" s="3" t="s">
        <v>167</v>
      </c>
      <c r="G50" s="8" t="s">
        <v>168</v>
      </c>
      <c r="H50" s="9" t="s">
        <v>19</v>
      </c>
      <c r="I50" s="3" t="s">
        <v>169</v>
      </c>
      <c r="J50" s="10">
        <v>270000000</v>
      </c>
      <c r="K50" s="10">
        <v>0</v>
      </c>
      <c r="L50" s="9">
        <v>0</v>
      </c>
      <c r="M50" s="9">
        <v>-59</v>
      </c>
    </row>
    <row r="51" spans="1:13">
      <c r="A51" s="3">
        <v>46</v>
      </c>
      <c r="B51" s="8" t="s">
        <v>170</v>
      </c>
      <c r="C51" s="8" t="s">
        <v>100</v>
      </c>
      <c r="D51" s="8" t="s">
        <v>73</v>
      </c>
      <c r="E51" s="9" t="s">
        <v>83</v>
      </c>
      <c r="F51" s="3" t="s">
        <v>171</v>
      </c>
      <c r="G51" s="8" t="s">
        <v>85</v>
      </c>
      <c r="H51" s="9" t="s">
        <v>45</v>
      </c>
      <c r="I51" s="3" t="s">
        <v>172</v>
      </c>
      <c r="J51" s="10">
        <v>253600000</v>
      </c>
      <c r="K51" s="10">
        <v>0</v>
      </c>
      <c r="L51" s="9">
        <v>0</v>
      </c>
      <c r="M51" s="9">
        <v>-99</v>
      </c>
    </row>
    <row r="52" spans="1:13">
      <c r="A52" s="3">
        <v>47</v>
      </c>
      <c r="B52" s="8" t="s">
        <v>173</v>
      </c>
      <c r="C52" s="8" t="s">
        <v>146</v>
      </c>
      <c r="D52" s="8" t="s">
        <v>73</v>
      </c>
      <c r="E52" s="9" t="s">
        <v>16</v>
      </c>
      <c r="F52" s="3" t="s">
        <v>174</v>
      </c>
      <c r="G52" s="8" t="s">
        <v>148</v>
      </c>
      <c r="H52" s="9" t="s">
        <v>19</v>
      </c>
      <c r="I52" s="3" t="s">
        <v>175</v>
      </c>
      <c r="J52" s="10">
        <v>220400000</v>
      </c>
      <c r="K52" s="10">
        <v>0</v>
      </c>
      <c r="L52" s="9">
        <v>0</v>
      </c>
      <c r="M52" s="9">
        <v>38</v>
      </c>
    </row>
    <row r="53" spans="1:13">
      <c r="A53" s="3">
        <v>48</v>
      </c>
      <c r="B53" s="8" t="s">
        <v>176</v>
      </c>
      <c r="C53" s="8" t="s">
        <v>100</v>
      </c>
      <c r="D53" s="8" t="s">
        <v>73</v>
      </c>
      <c r="E53" s="9" t="s">
        <v>83</v>
      </c>
      <c r="F53" s="3" t="s">
        <v>177</v>
      </c>
      <c r="G53" s="8" t="s">
        <v>85</v>
      </c>
      <c r="H53" s="9" t="s">
        <v>45</v>
      </c>
      <c r="I53" s="3" t="s">
        <v>178</v>
      </c>
      <c r="J53" s="10">
        <v>200850000</v>
      </c>
      <c r="K53" s="10">
        <v>0</v>
      </c>
      <c r="L53" s="9">
        <v>0</v>
      </c>
      <c r="M53" s="9">
        <v>-38</v>
      </c>
    </row>
    <row r="54" spans="1:13">
      <c r="A54" s="3">
        <v>49</v>
      </c>
      <c r="B54" s="8" t="s">
        <v>179</v>
      </c>
      <c r="C54" s="8" t="s">
        <v>100</v>
      </c>
      <c r="D54" s="8" t="s">
        <v>73</v>
      </c>
      <c r="E54" s="9" t="s">
        <v>83</v>
      </c>
      <c r="F54" s="3" t="s">
        <v>177</v>
      </c>
      <c r="G54" s="8" t="s">
        <v>85</v>
      </c>
      <c r="H54" s="9" t="s">
        <v>45</v>
      </c>
      <c r="I54" s="3" t="s">
        <v>178</v>
      </c>
      <c r="J54" s="10">
        <v>200850000</v>
      </c>
      <c r="K54" s="10">
        <v>0</v>
      </c>
      <c r="L54" s="9">
        <v>0</v>
      </c>
      <c r="M54" s="9">
        <v>-38</v>
      </c>
    </row>
    <row r="55" spans="1:13">
      <c r="A55" s="3">
        <v>50</v>
      </c>
      <c r="B55" s="8" t="s">
        <v>180</v>
      </c>
      <c r="C55" s="8" t="s">
        <v>100</v>
      </c>
      <c r="D55" s="8" t="s">
        <v>73</v>
      </c>
      <c r="E55" s="9" t="s">
        <v>83</v>
      </c>
      <c r="F55" s="3" t="s">
        <v>177</v>
      </c>
      <c r="G55" s="8" t="s">
        <v>85</v>
      </c>
      <c r="H55" s="9" t="s">
        <v>45</v>
      </c>
      <c r="I55" s="3" t="s">
        <v>178</v>
      </c>
      <c r="J55" s="10">
        <v>200850000</v>
      </c>
      <c r="K55" s="10">
        <v>0</v>
      </c>
      <c r="L55" s="9">
        <v>0</v>
      </c>
      <c r="M55" s="9">
        <v>-38</v>
      </c>
    </row>
    <row r="56" spans="1:13">
      <c r="A56" s="3">
        <v>51</v>
      </c>
      <c r="B56" s="8" t="s">
        <v>181</v>
      </c>
      <c r="C56" s="8" t="s">
        <v>100</v>
      </c>
      <c r="D56" s="8" t="s">
        <v>73</v>
      </c>
      <c r="E56" s="9" t="s">
        <v>83</v>
      </c>
      <c r="F56" s="3" t="s">
        <v>177</v>
      </c>
      <c r="G56" s="8" t="s">
        <v>85</v>
      </c>
      <c r="H56" s="9" t="s">
        <v>45</v>
      </c>
      <c r="I56" s="3" t="s">
        <v>178</v>
      </c>
      <c r="J56" s="10">
        <v>200850000</v>
      </c>
      <c r="K56" s="10">
        <v>0</v>
      </c>
      <c r="L56" s="9">
        <v>0</v>
      </c>
      <c r="M56" s="9">
        <v>-38</v>
      </c>
    </row>
    <row r="57" spans="1:13">
      <c r="A57" s="3">
        <v>52</v>
      </c>
      <c r="B57" s="8" t="s">
        <v>182</v>
      </c>
      <c r="C57" s="8" t="s">
        <v>100</v>
      </c>
      <c r="D57" s="8" t="s">
        <v>73</v>
      </c>
      <c r="E57" s="9" t="s">
        <v>19</v>
      </c>
      <c r="F57" s="3" t="s">
        <v>130</v>
      </c>
      <c r="G57" s="8" t="s">
        <v>183</v>
      </c>
      <c r="H57" s="9" t="s">
        <v>19</v>
      </c>
      <c r="I57" s="3" t="s">
        <v>130</v>
      </c>
      <c r="J57" s="10">
        <v>200850000</v>
      </c>
      <c r="K57" s="10">
        <v>198715000</v>
      </c>
      <c r="L57" s="9">
        <v>100</v>
      </c>
      <c r="M57" s="9">
        <v>-80</v>
      </c>
    </row>
    <row r="58" spans="1:13">
      <c r="A58" s="3">
        <v>53</v>
      </c>
      <c r="B58" s="8" t="s">
        <v>184</v>
      </c>
      <c r="C58" s="8" t="s">
        <v>100</v>
      </c>
      <c r="D58" s="8" t="s">
        <v>73</v>
      </c>
      <c r="E58" s="9" t="s">
        <v>83</v>
      </c>
      <c r="F58" s="3" t="s">
        <v>177</v>
      </c>
      <c r="G58" s="8" t="s">
        <v>85</v>
      </c>
      <c r="H58" s="9" t="s">
        <v>45</v>
      </c>
      <c r="I58" s="3" t="s">
        <v>178</v>
      </c>
      <c r="J58" s="10">
        <v>200850000</v>
      </c>
      <c r="K58" s="10">
        <v>0</v>
      </c>
      <c r="L58" s="9">
        <v>0</v>
      </c>
      <c r="M58" s="9">
        <v>-38</v>
      </c>
    </row>
    <row r="59" spans="1:13">
      <c r="A59" s="3">
        <v>54</v>
      </c>
      <c r="B59" s="8" t="s">
        <v>185</v>
      </c>
      <c r="C59" s="8" t="s">
        <v>100</v>
      </c>
      <c r="D59" s="8" t="s">
        <v>73</v>
      </c>
      <c r="E59" s="9" t="s">
        <v>83</v>
      </c>
      <c r="F59" s="3" t="s">
        <v>177</v>
      </c>
      <c r="G59" s="8" t="s">
        <v>85</v>
      </c>
      <c r="H59" s="9" t="s">
        <v>45</v>
      </c>
      <c r="I59" s="3" t="s">
        <v>178</v>
      </c>
      <c r="J59" s="10">
        <v>200850000</v>
      </c>
      <c r="K59" s="10">
        <v>0</v>
      </c>
      <c r="L59" s="9">
        <v>0</v>
      </c>
      <c r="M59" s="9">
        <v>-38</v>
      </c>
    </row>
    <row r="60" spans="1:13">
      <c r="A60" s="3">
        <v>55</v>
      </c>
      <c r="B60" s="8" t="s">
        <v>87</v>
      </c>
      <c r="C60" s="8" t="s">
        <v>142</v>
      </c>
      <c r="D60" s="8" t="s">
        <v>73</v>
      </c>
      <c r="E60" s="9" t="s">
        <v>83</v>
      </c>
      <c r="F60" s="3" t="s">
        <v>143</v>
      </c>
      <c r="G60" s="8" t="s">
        <v>85</v>
      </c>
      <c r="H60" s="9" t="s">
        <v>45</v>
      </c>
      <c r="I60" s="3" t="s">
        <v>144</v>
      </c>
      <c r="J60" s="10">
        <v>200800000</v>
      </c>
      <c r="K60" s="10">
        <v>0</v>
      </c>
      <c r="L60" s="9">
        <v>0</v>
      </c>
      <c r="M60" s="9">
        <v>-102</v>
      </c>
    </row>
    <row r="61" spans="1:13">
      <c r="A61" s="3">
        <v>56</v>
      </c>
      <c r="B61" s="8" t="s">
        <v>186</v>
      </c>
      <c r="C61" s="8" t="s">
        <v>187</v>
      </c>
      <c r="D61" s="8" t="s">
        <v>188</v>
      </c>
      <c r="E61" s="9" t="s">
        <v>16</v>
      </c>
      <c r="F61" s="3" t="s">
        <v>189</v>
      </c>
      <c r="G61" s="8" t="s">
        <v>190</v>
      </c>
      <c r="H61" s="9" t="s">
        <v>19</v>
      </c>
      <c r="I61" s="3" t="s">
        <v>191</v>
      </c>
      <c r="J61" s="10">
        <v>75814400000</v>
      </c>
      <c r="K61" s="10">
        <v>33249696138</v>
      </c>
      <c r="L61" s="9">
        <v>42.34</v>
      </c>
      <c r="M61" s="9">
        <v>29</v>
      </c>
    </row>
    <row r="62" spans="1:13">
      <c r="A62" s="3">
        <v>57</v>
      </c>
      <c r="B62" s="8" t="s">
        <v>192</v>
      </c>
      <c r="C62" s="8" t="s">
        <v>193</v>
      </c>
      <c r="D62" s="8" t="s">
        <v>188</v>
      </c>
      <c r="E62" s="9" t="s">
        <v>16</v>
      </c>
      <c r="F62" s="3" t="s">
        <v>178</v>
      </c>
      <c r="G62" s="8" t="s">
        <v>194</v>
      </c>
      <c r="H62" s="9" t="s">
        <v>19</v>
      </c>
      <c r="I62" s="3" t="s">
        <v>38</v>
      </c>
      <c r="J62" s="10">
        <v>18300000000</v>
      </c>
      <c r="K62" s="10">
        <v>3416032000</v>
      </c>
      <c r="L62" s="9">
        <v>19.95</v>
      </c>
      <c r="M62" s="9">
        <v>46</v>
      </c>
    </row>
    <row r="63" spans="1:13">
      <c r="A63" s="3">
        <v>58</v>
      </c>
      <c r="B63" s="8" t="s">
        <v>195</v>
      </c>
      <c r="C63" s="8" t="s">
        <v>196</v>
      </c>
      <c r="D63" s="8" t="s">
        <v>188</v>
      </c>
      <c r="E63" s="9" t="s">
        <v>45</v>
      </c>
      <c r="F63" s="3" t="s">
        <v>197</v>
      </c>
      <c r="G63" s="8" t="s">
        <v>198</v>
      </c>
      <c r="H63" s="9" t="s">
        <v>48</v>
      </c>
      <c r="I63" s="3" t="s">
        <v>199</v>
      </c>
      <c r="J63" s="10">
        <v>13238365000</v>
      </c>
      <c r="K63" s="10">
        <v>0</v>
      </c>
      <c r="L63" s="9">
        <v>0</v>
      </c>
      <c r="M63" s="9">
        <v>-112</v>
      </c>
    </row>
    <row r="64" spans="1:13">
      <c r="A64" s="3">
        <v>59</v>
      </c>
      <c r="B64" s="8" t="s">
        <v>200</v>
      </c>
      <c r="C64" s="8" t="s">
        <v>201</v>
      </c>
      <c r="D64" s="8" t="s">
        <v>188</v>
      </c>
      <c r="E64" s="9" t="s">
        <v>16</v>
      </c>
      <c r="F64" s="3" t="s">
        <v>202</v>
      </c>
      <c r="G64" s="8" t="s">
        <v>203</v>
      </c>
      <c r="H64" s="9" t="s">
        <v>19</v>
      </c>
      <c r="I64" s="3" t="s">
        <v>191</v>
      </c>
      <c r="J64" s="10">
        <v>9459047500</v>
      </c>
      <c r="K64" s="10">
        <v>6133333332</v>
      </c>
      <c r="L64" s="9">
        <v>79.03</v>
      </c>
      <c r="M64" s="9">
        <v>29</v>
      </c>
    </row>
    <row r="65" spans="1:13">
      <c r="A65" s="3">
        <v>60</v>
      </c>
      <c r="B65" s="8" t="s">
        <v>204</v>
      </c>
      <c r="C65" s="8" t="s">
        <v>205</v>
      </c>
      <c r="D65" s="8" t="s">
        <v>188</v>
      </c>
      <c r="E65" s="9" t="s">
        <v>16</v>
      </c>
      <c r="F65" s="3" t="s">
        <v>206</v>
      </c>
      <c r="G65" s="8" t="s">
        <v>207</v>
      </c>
      <c r="H65" s="9" t="s">
        <v>19</v>
      </c>
      <c r="I65" s="3" t="s">
        <v>208</v>
      </c>
      <c r="J65" s="10">
        <v>8500000000</v>
      </c>
      <c r="K65" s="10">
        <v>1521503400</v>
      </c>
      <c r="L65" s="9">
        <v>54.9</v>
      </c>
      <c r="M65" s="9">
        <v>50</v>
      </c>
    </row>
    <row r="66" spans="1:13">
      <c r="A66" s="3">
        <v>61</v>
      </c>
      <c r="B66" s="8" t="s">
        <v>209</v>
      </c>
      <c r="C66" s="8" t="s">
        <v>210</v>
      </c>
      <c r="D66" s="8" t="s">
        <v>188</v>
      </c>
      <c r="E66" s="9" t="s">
        <v>27</v>
      </c>
      <c r="F66" s="3" t="s">
        <v>211</v>
      </c>
      <c r="G66" s="8" t="s">
        <v>212</v>
      </c>
      <c r="H66" s="9" t="s">
        <v>27</v>
      </c>
      <c r="I66" s="3" t="s">
        <v>211</v>
      </c>
      <c r="J66" s="10">
        <v>6000000000</v>
      </c>
      <c r="K66" s="10">
        <v>0</v>
      </c>
      <c r="L66" s="9">
        <v>0</v>
      </c>
      <c r="M66" s="9">
        <v>-130</v>
      </c>
    </row>
    <row r="67" spans="1:13">
      <c r="A67" s="3">
        <v>62</v>
      </c>
      <c r="B67" s="8" t="s">
        <v>213</v>
      </c>
      <c r="C67" s="8" t="s">
        <v>214</v>
      </c>
      <c r="D67" s="8" t="s">
        <v>188</v>
      </c>
      <c r="E67" s="9" t="s">
        <v>16</v>
      </c>
      <c r="F67" s="3" t="s">
        <v>116</v>
      </c>
      <c r="G67" s="8" t="s">
        <v>24</v>
      </c>
      <c r="H67" s="9" t="s">
        <v>19</v>
      </c>
      <c r="I67" s="3" t="s">
        <v>215</v>
      </c>
      <c r="J67" s="10">
        <v>6000000000</v>
      </c>
      <c r="K67" s="10">
        <v>0</v>
      </c>
      <c r="L67" s="9">
        <v>0</v>
      </c>
      <c r="M67" s="9">
        <v>41</v>
      </c>
    </row>
    <row r="68" spans="1:13">
      <c r="A68" s="3">
        <v>63</v>
      </c>
      <c r="B68" s="8" t="s">
        <v>216</v>
      </c>
      <c r="C68" s="8" t="s">
        <v>217</v>
      </c>
      <c r="D68" s="8" t="s">
        <v>188</v>
      </c>
      <c r="E68" s="9" t="s">
        <v>16</v>
      </c>
      <c r="F68" s="3" t="s">
        <v>79</v>
      </c>
      <c r="G68" s="8" t="s">
        <v>218</v>
      </c>
      <c r="H68" s="9" t="s">
        <v>19</v>
      </c>
      <c r="I68" s="3" t="s">
        <v>25</v>
      </c>
      <c r="J68" s="10">
        <v>4500000000</v>
      </c>
      <c r="K68" s="10">
        <v>0</v>
      </c>
      <c r="L68" s="9">
        <v>21.87</v>
      </c>
      <c r="M68" s="9">
        <v>47</v>
      </c>
    </row>
    <row r="69" spans="1:13">
      <c r="A69" s="3">
        <v>64</v>
      </c>
      <c r="B69" s="8" t="s">
        <v>219</v>
      </c>
      <c r="C69" s="8" t="s">
        <v>214</v>
      </c>
      <c r="D69" s="8" t="s">
        <v>188</v>
      </c>
      <c r="E69" s="9" t="s">
        <v>16</v>
      </c>
      <c r="F69" s="3" t="s">
        <v>220</v>
      </c>
      <c r="G69" s="8" t="s">
        <v>221</v>
      </c>
      <c r="H69" s="9" t="s">
        <v>19</v>
      </c>
      <c r="I69" s="3" t="s">
        <v>156</v>
      </c>
      <c r="J69" s="10">
        <v>4300000000</v>
      </c>
      <c r="K69" s="10">
        <v>0</v>
      </c>
      <c r="L69" s="9">
        <v>49.36</v>
      </c>
      <c r="M69" s="9">
        <v>48</v>
      </c>
    </row>
    <row r="70" spans="1:13">
      <c r="A70" s="3">
        <v>65</v>
      </c>
      <c r="B70" s="8" t="s">
        <v>222</v>
      </c>
      <c r="C70" s="8" t="s">
        <v>223</v>
      </c>
      <c r="D70" s="8" t="s">
        <v>188</v>
      </c>
      <c r="E70" s="9" t="s">
        <v>16</v>
      </c>
      <c r="F70" s="3" t="s">
        <v>79</v>
      </c>
      <c r="G70" s="8" t="s">
        <v>218</v>
      </c>
      <c r="H70" s="9" t="s">
        <v>19</v>
      </c>
      <c r="I70" s="3" t="s">
        <v>156</v>
      </c>
      <c r="J70" s="10">
        <v>4250000000</v>
      </c>
      <c r="K70" s="10">
        <v>0</v>
      </c>
      <c r="L70" s="9">
        <v>19.69</v>
      </c>
      <c r="M70" s="9">
        <v>48</v>
      </c>
    </row>
    <row r="71" spans="1:13">
      <c r="A71" s="3">
        <v>66</v>
      </c>
      <c r="B71" s="8" t="s">
        <v>224</v>
      </c>
      <c r="C71" s="8" t="s">
        <v>217</v>
      </c>
      <c r="D71" s="8" t="s">
        <v>188</v>
      </c>
      <c r="E71" s="9" t="s">
        <v>16</v>
      </c>
      <c r="F71" s="3" t="s">
        <v>116</v>
      </c>
      <c r="G71" s="8" t="s">
        <v>24</v>
      </c>
      <c r="H71" s="9" t="s">
        <v>19</v>
      </c>
      <c r="I71" s="3" t="s">
        <v>215</v>
      </c>
      <c r="J71" s="10">
        <v>4250000000</v>
      </c>
      <c r="K71" s="10">
        <v>0</v>
      </c>
      <c r="L71" s="9">
        <v>0</v>
      </c>
      <c r="M71" s="9">
        <v>41</v>
      </c>
    </row>
    <row r="72" spans="1:13">
      <c r="A72" s="3">
        <v>67</v>
      </c>
      <c r="B72" s="8" t="s">
        <v>225</v>
      </c>
      <c r="C72" s="8" t="s">
        <v>226</v>
      </c>
      <c r="D72" s="8" t="s">
        <v>188</v>
      </c>
      <c r="E72" s="9" t="s">
        <v>48</v>
      </c>
      <c r="F72" s="3" t="s">
        <v>114</v>
      </c>
      <c r="G72" s="8" t="s">
        <v>227</v>
      </c>
      <c r="H72" s="9" t="s">
        <v>16</v>
      </c>
      <c r="I72" s="3" t="s">
        <v>116</v>
      </c>
      <c r="J72" s="10">
        <v>4250000000</v>
      </c>
      <c r="K72" s="10">
        <v>0</v>
      </c>
      <c r="L72" s="9">
        <v>0</v>
      </c>
      <c r="M72" s="9">
        <v>-18</v>
      </c>
    </row>
    <row r="73" spans="1:13">
      <c r="A73" s="3">
        <v>68</v>
      </c>
      <c r="B73" s="8" t="s">
        <v>228</v>
      </c>
      <c r="C73" s="8" t="s">
        <v>193</v>
      </c>
      <c r="D73" s="8" t="s">
        <v>188</v>
      </c>
      <c r="E73" s="9" t="s">
        <v>16</v>
      </c>
      <c r="F73" s="3" t="s">
        <v>178</v>
      </c>
      <c r="G73" s="8" t="s">
        <v>229</v>
      </c>
      <c r="H73" s="9" t="s">
        <v>19</v>
      </c>
      <c r="I73" s="3" t="s">
        <v>230</v>
      </c>
      <c r="J73" s="10">
        <v>4104410000</v>
      </c>
      <c r="K73" s="10">
        <v>0</v>
      </c>
      <c r="L73" s="9">
        <v>20.9</v>
      </c>
      <c r="M73" s="9">
        <v>20</v>
      </c>
    </row>
    <row r="74" spans="1:13">
      <c r="A74" s="3">
        <v>69</v>
      </c>
      <c r="B74" s="8" t="s">
        <v>231</v>
      </c>
      <c r="C74" s="8" t="s">
        <v>223</v>
      </c>
      <c r="D74" s="8" t="s">
        <v>188</v>
      </c>
      <c r="E74" s="9" t="s">
        <v>48</v>
      </c>
      <c r="F74" s="3" t="s">
        <v>114</v>
      </c>
      <c r="G74" s="8" t="s">
        <v>227</v>
      </c>
      <c r="H74" s="9" t="s">
        <v>16</v>
      </c>
      <c r="I74" s="3" t="s">
        <v>116</v>
      </c>
      <c r="J74" s="10">
        <v>4099275000</v>
      </c>
      <c r="K74" s="10">
        <v>0</v>
      </c>
      <c r="L74" s="9">
        <v>0</v>
      </c>
      <c r="M74" s="9">
        <v>-18</v>
      </c>
    </row>
    <row r="75" spans="1:13">
      <c r="A75" s="3">
        <v>70</v>
      </c>
      <c r="B75" s="8" t="s">
        <v>232</v>
      </c>
      <c r="C75" s="8" t="s">
        <v>226</v>
      </c>
      <c r="D75" s="8" t="s">
        <v>188</v>
      </c>
      <c r="E75" s="9" t="s">
        <v>16</v>
      </c>
      <c r="F75" s="3" t="s">
        <v>79</v>
      </c>
      <c r="G75" s="8" t="s">
        <v>218</v>
      </c>
      <c r="H75" s="9" t="s">
        <v>19</v>
      </c>
      <c r="I75" s="3" t="s">
        <v>233</v>
      </c>
      <c r="J75" s="10">
        <v>4000000000</v>
      </c>
      <c r="K75" s="10">
        <v>0</v>
      </c>
      <c r="L75" s="9">
        <v>80.77</v>
      </c>
      <c r="M75" s="9">
        <v>43</v>
      </c>
    </row>
    <row r="76" spans="1:13">
      <c r="A76" s="3">
        <v>71</v>
      </c>
      <c r="B76" s="8" t="s">
        <v>234</v>
      </c>
      <c r="C76" s="8" t="s">
        <v>235</v>
      </c>
      <c r="D76" s="8" t="s">
        <v>188</v>
      </c>
      <c r="E76" s="9" t="s">
        <v>16</v>
      </c>
      <c r="F76" s="3" t="s">
        <v>220</v>
      </c>
      <c r="G76" s="8" t="s">
        <v>236</v>
      </c>
      <c r="H76" s="9" t="s">
        <v>19</v>
      </c>
      <c r="I76" s="3" t="s">
        <v>38</v>
      </c>
      <c r="J76" s="10">
        <v>3834744000</v>
      </c>
      <c r="K76" s="10">
        <v>1060588500</v>
      </c>
      <c r="L76" s="9">
        <v>50.96</v>
      </c>
      <c r="M76" s="9">
        <v>46</v>
      </c>
    </row>
    <row r="77" spans="1:13">
      <c r="A77" s="3">
        <v>72</v>
      </c>
      <c r="B77" s="8" t="s">
        <v>237</v>
      </c>
      <c r="C77" s="8" t="s">
        <v>238</v>
      </c>
      <c r="D77" s="8" t="s">
        <v>188</v>
      </c>
      <c r="E77" s="9" t="s">
        <v>16</v>
      </c>
      <c r="F77" s="3" t="s">
        <v>220</v>
      </c>
      <c r="G77" s="8" t="s">
        <v>239</v>
      </c>
      <c r="H77" s="9" t="s">
        <v>19</v>
      </c>
      <c r="I77" s="3" t="s">
        <v>240</v>
      </c>
      <c r="J77" s="10">
        <v>3800670000</v>
      </c>
      <c r="K77" s="10">
        <v>1071595800</v>
      </c>
      <c r="L77" s="9">
        <v>95.85</v>
      </c>
      <c r="M77" s="9">
        <v>6</v>
      </c>
    </row>
    <row r="78" spans="1:13">
      <c r="A78" s="3">
        <v>73</v>
      </c>
      <c r="B78" s="8" t="s">
        <v>241</v>
      </c>
      <c r="C78" s="8" t="s">
        <v>187</v>
      </c>
      <c r="D78" s="8" t="s">
        <v>188</v>
      </c>
      <c r="E78" s="9" t="s">
        <v>16</v>
      </c>
      <c r="F78" s="3" t="s">
        <v>189</v>
      </c>
      <c r="G78" s="8" t="s">
        <v>242</v>
      </c>
      <c r="H78" s="9" t="s">
        <v>19</v>
      </c>
      <c r="I78" s="3" t="s">
        <v>149</v>
      </c>
      <c r="J78" s="10">
        <v>3100000000</v>
      </c>
      <c r="K78" s="10">
        <v>0</v>
      </c>
      <c r="L78" s="9">
        <v>66.32</v>
      </c>
      <c r="M78" s="9">
        <v>53</v>
      </c>
    </row>
    <row r="79" spans="1:13">
      <c r="A79" s="3">
        <v>74</v>
      </c>
      <c r="B79" s="8" t="s">
        <v>243</v>
      </c>
      <c r="C79" s="8" t="s">
        <v>235</v>
      </c>
      <c r="D79" s="8" t="s">
        <v>188</v>
      </c>
      <c r="E79" s="9" t="s">
        <v>16</v>
      </c>
      <c r="F79" s="3" t="s">
        <v>220</v>
      </c>
      <c r="G79" s="8" t="s">
        <v>244</v>
      </c>
      <c r="H79" s="9" t="s">
        <v>19</v>
      </c>
      <c r="I79" s="3" t="s">
        <v>245</v>
      </c>
      <c r="J79" s="10">
        <v>2804256000</v>
      </c>
      <c r="K79" s="10">
        <v>1016551000</v>
      </c>
      <c r="L79" s="9">
        <v>46.03</v>
      </c>
      <c r="M79" s="9">
        <v>16</v>
      </c>
    </row>
    <row r="80" spans="1:13">
      <c r="A80" s="3">
        <v>75</v>
      </c>
      <c r="B80" s="8" t="s">
        <v>246</v>
      </c>
      <c r="C80" s="8" t="s">
        <v>247</v>
      </c>
      <c r="D80" s="8" t="s">
        <v>188</v>
      </c>
      <c r="E80" s="9" t="s">
        <v>16</v>
      </c>
      <c r="F80" s="3" t="s">
        <v>79</v>
      </c>
      <c r="G80" s="8" t="s">
        <v>218</v>
      </c>
      <c r="H80" s="9" t="s">
        <v>19</v>
      </c>
      <c r="I80" s="3" t="s">
        <v>233</v>
      </c>
      <c r="J80" s="10">
        <v>2700000000</v>
      </c>
      <c r="K80" s="10">
        <v>0</v>
      </c>
      <c r="L80" s="9">
        <v>80.01</v>
      </c>
      <c r="M80" s="9">
        <v>43</v>
      </c>
    </row>
    <row r="81" spans="1:13">
      <c r="A81" s="3">
        <v>76</v>
      </c>
      <c r="B81" s="8" t="s">
        <v>248</v>
      </c>
      <c r="C81" s="8" t="s">
        <v>217</v>
      </c>
      <c r="D81" s="8" t="s">
        <v>188</v>
      </c>
      <c r="E81" s="9" t="s">
        <v>16</v>
      </c>
      <c r="F81" s="3" t="s">
        <v>79</v>
      </c>
      <c r="G81" s="8" t="s">
        <v>218</v>
      </c>
      <c r="H81" s="9" t="s">
        <v>19</v>
      </c>
      <c r="I81" s="3" t="s">
        <v>249</v>
      </c>
      <c r="J81" s="10">
        <v>2400000000</v>
      </c>
      <c r="K81" s="10">
        <v>0</v>
      </c>
      <c r="L81" s="9">
        <v>71.43</v>
      </c>
      <c r="M81" s="9">
        <v>13</v>
      </c>
    </row>
    <row r="82" spans="1:13">
      <c r="A82" s="3">
        <v>77</v>
      </c>
      <c r="B82" s="8" t="s">
        <v>250</v>
      </c>
      <c r="C82" s="8" t="s">
        <v>214</v>
      </c>
      <c r="D82" s="8" t="s">
        <v>188</v>
      </c>
      <c r="E82" s="9" t="s">
        <v>16</v>
      </c>
      <c r="F82" s="3" t="s">
        <v>220</v>
      </c>
      <c r="G82" s="8" t="s">
        <v>221</v>
      </c>
      <c r="H82" s="9" t="s">
        <v>19</v>
      </c>
      <c r="I82" s="3" t="s">
        <v>156</v>
      </c>
      <c r="J82" s="10">
        <v>2300000000</v>
      </c>
      <c r="K82" s="10">
        <v>0</v>
      </c>
      <c r="L82" s="9">
        <v>92.5</v>
      </c>
      <c r="M82" s="9">
        <v>48</v>
      </c>
    </row>
    <row r="83" spans="1:13">
      <c r="A83" s="3">
        <v>78</v>
      </c>
      <c r="B83" s="8" t="s">
        <v>251</v>
      </c>
      <c r="C83" s="8" t="s">
        <v>226</v>
      </c>
      <c r="D83" s="8" t="s">
        <v>188</v>
      </c>
      <c r="E83" s="9" t="s">
        <v>16</v>
      </c>
      <c r="F83" s="3" t="s">
        <v>79</v>
      </c>
      <c r="G83" s="8" t="s">
        <v>218</v>
      </c>
      <c r="H83" s="9" t="s">
        <v>19</v>
      </c>
      <c r="I83" s="3" t="s">
        <v>233</v>
      </c>
      <c r="J83" s="10">
        <v>2250000000</v>
      </c>
      <c r="K83" s="10">
        <v>0</v>
      </c>
      <c r="L83" s="9">
        <v>3.06</v>
      </c>
      <c r="M83" s="9">
        <v>43</v>
      </c>
    </row>
    <row r="84" spans="1:13">
      <c r="A84" s="3">
        <v>79</v>
      </c>
      <c r="B84" s="8" t="s">
        <v>252</v>
      </c>
      <c r="C84" s="8" t="s">
        <v>223</v>
      </c>
      <c r="D84" s="8" t="s">
        <v>188</v>
      </c>
      <c r="E84" s="9" t="s">
        <v>16</v>
      </c>
      <c r="F84" s="3" t="s">
        <v>79</v>
      </c>
      <c r="G84" s="8" t="s">
        <v>218</v>
      </c>
      <c r="H84" s="9" t="s">
        <v>19</v>
      </c>
      <c r="I84" s="3" t="s">
        <v>156</v>
      </c>
      <c r="J84" s="10">
        <v>2100000000</v>
      </c>
      <c r="K84" s="10">
        <v>0</v>
      </c>
      <c r="L84" s="9">
        <v>7.52</v>
      </c>
      <c r="M84" s="9">
        <v>48</v>
      </c>
    </row>
    <row r="85" spans="1:13">
      <c r="A85" s="3">
        <v>80</v>
      </c>
      <c r="B85" s="8" t="s">
        <v>253</v>
      </c>
      <c r="C85" s="8" t="s">
        <v>254</v>
      </c>
      <c r="D85" s="8" t="s">
        <v>188</v>
      </c>
      <c r="E85" s="9" t="s">
        <v>27</v>
      </c>
      <c r="F85" s="3" t="s">
        <v>171</v>
      </c>
      <c r="G85" s="8" t="s">
        <v>255</v>
      </c>
      <c r="H85" s="9" t="s">
        <v>27</v>
      </c>
      <c r="I85" s="3" t="s">
        <v>171</v>
      </c>
      <c r="J85" s="10">
        <v>2000000000</v>
      </c>
      <c r="K85" s="10">
        <v>0</v>
      </c>
      <c r="L85" s="9">
        <v>0</v>
      </c>
      <c r="M85" s="9">
        <v>-101</v>
      </c>
    </row>
    <row r="86" spans="1:13">
      <c r="A86" s="3">
        <v>81</v>
      </c>
      <c r="B86" s="8" t="s">
        <v>256</v>
      </c>
      <c r="C86" s="8" t="s">
        <v>205</v>
      </c>
      <c r="D86" s="8" t="s">
        <v>188</v>
      </c>
      <c r="E86" s="9" t="s">
        <v>16</v>
      </c>
      <c r="F86" s="3" t="s">
        <v>206</v>
      </c>
      <c r="G86" s="8" t="s">
        <v>207</v>
      </c>
      <c r="H86" s="9" t="s">
        <v>19</v>
      </c>
      <c r="I86" s="3" t="s">
        <v>257</v>
      </c>
      <c r="J86" s="10">
        <v>1500000000</v>
      </c>
      <c r="K86" s="10">
        <v>375101400</v>
      </c>
      <c r="L86" s="9">
        <v>57.5</v>
      </c>
      <c r="M86" s="9">
        <v>35</v>
      </c>
    </row>
    <row r="87" spans="1:13">
      <c r="A87" s="3">
        <v>82</v>
      </c>
      <c r="B87" s="8" t="s">
        <v>258</v>
      </c>
      <c r="C87" s="8" t="s">
        <v>259</v>
      </c>
      <c r="D87" s="8" t="s">
        <v>188</v>
      </c>
      <c r="E87" s="9" t="s">
        <v>27</v>
      </c>
      <c r="F87" s="3" t="s">
        <v>260</v>
      </c>
      <c r="G87" s="8" t="s">
        <v>261</v>
      </c>
      <c r="H87" s="9" t="s">
        <v>27</v>
      </c>
      <c r="I87" s="3" t="s">
        <v>260</v>
      </c>
      <c r="J87" s="10">
        <v>1479200000</v>
      </c>
      <c r="K87" s="10">
        <v>0</v>
      </c>
      <c r="L87" s="9">
        <v>0</v>
      </c>
      <c r="M87" s="9">
        <v>-142</v>
      </c>
    </row>
    <row r="88" spans="1:13">
      <c r="A88" s="3">
        <v>83</v>
      </c>
      <c r="B88" s="8" t="s">
        <v>262</v>
      </c>
      <c r="C88" s="8" t="s">
        <v>263</v>
      </c>
      <c r="D88" s="8" t="s">
        <v>188</v>
      </c>
      <c r="E88" s="9" t="s">
        <v>19</v>
      </c>
      <c r="F88" s="3" t="s">
        <v>264</v>
      </c>
      <c r="G88" s="8" t="s">
        <v>265</v>
      </c>
      <c r="H88" s="9" t="s">
        <v>74</v>
      </c>
      <c r="I88" s="3" t="s">
        <v>266</v>
      </c>
      <c r="J88" s="10">
        <v>1292210000</v>
      </c>
      <c r="K88" s="10">
        <v>1050200000</v>
      </c>
      <c r="L88" s="9">
        <v>100</v>
      </c>
      <c r="M88" s="9">
        <v>610</v>
      </c>
    </row>
    <row r="89" spans="1:13">
      <c r="A89" s="3">
        <v>84</v>
      </c>
      <c r="B89" s="8" t="s">
        <v>267</v>
      </c>
      <c r="C89" s="8" t="s">
        <v>268</v>
      </c>
      <c r="D89" s="8" t="s">
        <v>188</v>
      </c>
      <c r="E89" s="9" t="s">
        <v>16</v>
      </c>
      <c r="F89" s="3" t="s">
        <v>264</v>
      </c>
      <c r="G89" s="8" t="s">
        <v>269</v>
      </c>
      <c r="H89" s="9" t="s">
        <v>19</v>
      </c>
      <c r="I89" s="3" t="s">
        <v>20</v>
      </c>
      <c r="J89" s="10">
        <v>998784400</v>
      </c>
      <c r="K89" s="10">
        <v>247750536</v>
      </c>
      <c r="L89" s="9">
        <v>0</v>
      </c>
      <c r="M89" s="9">
        <v>-24</v>
      </c>
    </row>
    <row r="90" spans="1:13">
      <c r="A90" s="3">
        <v>85</v>
      </c>
      <c r="B90" s="8" t="s">
        <v>270</v>
      </c>
      <c r="C90" s="8" t="s">
        <v>271</v>
      </c>
      <c r="D90" s="8" t="s">
        <v>188</v>
      </c>
      <c r="E90" s="9" t="s">
        <v>19</v>
      </c>
      <c r="F90" s="3" t="s">
        <v>272</v>
      </c>
      <c r="G90" s="8" t="s">
        <v>218</v>
      </c>
      <c r="H90" s="9" t="s">
        <v>74</v>
      </c>
      <c r="I90" s="3" t="s">
        <v>273</v>
      </c>
      <c r="J90" s="10">
        <v>995918000</v>
      </c>
      <c r="K90" s="10">
        <v>0</v>
      </c>
      <c r="L90" s="9">
        <v>100</v>
      </c>
      <c r="M90" s="9">
        <v>126</v>
      </c>
    </row>
    <row r="91" spans="1:13">
      <c r="A91" s="3">
        <v>86</v>
      </c>
      <c r="B91" s="8" t="s">
        <v>274</v>
      </c>
      <c r="C91" s="8" t="s">
        <v>275</v>
      </c>
      <c r="D91" s="8" t="s">
        <v>188</v>
      </c>
      <c r="E91" s="9" t="s">
        <v>16</v>
      </c>
      <c r="F91" s="3" t="s">
        <v>79</v>
      </c>
      <c r="G91" s="8" t="s">
        <v>276</v>
      </c>
      <c r="H91" s="9" t="s">
        <v>19</v>
      </c>
      <c r="I91" s="3" t="s">
        <v>156</v>
      </c>
      <c r="J91" s="10">
        <v>885000000</v>
      </c>
      <c r="K91" s="10">
        <v>230375126</v>
      </c>
      <c r="L91" s="9">
        <v>42.65</v>
      </c>
      <c r="M91" s="9">
        <v>48</v>
      </c>
    </row>
    <row r="92" spans="1:13">
      <c r="A92" s="3">
        <v>87</v>
      </c>
      <c r="B92" s="8" t="s">
        <v>277</v>
      </c>
      <c r="C92" s="8" t="s">
        <v>238</v>
      </c>
      <c r="D92" s="8" t="s">
        <v>188</v>
      </c>
      <c r="E92" s="9" t="s">
        <v>74</v>
      </c>
      <c r="F92" s="3" t="s">
        <v>278</v>
      </c>
      <c r="G92" s="8" t="s">
        <v>279</v>
      </c>
      <c r="H92" s="9" t="s">
        <v>74</v>
      </c>
      <c r="I92" s="3" t="s">
        <v>280</v>
      </c>
      <c r="J92" s="10">
        <v>845330000</v>
      </c>
      <c r="K92" s="10">
        <v>526927800</v>
      </c>
      <c r="L92" s="9">
        <v>100</v>
      </c>
      <c r="M92" s="9">
        <v>154</v>
      </c>
    </row>
    <row r="93" spans="1:13">
      <c r="A93" s="3">
        <v>88</v>
      </c>
      <c r="B93" s="8" t="s">
        <v>281</v>
      </c>
      <c r="C93" s="8" t="s">
        <v>282</v>
      </c>
      <c r="D93" s="8" t="s">
        <v>188</v>
      </c>
      <c r="E93" s="9" t="s">
        <v>16</v>
      </c>
      <c r="F93" s="3" t="s">
        <v>283</v>
      </c>
      <c r="G93" s="8" t="s">
        <v>284</v>
      </c>
      <c r="H93" s="9" t="s">
        <v>19</v>
      </c>
      <c r="I93" s="3" t="s">
        <v>36</v>
      </c>
      <c r="J93" s="10">
        <v>800000000</v>
      </c>
      <c r="K93" s="10">
        <v>546852180</v>
      </c>
      <c r="L93" s="9">
        <v>100</v>
      </c>
      <c r="M93" s="9">
        <v>-73</v>
      </c>
    </row>
    <row r="94" spans="1:13">
      <c r="A94" s="3">
        <v>89</v>
      </c>
      <c r="B94" s="8" t="s">
        <v>285</v>
      </c>
      <c r="C94" s="8" t="s">
        <v>286</v>
      </c>
      <c r="D94" s="8" t="s">
        <v>188</v>
      </c>
      <c r="E94" s="9" t="s">
        <v>16</v>
      </c>
      <c r="F94" s="3" t="s">
        <v>79</v>
      </c>
      <c r="G94" s="8" t="s">
        <v>287</v>
      </c>
      <c r="H94" s="9" t="s">
        <v>19</v>
      </c>
      <c r="I94" s="3" t="s">
        <v>288</v>
      </c>
      <c r="J94" s="10">
        <v>799468000</v>
      </c>
      <c r="K94" s="10">
        <v>138249300</v>
      </c>
      <c r="L94" s="9">
        <v>82.9</v>
      </c>
      <c r="M94" s="9">
        <v>7</v>
      </c>
    </row>
    <row r="95" spans="1:13">
      <c r="A95" s="3">
        <v>90</v>
      </c>
      <c r="B95" s="8" t="s">
        <v>289</v>
      </c>
      <c r="C95" s="8" t="s">
        <v>275</v>
      </c>
      <c r="D95" s="8" t="s">
        <v>188</v>
      </c>
      <c r="E95" s="9" t="s">
        <v>16</v>
      </c>
      <c r="F95" s="3" t="s">
        <v>283</v>
      </c>
      <c r="G95" s="8" t="s">
        <v>207</v>
      </c>
      <c r="H95" s="9" t="s">
        <v>19</v>
      </c>
      <c r="I95" s="3" t="s">
        <v>290</v>
      </c>
      <c r="J95" s="10">
        <v>740000000</v>
      </c>
      <c r="K95" s="10">
        <v>271203203</v>
      </c>
      <c r="L95" s="9">
        <v>59.07</v>
      </c>
      <c r="M95" s="9">
        <v>30</v>
      </c>
    </row>
    <row r="96" spans="1:13">
      <c r="A96" s="3">
        <v>91</v>
      </c>
      <c r="B96" s="8" t="s">
        <v>291</v>
      </c>
      <c r="C96" s="8" t="s">
        <v>263</v>
      </c>
      <c r="D96" s="8" t="s">
        <v>188</v>
      </c>
      <c r="E96" s="9" t="s">
        <v>83</v>
      </c>
      <c r="F96" s="3" t="s">
        <v>159</v>
      </c>
      <c r="G96" s="8" t="s">
        <v>292</v>
      </c>
      <c r="H96" s="9" t="s">
        <v>45</v>
      </c>
      <c r="I96" s="3" t="s">
        <v>32</v>
      </c>
      <c r="J96" s="10">
        <v>720000000</v>
      </c>
      <c r="K96" s="10">
        <v>0</v>
      </c>
      <c r="L96" s="9">
        <v>0</v>
      </c>
      <c r="M96" s="9">
        <v>-64</v>
      </c>
    </row>
    <row r="97" spans="1:13">
      <c r="A97" s="3">
        <v>92</v>
      </c>
      <c r="B97" s="8" t="s">
        <v>293</v>
      </c>
      <c r="C97" s="8" t="s">
        <v>275</v>
      </c>
      <c r="D97" s="8" t="s">
        <v>188</v>
      </c>
      <c r="E97" s="9" t="s">
        <v>16</v>
      </c>
      <c r="F97" s="3" t="s">
        <v>79</v>
      </c>
      <c r="G97" s="8" t="s">
        <v>276</v>
      </c>
      <c r="H97" s="9" t="s">
        <v>19</v>
      </c>
      <c r="I97" s="3" t="s">
        <v>294</v>
      </c>
      <c r="J97" s="10">
        <v>705000000</v>
      </c>
      <c r="K97" s="10">
        <v>173001528</v>
      </c>
      <c r="L97" s="9">
        <v>70.94</v>
      </c>
      <c r="M97" s="9">
        <v>28</v>
      </c>
    </row>
    <row r="98" spans="1:13">
      <c r="A98" s="3">
        <v>93</v>
      </c>
      <c r="B98" s="8" t="s">
        <v>295</v>
      </c>
      <c r="C98" s="8" t="s">
        <v>275</v>
      </c>
      <c r="D98" s="8" t="s">
        <v>188</v>
      </c>
      <c r="E98" s="9" t="s">
        <v>16</v>
      </c>
      <c r="F98" s="3" t="s">
        <v>79</v>
      </c>
      <c r="G98" s="8" t="s">
        <v>276</v>
      </c>
      <c r="H98" s="9" t="s">
        <v>19</v>
      </c>
      <c r="I98" s="3" t="s">
        <v>156</v>
      </c>
      <c r="J98" s="10">
        <v>700000000</v>
      </c>
      <c r="K98" s="10">
        <v>180582620</v>
      </c>
      <c r="L98" s="9">
        <v>44.51</v>
      </c>
      <c r="M98" s="9">
        <v>48</v>
      </c>
    </row>
    <row r="99" spans="1:13">
      <c r="A99" s="3">
        <v>94</v>
      </c>
      <c r="B99" s="8" t="s">
        <v>296</v>
      </c>
      <c r="C99" s="8" t="s">
        <v>297</v>
      </c>
      <c r="D99" s="8" t="s">
        <v>188</v>
      </c>
      <c r="E99" s="9" t="s">
        <v>83</v>
      </c>
      <c r="F99" s="3" t="s">
        <v>159</v>
      </c>
      <c r="G99" s="8" t="s">
        <v>292</v>
      </c>
      <c r="H99" s="9" t="s">
        <v>45</v>
      </c>
      <c r="I99" s="3" t="s">
        <v>32</v>
      </c>
      <c r="J99" s="10">
        <v>686800000</v>
      </c>
      <c r="K99" s="10">
        <v>0</v>
      </c>
      <c r="L99" s="9">
        <v>0</v>
      </c>
      <c r="M99" s="9">
        <v>-64</v>
      </c>
    </row>
    <row r="100" spans="1:13">
      <c r="A100" s="3">
        <v>95</v>
      </c>
      <c r="B100" s="8" t="s">
        <v>298</v>
      </c>
      <c r="C100" s="8" t="s">
        <v>275</v>
      </c>
      <c r="D100" s="8" t="s">
        <v>188</v>
      </c>
      <c r="E100" s="9" t="s">
        <v>16</v>
      </c>
      <c r="F100" s="3" t="s">
        <v>79</v>
      </c>
      <c r="G100" s="8" t="s">
        <v>276</v>
      </c>
      <c r="H100" s="9" t="s">
        <v>19</v>
      </c>
      <c r="I100" s="3" t="s">
        <v>156</v>
      </c>
      <c r="J100" s="10">
        <v>516000000</v>
      </c>
      <c r="K100" s="10">
        <v>138055150</v>
      </c>
      <c r="L100" s="9">
        <v>67</v>
      </c>
      <c r="M100" s="9">
        <v>48</v>
      </c>
    </row>
    <row r="101" spans="1:13">
      <c r="A101" s="3">
        <v>96</v>
      </c>
      <c r="B101" s="8" t="s">
        <v>299</v>
      </c>
      <c r="C101" s="8" t="s">
        <v>300</v>
      </c>
      <c r="D101" s="8" t="s">
        <v>188</v>
      </c>
      <c r="E101" s="9" t="s">
        <v>27</v>
      </c>
      <c r="F101" s="3" t="s">
        <v>301</v>
      </c>
      <c r="G101" s="8" t="s">
        <v>302</v>
      </c>
      <c r="H101" s="9" t="s">
        <v>27</v>
      </c>
      <c r="I101" s="3" t="s">
        <v>301</v>
      </c>
      <c r="J101" s="10">
        <v>515000000</v>
      </c>
      <c r="K101" s="10">
        <v>0</v>
      </c>
      <c r="L101" s="9">
        <v>0</v>
      </c>
      <c r="M101" s="9">
        <v>-100</v>
      </c>
    </row>
    <row r="102" spans="1:13">
      <c r="A102" s="3">
        <v>97</v>
      </c>
      <c r="B102" s="8" t="s">
        <v>303</v>
      </c>
      <c r="C102" s="8" t="s">
        <v>304</v>
      </c>
      <c r="D102" s="8" t="s">
        <v>188</v>
      </c>
      <c r="E102" s="9" t="s">
        <v>16</v>
      </c>
      <c r="F102" s="3" t="s">
        <v>36</v>
      </c>
      <c r="G102" s="8" t="s">
        <v>305</v>
      </c>
      <c r="H102" s="9" t="s">
        <v>19</v>
      </c>
      <c r="I102" s="3" t="s">
        <v>38</v>
      </c>
      <c r="J102" s="10">
        <v>507622000</v>
      </c>
      <c r="K102" s="10">
        <v>0</v>
      </c>
      <c r="L102" s="9">
        <v>0</v>
      </c>
      <c r="M102" s="9">
        <v>46</v>
      </c>
    </row>
    <row r="103" spans="1:13">
      <c r="A103" s="3">
        <v>98</v>
      </c>
      <c r="B103" s="8" t="s">
        <v>306</v>
      </c>
      <c r="C103" s="8" t="s">
        <v>307</v>
      </c>
      <c r="D103" s="8" t="s">
        <v>188</v>
      </c>
      <c r="E103" s="9" t="s">
        <v>16</v>
      </c>
      <c r="F103" s="3" t="s">
        <v>283</v>
      </c>
      <c r="G103" s="8" t="s">
        <v>308</v>
      </c>
      <c r="H103" s="9" t="s">
        <v>19</v>
      </c>
      <c r="I103" s="3" t="s">
        <v>309</v>
      </c>
      <c r="J103" s="10">
        <v>500000000</v>
      </c>
      <c r="K103" s="10">
        <v>0</v>
      </c>
      <c r="L103" s="9">
        <v>80</v>
      </c>
      <c r="M103" s="9">
        <v>0</v>
      </c>
    </row>
    <row r="104" spans="1:13">
      <c r="A104" s="3">
        <v>99</v>
      </c>
      <c r="B104" s="8" t="s">
        <v>310</v>
      </c>
      <c r="C104" s="8" t="s">
        <v>311</v>
      </c>
      <c r="D104" s="8" t="s">
        <v>188</v>
      </c>
      <c r="E104" s="9" t="s">
        <v>16</v>
      </c>
      <c r="F104" s="3" t="s">
        <v>206</v>
      </c>
      <c r="G104" s="8" t="s">
        <v>312</v>
      </c>
      <c r="H104" s="9" t="s">
        <v>19</v>
      </c>
      <c r="I104" s="3" t="s">
        <v>149</v>
      </c>
      <c r="J104" s="10">
        <v>500000000</v>
      </c>
      <c r="K104" s="10">
        <v>0</v>
      </c>
      <c r="L104" s="9">
        <v>49.17</v>
      </c>
      <c r="M104" s="9">
        <v>53</v>
      </c>
    </row>
    <row r="105" spans="1:13">
      <c r="A105" s="3">
        <v>100</v>
      </c>
      <c r="B105" s="8" t="s">
        <v>313</v>
      </c>
      <c r="C105" s="8" t="s">
        <v>314</v>
      </c>
      <c r="D105" s="8" t="s">
        <v>188</v>
      </c>
      <c r="E105" s="9" t="s">
        <v>16</v>
      </c>
      <c r="F105" s="3" t="s">
        <v>77</v>
      </c>
      <c r="G105" s="8" t="s">
        <v>315</v>
      </c>
      <c r="H105" s="9" t="s">
        <v>19</v>
      </c>
      <c r="I105" s="3" t="s">
        <v>42</v>
      </c>
      <c r="J105" s="10">
        <v>500000000</v>
      </c>
      <c r="K105" s="10">
        <v>124780500</v>
      </c>
      <c r="L105" s="9">
        <v>11</v>
      </c>
      <c r="M105" s="9">
        <v>12</v>
      </c>
    </row>
    <row r="106" spans="1:13">
      <c r="A106" s="3">
        <v>101</v>
      </c>
      <c r="B106" s="8" t="s">
        <v>316</v>
      </c>
      <c r="C106" s="8" t="s">
        <v>201</v>
      </c>
      <c r="D106" s="8" t="s">
        <v>188</v>
      </c>
      <c r="E106" s="9" t="s">
        <v>16</v>
      </c>
      <c r="F106" s="3" t="s">
        <v>202</v>
      </c>
      <c r="G106" s="8" t="s">
        <v>317</v>
      </c>
      <c r="H106" s="9" t="s">
        <v>19</v>
      </c>
      <c r="I106" s="3" t="s">
        <v>318</v>
      </c>
      <c r="J106" s="10">
        <v>479000000</v>
      </c>
      <c r="K106" s="10">
        <v>0</v>
      </c>
      <c r="L106" s="9">
        <v>68</v>
      </c>
      <c r="M106" s="9">
        <v>37</v>
      </c>
    </row>
    <row r="107" spans="1:13">
      <c r="A107" s="3">
        <v>102</v>
      </c>
      <c r="B107" s="8" t="s">
        <v>319</v>
      </c>
      <c r="C107" s="8" t="s">
        <v>205</v>
      </c>
      <c r="D107" s="8" t="s">
        <v>188</v>
      </c>
      <c r="E107" s="9" t="s">
        <v>16</v>
      </c>
      <c r="F107" s="3" t="s">
        <v>320</v>
      </c>
      <c r="G107" s="8" t="s">
        <v>321</v>
      </c>
      <c r="H107" s="9" t="s">
        <v>19</v>
      </c>
      <c r="I107" s="3" t="s">
        <v>208</v>
      </c>
      <c r="J107" s="10">
        <v>450000000</v>
      </c>
      <c r="K107" s="10">
        <v>0</v>
      </c>
      <c r="L107" s="9">
        <v>49.9</v>
      </c>
      <c r="M107" s="9">
        <v>50</v>
      </c>
    </row>
    <row r="108" spans="1:13">
      <c r="A108" s="3">
        <v>103</v>
      </c>
      <c r="B108" s="8" t="s">
        <v>322</v>
      </c>
      <c r="C108" s="8" t="s">
        <v>323</v>
      </c>
      <c r="D108" s="8" t="s">
        <v>188</v>
      </c>
      <c r="E108" s="9" t="s">
        <v>16</v>
      </c>
      <c r="F108" s="3" t="s">
        <v>324</v>
      </c>
      <c r="G108" s="8" t="s">
        <v>325</v>
      </c>
      <c r="H108" s="9" t="s">
        <v>19</v>
      </c>
      <c r="I108" s="3" t="s">
        <v>110</v>
      </c>
      <c r="J108" s="10">
        <v>419900000</v>
      </c>
      <c r="K108" s="10">
        <v>102154147</v>
      </c>
      <c r="L108" s="9">
        <v>100</v>
      </c>
      <c r="M108" s="9">
        <v>-35</v>
      </c>
    </row>
    <row r="109" spans="1:13">
      <c r="A109" s="3">
        <v>104</v>
      </c>
      <c r="B109" s="8" t="s">
        <v>326</v>
      </c>
      <c r="C109" s="8" t="s">
        <v>323</v>
      </c>
      <c r="D109" s="8" t="s">
        <v>188</v>
      </c>
      <c r="E109" s="9" t="s">
        <v>16</v>
      </c>
      <c r="F109" s="3" t="s">
        <v>324</v>
      </c>
      <c r="G109" s="8" t="s">
        <v>327</v>
      </c>
      <c r="H109" s="9" t="s">
        <v>19</v>
      </c>
      <c r="I109" s="3" t="s">
        <v>318</v>
      </c>
      <c r="J109" s="10">
        <v>418000000</v>
      </c>
      <c r="K109" s="10">
        <v>287806354</v>
      </c>
      <c r="L109" s="9">
        <v>75</v>
      </c>
      <c r="M109" s="9">
        <v>37</v>
      </c>
    </row>
    <row r="110" spans="1:13">
      <c r="A110" s="3">
        <v>105</v>
      </c>
      <c r="B110" s="8" t="s">
        <v>328</v>
      </c>
      <c r="C110" s="8" t="s">
        <v>311</v>
      </c>
      <c r="D110" s="8" t="s">
        <v>188</v>
      </c>
      <c r="E110" s="9" t="s">
        <v>27</v>
      </c>
      <c r="F110" s="3" t="s">
        <v>59</v>
      </c>
      <c r="G110" s="8" t="s">
        <v>27</v>
      </c>
      <c r="H110" s="9" t="s">
        <v>27</v>
      </c>
      <c r="I110" s="3" t="s">
        <v>59</v>
      </c>
      <c r="J110" s="10">
        <v>410000000</v>
      </c>
      <c r="K110" s="10">
        <v>0</v>
      </c>
      <c r="L110" s="9">
        <v>0</v>
      </c>
      <c r="M110" s="9">
        <v>-116</v>
      </c>
    </row>
    <row r="111" spans="1:13">
      <c r="A111" s="3">
        <v>106</v>
      </c>
      <c r="B111" s="8" t="s">
        <v>329</v>
      </c>
      <c r="C111" s="8" t="s">
        <v>282</v>
      </c>
      <c r="D111" s="8" t="s">
        <v>188</v>
      </c>
      <c r="E111" s="9" t="s">
        <v>16</v>
      </c>
      <c r="F111" s="3" t="s">
        <v>283</v>
      </c>
      <c r="G111" s="8" t="s">
        <v>284</v>
      </c>
      <c r="H111" s="9" t="s">
        <v>19</v>
      </c>
      <c r="I111" s="3" t="s">
        <v>174</v>
      </c>
      <c r="J111" s="10">
        <v>407150000</v>
      </c>
      <c r="K111" s="10">
        <v>87322670</v>
      </c>
      <c r="L111" s="9">
        <v>100</v>
      </c>
      <c r="M111" s="9">
        <v>-51</v>
      </c>
    </row>
    <row r="112" spans="1:13">
      <c r="A112" s="3">
        <v>107</v>
      </c>
      <c r="B112" s="8" t="s">
        <v>330</v>
      </c>
      <c r="C112" s="8" t="s">
        <v>331</v>
      </c>
      <c r="D112" s="8" t="s">
        <v>188</v>
      </c>
      <c r="E112" s="9" t="s">
        <v>16</v>
      </c>
      <c r="F112" s="3" t="s">
        <v>332</v>
      </c>
      <c r="G112" s="8" t="s">
        <v>24</v>
      </c>
      <c r="H112" s="9" t="s">
        <v>19</v>
      </c>
      <c r="I112" s="3" t="s">
        <v>38</v>
      </c>
      <c r="J112" s="10">
        <v>404000000</v>
      </c>
      <c r="K112" s="10">
        <v>0</v>
      </c>
      <c r="L112" s="9">
        <v>0</v>
      </c>
      <c r="M112" s="9">
        <v>46</v>
      </c>
    </row>
    <row r="113" spans="1:13">
      <c r="A113" s="3">
        <v>108</v>
      </c>
      <c r="B113" s="8" t="s">
        <v>333</v>
      </c>
      <c r="C113" s="8" t="s">
        <v>307</v>
      </c>
      <c r="D113" s="8" t="s">
        <v>188</v>
      </c>
      <c r="E113" s="9" t="s">
        <v>16</v>
      </c>
      <c r="F113" s="3" t="s">
        <v>283</v>
      </c>
      <c r="G113" s="8" t="s">
        <v>334</v>
      </c>
      <c r="H113" s="9" t="s">
        <v>19</v>
      </c>
      <c r="I113" s="3" t="s">
        <v>335</v>
      </c>
      <c r="J113" s="10">
        <v>350000000</v>
      </c>
      <c r="K113" s="10">
        <v>0</v>
      </c>
      <c r="L113" s="9">
        <v>100</v>
      </c>
      <c r="M113" s="9">
        <v>-9</v>
      </c>
    </row>
    <row r="114" spans="1:13">
      <c r="A114" s="3">
        <v>109</v>
      </c>
      <c r="B114" s="8" t="s">
        <v>336</v>
      </c>
      <c r="C114" s="8" t="s">
        <v>263</v>
      </c>
      <c r="D114" s="8" t="s">
        <v>188</v>
      </c>
      <c r="E114" s="9" t="s">
        <v>19</v>
      </c>
      <c r="F114" s="3" t="s">
        <v>337</v>
      </c>
      <c r="G114" s="8" t="s">
        <v>265</v>
      </c>
      <c r="H114" s="9" t="s">
        <v>74</v>
      </c>
      <c r="I114" s="3" t="s">
        <v>266</v>
      </c>
      <c r="J114" s="10">
        <v>348480000</v>
      </c>
      <c r="K114" s="10">
        <v>279900000</v>
      </c>
      <c r="L114" s="9">
        <v>100</v>
      </c>
      <c r="M114" s="9">
        <v>610</v>
      </c>
    </row>
    <row r="115" spans="1:13">
      <c r="A115" s="3">
        <v>110</v>
      </c>
      <c r="B115" s="8" t="s">
        <v>338</v>
      </c>
      <c r="C115" s="8" t="s">
        <v>339</v>
      </c>
      <c r="D115" s="8" t="s">
        <v>188</v>
      </c>
      <c r="E115" s="9" t="s">
        <v>16</v>
      </c>
      <c r="F115" s="3" t="s">
        <v>340</v>
      </c>
      <c r="G115" s="8" t="s">
        <v>341</v>
      </c>
      <c r="H115" s="9" t="s">
        <v>19</v>
      </c>
      <c r="I115" s="3" t="s">
        <v>342</v>
      </c>
      <c r="J115" s="10">
        <v>313400000</v>
      </c>
      <c r="K115" s="10">
        <v>176914980</v>
      </c>
      <c r="L115" s="9">
        <v>60</v>
      </c>
      <c r="M115" s="9">
        <v>42</v>
      </c>
    </row>
    <row r="116" spans="1:13">
      <c r="A116" s="3">
        <v>111</v>
      </c>
      <c r="B116" s="8" t="s">
        <v>343</v>
      </c>
      <c r="C116" s="8" t="s">
        <v>311</v>
      </c>
      <c r="D116" s="8" t="s">
        <v>188</v>
      </c>
      <c r="E116" s="9" t="s">
        <v>16</v>
      </c>
      <c r="F116" s="3" t="s">
        <v>206</v>
      </c>
      <c r="G116" s="8" t="s">
        <v>312</v>
      </c>
      <c r="H116" s="9" t="s">
        <v>19</v>
      </c>
      <c r="I116" s="3" t="s">
        <v>38</v>
      </c>
      <c r="J116" s="10">
        <v>300000000</v>
      </c>
      <c r="K116" s="10">
        <v>0</v>
      </c>
      <c r="L116" s="9">
        <v>70</v>
      </c>
      <c r="M116" s="9">
        <v>46</v>
      </c>
    </row>
    <row r="117" spans="1:13">
      <c r="A117" s="3">
        <v>112</v>
      </c>
      <c r="B117" s="8" t="s">
        <v>344</v>
      </c>
      <c r="C117" s="8" t="s">
        <v>263</v>
      </c>
      <c r="D117" s="8" t="s">
        <v>188</v>
      </c>
      <c r="E117" s="9" t="s">
        <v>16</v>
      </c>
      <c r="F117" s="3" t="s">
        <v>141</v>
      </c>
      <c r="G117" s="8" t="s">
        <v>345</v>
      </c>
      <c r="H117" s="9" t="s">
        <v>19</v>
      </c>
      <c r="I117" s="3" t="s">
        <v>346</v>
      </c>
      <c r="J117" s="10">
        <v>289000000</v>
      </c>
      <c r="K117" s="10">
        <v>0</v>
      </c>
      <c r="L117" s="9">
        <v>0</v>
      </c>
      <c r="M117" s="9">
        <v>-81</v>
      </c>
    </row>
    <row r="118" spans="1:13">
      <c r="A118" s="3">
        <v>113</v>
      </c>
      <c r="B118" s="8" t="s">
        <v>347</v>
      </c>
      <c r="C118" s="8" t="s">
        <v>348</v>
      </c>
      <c r="D118" s="8" t="s">
        <v>188</v>
      </c>
      <c r="E118" s="9" t="s">
        <v>27</v>
      </c>
      <c r="F118" s="3" t="s">
        <v>349</v>
      </c>
      <c r="G118" s="8" t="s">
        <v>350</v>
      </c>
      <c r="H118" s="9" t="s">
        <v>27</v>
      </c>
      <c r="I118" s="3" t="s">
        <v>349</v>
      </c>
      <c r="J118" s="10">
        <v>263700000</v>
      </c>
      <c r="K118" s="10">
        <v>0</v>
      </c>
      <c r="L118" s="9">
        <v>0</v>
      </c>
      <c r="M118" s="9">
        <v>-145</v>
      </c>
    </row>
    <row r="119" spans="1:13">
      <c r="A119" s="3">
        <v>114</v>
      </c>
      <c r="B119" s="8" t="s">
        <v>351</v>
      </c>
      <c r="C119" s="8" t="s">
        <v>352</v>
      </c>
      <c r="D119" s="8" t="s">
        <v>188</v>
      </c>
      <c r="E119" s="9" t="s">
        <v>16</v>
      </c>
      <c r="F119" s="3" t="s">
        <v>36</v>
      </c>
      <c r="G119" s="8" t="s">
        <v>353</v>
      </c>
      <c r="H119" s="9" t="s">
        <v>19</v>
      </c>
      <c r="I119" s="3" t="s">
        <v>354</v>
      </c>
      <c r="J119" s="10">
        <v>247000000</v>
      </c>
      <c r="K119" s="10">
        <v>0</v>
      </c>
      <c r="L119" s="9">
        <v>0</v>
      </c>
      <c r="M119" s="9">
        <v>31</v>
      </c>
    </row>
    <row r="120" spans="1:13">
      <c r="A120" s="3">
        <v>115</v>
      </c>
      <c r="B120" s="8" t="s">
        <v>355</v>
      </c>
      <c r="C120" s="8" t="s">
        <v>196</v>
      </c>
      <c r="D120" s="8" t="s">
        <v>188</v>
      </c>
      <c r="E120" s="9" t="s">
        <v>45</v>
      </c>
      <c r="F120" s="3" t="s">
        <v>356</v>
      </c>
      <c r="G120" s="8" t="s">
        <v>357</v>
      </c>
      <c r="H120" s="9" t="s">
        <v>48</v>
      </c>
      <c r="I120" s="3" t="s">
        <v>98</v>
      </c>
      <c r="J120" s="10">
        <v>235000000</v>
      </c>
      <c r="K120" s="10">
        <v>0</v>
      </c>
      <c r="L120" s="9">
        <v>0</v>
      </c>
      <c r="M120" s="9">
        <v>-163</v>
      </c>
    </row>
    <row r="121" spans="1:13">
      <c r="A121" s="3">
        <v>116</v>
      </c>
      <c r="B121" s="8" t="s">
        <v>358</v>
      </c>
      <c r="C121" s="8" t="s">
        <v>235</v>
      </c>
      <c r="D121" s="8" t="s">
        <v>188</v>
      </c>
      <c r="E121" s="9" t="s">
        <v>16</v>
      </c>
      <c r="F121" s="3" t="s">
        <v>206</v>
      </c>
      <c r="G121" s="8" t="s">
        <v>312</v>
      </c>
      <c r="H121" s="9" t="s">
        <v>19</v>
      </c>
      <c r="I121" s="3" t="s">
        <v>38</v>
      </c>
      <c r="J121" s="10">
        <v>215219000</v>
      </c>
      <c r="K121" s="10">
        <v>0</v>
      </c>
      <c r="L121" s="9">
        <v>70</v>
      </c>
      <c r="M121" s="9">
        <v>46</v>
      </c>
    </row>
    <row r="122" spans="1:13">
      <c r="A122" s="3">
        <v>117</v>
      </c>
      <c r="B122" s="8" t="s">
        <v>359</v>
      </c>
      <c r="C122" s="8" t="s">
        <v>360</v>
      </c>
      <c r="D122" s="8" t="s">
        <v>361</v>
      </c>
      <c r="E122" s="9" t="s">
        <v>27</v>
      </c>
      <c r="F122" s="3" t="s">
        <v>163</v>
      </c>
      <c r="G122" s="8" t="s">
        <v>362</v>
      </c>
      <c r="H122" s="9" t="s">
        <v>27</v>
      </c>
      <c r="I122" s="3" t="s">
        <v>163</v>
      </c>
      <c r="J122" s="10">
        <v>4843204000</v>
      </c>
      <c r="K122" s="10">
        <v>0</v>
      </c>
      <c r="L122" s="9">
        <v>0</v>
      </c>
      <c r="M122" s="9">
        <v>-221</v>
      </c>
    </row>
    <row r="123" spans="1:13">
      <c r="A123" s="3">
        <v>118</v>
      </c>
      <c r="B123" s="8" t="s">
        <v>363</v>
      </c>
      <c r="C123" s="8" t="s">
        <v>364</v>
      </c>
      <c r="D123" s="8" t="s">
        <v>361</v>
      </c>
      <c r="E123" s="9" t="s">
        <v>16</v>
      </c>
      <c r="F123" s="3" t="s">
        <v>283</v>
      </c>
      <c r="G123" s="8" t="s">
        <v>365</v>
      </c>
      <c r="H123" s="9" t="s">
        <v>19</v>
      </c>
      <c r="I123" s="3" t="s">
        <v>191</v>
      </c>
      <c r="J123" s="10">
        <v>2862600000</v>
      </c>
      <c r="K123" s="10">
        <v>1108255400</v>
      </c>
      <c r="L123" s="9">
        <v>78</v>
      </c>
      <c r="M123" s="9">
        <v>29</v>
      </c>
    </row>
    <row r="124" spans="1:13">
      <c r="A124" s="3">
        <v>119</v>
      </c>
      <c r="B124" s="8" t="s">
        <v>366</v>
      </c>
      <c r="C124" s="8" t="s">
        <v>367</v>
      </c>
      <c r="D124" s="8" t="s">
        <v>361</v>
      </c>
      <c r="E124" s="9" t="s">
        <v>16</v>
      </c>
      <c r="F124" s="3" t="s">
        <v>139</v>
      </c>
      <c r="G124" s="8" t="s">
        <v>368</v>
      </c>
      <c r="H124" s="9" t="s">
        <v>19</v>
      </c>
      <c r="I124" s="3" t="s">
        <v>103</v>
      </c>
      <c r="J124" s="10">
        <v>1585000000</v>
      </c>
      <c r="K124" s="10">
        <v>392201344</v>
      </c>
      <c r="L124" s="9">
        <v>85</v>
      </c>
      <c r="M124" s="9">
        <v>3</v>
      </c>
    </row>
    <row r="125" spans="1:13">
      <c r="A125" s="3">
        <v>120</v>
      </c>
      <c r="B125" s="8" t="s">
        <v>369</v>
      </c>
      <c r="C125" s="8" t="s">
        <v>370</v>
      </c>
      <c r="D125" s="8" t="s">
        <v>361</v>
      </c>
      <c r="E125" s="9" t="s">
        <v>16</v>
      </c>
      <c r="F125" s="3" t="s">
        <v>283</v>
      </c>
      <c r="G125" s="8" t="s">
        <v>371</v>
      </c>
      <c r="H125" s="9" t="s">
        <v>19</v>
      </c>
      <c r="I125" s="3" t="s">
        <v>372</v>
      </c>
      <c r="J125" s="10">
        <v>1523000000</v>
      </c>
      <c r="K125" s="10">
        <v>375908400</v>
      </c>
      <c r="L125" s="9">
        <v>100</v>
      </c>
      <c r="M125" s="9">
        <v>-34</v>
      </c>
    </row>
    <row r="126" spans="1:13">
      <c r="A126" s="3">
        <v>121</v>
      </c>
      <c r="B126" s="8" t="s">
        <v>373</v>
      </c>
      <c r="C126" s="8" t="s">
        <v>360</v>
      </c>
      <c r="D126" s="8" t="s">
        <v>361</v>
      </c>
      <c r="E126" s="9" t="s">
        <v>16</v>
      </c>
      <c r="F126" s="3" t="s">
        <v>283</v>
      </c>
      <c r="G126" s="8" t="s">
        <v>374</v>
      </c>
      <c r="H126" s="9" t="s">
        <v>19</v>
      </c>
      <c r="I126" s="3" t="s">
        <v>375</v>
      </c>
      <c r="J126" s="10">
        <v>1500000000</v>
      </c>
      <c r="K126" s="10">
        <v>671953600</v>
      </c>
      <c r="L126" s="9">
        <v>87.74</v>
      </c>
      <c r="M126" s="9">
        <v>5</v>
      </c>
    </row>
    <row r="127" spans="1:13">
      <c r="A127" s="3">
        <v>122</v>
      </c>
      <c r="B127" s="8" t="s">
        <v>376</v>
      </c>
      <c r="C127" s="8" t="s">
        <v>360</v>
      </c>
      <c r="D127" s="8" t="s">
        <v>361</v>
      </c>
      <c r="E127" s="9" t="s">
        <v>16</v>
      </c>
      <c r="F127" s="3" t="s">
        <v>283</v>
      </c>
      <c r="G127" s="8" t="s">
        <v>377</v>
      </c>
      <c r="H127" s="9" t="s">
        <v>19</v>
      </c>
      <c r="I127" s="3" t="s">
        <v>378</v>
      </c>
      <c r="J127" s="10">
        <v>1500000000</v>
      </c>
      <c r="K127" s="10">
        <v>829605200</v>
      </c>
      <c r="L127" s="9">
        <v>87</v>
      </c>
      <c r="M127" s="9">
        <v>21</v>
      </c>
    </row>
    <row r="128" spans="1:13">
      <c r="A128" s="3">
        <v>123</v>
      </c>
      <c r="B128" s="8" t="s">
        <v>379</v>
      </c>
      <c r="C128" s="8" t="s">
        <v>360</v>
      </c>
      <c r="D128" s="8" t="s">
        <v>361</v>
      </c>
      <c r="E128" s="9" t="s">
        <v>16</v>
      </c>
      <c r="F128" s="3" t="s">
        <v>283</v>
      </c>
      <c r="G128" s="8" t="s">
        <v>377</v>
      </c>
      <c r="H128" s="9" t="s">
        <v>19</v>
      </c>
      <c r="I128" s="3" t="s">
        <v>257</v>
      </c>
      <c r="J128" s="10">
        <v>1500000000</v>
      </c>
      <c r="K128" s="10">
        <v>814909800</v>
      </c>
      <c r="L128" s="9">
        <v>76.35</v>
      </c>
      <c r="M128" s="9">
        <v>35</v>
      </c>
    </row>
    <row r="129" spans="1:13">
      <c r="A129" s="3">
        <v>124</v>
      </c>
      <c r="B129" s="8" t="s">
        <v>380</v>
      </c>
      <c r="C129" s="8" t="s">
        <v>381</v>
      </c>
      <c r="D129" s="8" t="s">
        <v>361</v>
      </c>
      <c r="E129" s="9" t="s">
        <v>16</v>
      </c>
      <c r="F129" s="3" t="s">
        <v>283</v>
      </c>
      <c r="G129" s="8" t="s">
        <v>382</v>
      </c>
      <c r="H129" s="9" t="s">
        <v>19</v>
      </c>
      <c r="I129" s="3" t="s">
        <v>249</v>
      </c>
      <c r="J129" s="10">
        <v>1418600000</v>
      </c>
      <c r="K129" s="10">
        <v>376352400</v>
      </c>
      <c r="L129" s="9">
        <v>40</v>
      </c>
      <c r="M129" s="9">
        <v>13</v>
      </c>
    </row>
    <row r="130" spans="1:13">
      <c r="A130" s="3">
        <v>125</v>
      </c>
      <c r="B130" s="8" t="s">
        <v>383</v>
      </c>
      <c r="C130" s="8" t="s">
        <v>384</v>
      </c>
      <c r="D130" s="8" t="s">
        <v>361</v>
      </c>
      <c r="E130" s="9" t="s">
        <v>16</v>
      </c>
      <c r="F130" s="3" t="s">
        <v>283</v>
      </c>
      <c r="G130" s="8" t="s">
        <v>385</v>
      </c>
      <c r="H130" s="9" t="s">
        <v>19</v>
      </c>
      <c r="I130" s="3" t="s">
        <v>354</v>
      </c>
      <c r="J130" s="10">
        <v>770000000</v>
      </c>
      <c r="K130" s="10">
        <v>217008895</v>
      </c>
      <c r="L130" s="9">
        <v>45</v>
      </c>
      <c r="M130" s="9">
        <v>31</v>
      </c>
    </row>
    <row r="131" spans="1:13">
      <c r="A131" s="3">
        <v>126</v>
      </c>
      <c r="B131" s="8" t="s">
        <v>386</v>
      </c>
      <c r="C131" s="8" t="s">
        <v>387</v>
      </c>
      <c r="D131" s="8" t="s">
        <v>388</v>
      </c>
      <c r="E131" s="9" t="s">
        <v>19</v>
      </c>
      <c r="F131" s="3" t="s">
        <v>389</v>
      </c>
      <c r="G131" s="8" t="s">
        <v>390</v>
      </c>
      <c r="H131" s="9" t="s">
        <v>19</v>
      </c>
      <c r="I131" s="3" t="s">
        <v>389</v>
      </c>
      <c r="J131" s="10">
        <v>401200000</v>
      </c>
      <c r="K131" s="10">
        <v>297165000</v>
      </c>
      <c r="L131" s="9">
        <v>100</v>
      </c>
      <c r="M131" s="9">
        <v>-210</v>
      </c>
    </row>
    <row r="132" spans="1:13">
      <c r="A132" s="3">
        <v>127</v>
      </c>
      <c r="B132" s="8" t="s">
        <v>391</v>
      </c>
      <c r="C132" s="8" t="s">
        <v>146</v>
      </c>
      <c r="D132" s="8" t="s">
        <v>392</v>
      </c>
      <c r="E132" s="9" t="s">
        <v>16</v>
      </c>
      <c r="F132" s="3" t="s">
        <v>130</v>
      </c>
      <c r="G132" s="8" t="s">
        <v>393</v>
      </c>
      <c r="H132" s="9" t="s">
        <v>19</v>
      </c>
      <c r="I132" s="3" t="s">
        <v>394</v>
      </c>
      <c r="J132" s="10">
        <v>800000000</v>
      </c>
      <c r="K132" s="10">
        <v>199891068</v>
      </c>
      <c r="L132" s="9">
        <v>0</v>
      </c>
      <c r="M132" s="9">
        <v>36</v>
      </c>
    </row>
    <row r="133" spans="1:13">
      <c r="A133" s="3">
        <v>128</v>
      </c>
      <c r="B133" s="8" t="s">
        <v>395</v>
      </c>
      <c r="C133" s="8" t="s">
        <v>396</v>
      </c>
      <c r="D133" s="8" t="s">
        <v>392</v>
      </c>
      <c r="E133" s="9" t="s">
        <v>16</v>
      </c>
      <c r="F133" s="3" t="s">
        <v>41</v>
      </c>
      <c r="G133" s="8" t="s">
        <v>397</v>
      </c>
      <c r="H133" s="9" t="s">
        <v>19</v>
      </c>
      <c r="I133" s="3" t="s">
        <v>398</v>
      </c>
      <c r="J133" s="10">
        <v>426310000</v>
      </c>
      <c r="K133" s="10">
        <v>110538433</v>
      </c>
      <c r="L133" s="9">
        <v>0</v>
      </c>
      <c r="M133" s="9">
        <v>26</v>
      </c>
    </row>
    <row r="134" spans="1:13">
      <c r="A134" s="3">
        <v>129</v>
      </c>
      <c r="B134" s="8" t="s">
        <v>399</v>
      </c>
      <c r="C134" s="8" t="s">
        <v>396</v>
      </c>
      <c r="D134" s="8" t="s">
        <v>392</v>
      </c>
      <c r="E134" s="9" t="s">
        <v>16</v>
      </c>
      <c r="F134" s="3" t="s">
        <v>211</v>
      </c>
      <c r="G134" s="8" t="s">
        <v>400</v>
      </c>
      <c r="H134" s="9" t="s">
        <v>19</v>
      </c>
      <c r="I134" s="3" t="s">
        <v>401</v>
      </c>
      <c r="J134" s="10">
        <v>388800000</v>
      </c>
      <c r="K134" s="10">
        <v>142323850</v>
      </c>
      <c r="L134" s="9">
        <v>49.86</v>
      </c>
      <c r="M134" s="9">
        <v>52</v>
      </c>
    </row>
    <row r="135" spans="1:13">
      <c r="A135" s="3">
        <v>130</v>
      </c>
      <c r="B135" s="8" t="s">
        <v>402</v>
      </c>
      <c r="C135" s="8" t="s">
        <v>201</v>
      </c>
      <c r="D135" s="8" t="s">
        <v>403</v>
      </c>
      <c r="E135" s="9" t="s">
        <v>16</v>
      </c>
      <c r="F135" s="3" t="s">
        <v>404</v>
      </c>
      <c r="G135" s="8" t="s">
        <v>405</v>
      </c>
      <c r="H135" s="9" t="s">
        <v>19</v>
      </c>
      <c r="I135" s="3" t="s">
        <v>406</v>
      </c>
      <c r="J135" s="10">
        <v>300000000</v>
      </c>
      <c r="K135" s="10">
        <v>78543235</v>
      </c>
      <c r="L135" s="9">
        <v>40</v>
      </c>
      <c r="M135" s="9">
        <v>18</v>
      </c>
    </row>
    <row r="136" spans="1:13">
      <c r="A136" s="3">
        <v>131</v>
      </c>
      <c r="B136" s="8" t="s">
        <v>407</v>
      </c>
      <c r="C136" s="8" t="s">
        <v>408</v>
      </c>
      <c r="D136" s="8" t="s">
        <v>403</v>
      </c>
      <c r="E136" s="9" t="s">
        <v>19</v>
      </c>
      <c r="F136" s="3" t="s">
        <v>41</v>
      </c>
      <c r="G136" s="8" t="s">
        <v>390</v>
      </c>
      <c r="H136" s="9" t="s">
        <v>19</v>
      </c>
      <c r="I136" s="3" t="s">
        <v>41</v>
      </c>
      <c r="J136" s="10">
        <v>230000000</v>
      </c>
      <c r="K136" s="10">
        <v>229655000</v>
      </c>
      <c r="L136" s="9">
        <v>100</v>
      </c>
      <c r="M136" s="9">
        <v>-78</v>
      </c>
    </row>
    <row r="137" spans="1:13">
      <c r="A137" s="3">
        <v>132</v>
      </c>
      <c r="B137" s="8" t="s">
        <v>409</v>
      </c>
      <c r="C137" s="8" t="s">
        <v>146</v>
      </c>
      <c r="D137" s="8" t="s">
        <v>403</v>
      </c>
      <c r="E137" s="9" t="s">
        <v>16</v>
      </c>
      <c r="F137" s="3" t="s">
        <v>69</v>
      </c>
      <c r="G137" s="8" t="s">
        <v>410</v>
      </c>
      <c r="H137" s="9" t="s">
        <v>19</v>
      </c>
      <c r="I137" s="3" t="s">
        <v>32</v>
      </c>
      <c r="J137" s="10">
        <v>218500000</v>
      </c>
      <c r="K137" s="10">
        <v>0</v>
      </c>
      <c r="L137" s="9">
        <v>50</v>
      </c>
      <c r="M137" s="9">
        <v>-64</v>
      </c>
    </row>
    <row r="138" spans="1:13">
      <c r="A138" s="3">
        <v>133</v>
      </c>
      <c r="B138" s="8" t="s">
        <v>411</v>
      </c>
      <c r="C138" s="8" t="s">
        <v>412</v>
      </c>
      <c r="D138" s="8" t="s">
        <v>413</v>
      </c>
      <c r="E138" s="9" t="s">
        <v>16</v>
      </c>
      <c r="F138" s="3" t="s">
        <v>172</v>
      </c>
      <c r="G138" s="8" t="s">
        <v>24</v>
      </c>
      <c r="H138" s="9" t="s">
        <v>19</v>
      </c>
      <c r="I138" s="3" t="s">
        <v>206</v>
      </c>
      <c r="J138" s="10">
        <v>6606285000</v>
      </c>
      <c r="K138" s="10">
        <v>0</v>
      </c>
      <c r="L138" s="9">
        <v>0</v>
      </c>
      <c r="M138" s="9">
        <v>-10</v>
      </c>
    </row>
    <row r="139" spans="1:13">
      <c r="A139" s="3">
        <v>134</v>
      </c>
      <c r="B139" s="8" t="s">
        <v>414</v>
      </c>
      <c r="C139" s="8" t="s">
        <v>415</v>
      </c>
      <c r="D139" s="8" t="s">
        <v>413</v>
      </c>
      <c r="E139" s="9" t="s">
        <v>16</v>
      </c>
      <c r="F139" s="3" t="s">
        <v>133</v>
      </c>
      <c r="G139" s="8" t="s">
        <v>305</v>
      </c>
      <c r="H139" s="9" t="s">
        <v>19</v>
      </c>
      <c r="I139" s="3" t="s">
        <v>175</v>
      </c>
      <c r="J139" s="10">
        <v>6167140000</v>
      </c>
      <c r="K139" s="10">
        <v>1106636556</v>
      </c>
      <c r="L139" s="9">
        <v>16.34</v>
      </c>
      <c r="M139" s="9">
        <v>38</v>
      </c>
    </row>
    <row r="140" spans="1:13">
      <c r="A140" s="3">
        <v>135</v>
      </c>
      <c r="B140" s="8" t="s">
        <v>416</v>
      </c>
      <c r="C140" s="8" t="s">
        <v>412</v>
      </c>
      <c r="D140" s="8" t="s">
        <v>413</v>
      </c>
      <c r="E140" s="9" t="s">
        <v>16</v>
      </c>
      <c r="F140" s="3" t="s">
        <v>417</v>
      </c>
      <c r="G140" s="8" t="s">
        <v>18</v>
      </c>
      <c r="H140" s="9" t="s">
        <v>19</v>
      </c>
      <c r="I140" s="3" t="s">
        <v>346</v>
      </c>
      <c r="J140" s="10">
        <v>3587200000</v>
      </c>
      <c r="K140" s="10">
        <v>0</v>
      </c>
      <c r="L140" s="9">
        <v>0</v>
      </c>
      <c r="M140" s="9">
        <v>-81</v>
      </c>
    </row>
    <row r="141" spans="1:13">
      <c r="A141" s="3">
        <v>136</v>
      </c>
      <c r="B141" s="8" t="s">
        <v>418</v>
      </c>
      <c r="C141" s="8" t="s">
        <v>412</v>
      </c>
      <c r="D141" s="8" t="s">
        <v>413</v>
      </c>
      <c r="E141" s="9" t="s">
        <v>16</v>
      </c>
      <c r="F141" s="3" t="s">
        <v>419</v>
      </c>
      <c r="G141" s="8" t="s">
        <v>24</v>
      </c>
      <c r="H141" s="9" t="s">
        <v>19</v>
      </c>
      <c r="I141" s="3" t="s">
        <v>420</v>
      </c>
      <c r="J141" s="10">
        <v>1630000000</v>
      </c>
      <c r="K141" s="10">
        <v>0</v>
      </c>
      <c r="L141" s="9">
        <v>0</v>
      </c>
      <c r="M141" s="9">
        <v>10</v>
      </c>
    </row>
    <row r="142" spans="1:13">
      <c r="A142" s="3">
        <v>137</v>
      </c>
      <c r="B142" s="8" t="s">
        <v>421</v>
      </c>
      <c r="C142" s="8" t="s">
        <v>412</v>
      </c>
      <c r="D142" s="8" t="s">
        <v>413</v>
      </c>
      <c r="E142" s="9" t="s">
        <v>16</v>
      </c>
      <c r="F142" s="3" t="s">
        <v>79</v>
      </c>
      <c r="G142" s="8" t="s">
        <v>422</v>
      </c>
      <c r="H142" s="9" t="s">
        <v>19</v>
      </c>
      <c r="I142" s="3" t="s">
        <v>420</v>
      </c>
      <c r="J142" s="10">
        <v>1630000000</v>
      </c>
      <c r="K142" s="10">
        <v>0</v>
      </c>
      <c r="L142" s="9">
        <v>0</v>
      </c>
      <c r="M142" s="9">
        <v>10</v>
      </c>
    </row>
    <row r="143" spans="1:13">
      <c r="A143" s="3">
        <v>138</v>
      </c>
      <c r="B143" s="8" t="s">
        <v>423</v>
      </c>
      <c r="C143" s="8" t="s">
        <v>412</v>
      </c>
      <c r="D143" s="8" t="s">
        <v>413</v>
      </c>
      <c r="E143" s="9" t="s">
        <v>48</v>
      </c>
      <c r="F143" s="3" t="s">
        <v>424</v>
      </c>
      <c r="G143" s="8" t="s">
        <v>425</v>
      </c>
      <c r="H143" s="9" t="s">
        <v>16</v>
      </c>
      <c r="I143" s="3" t="s">
        <v>426</v>
      </c>
      <c r="J143" s="10">
        <v>1250565000</v>
      </c>
      <c r="K143" s="10">
        <v>0</v>
      </c>
      <c r="L143" s="9">
        <v>0</v>
      </c>
      <c r="M143" s="9">
        <v>-31</v>
      </c>
    </row>
    <row r="144" spans="1:13">
      <c r="A144" s="3">
        <v>139</v>
      </c>
      <c r="B144" s="8" t="s">
        <v>427</v>
      </c>
      <c r="C144" s="8" t="s">
        <v>412</v>
      </c>
      <c r="D144" s="8" t="s">
        <v>413</v>
      </c>
      <c r="E144" s="9" t="s">
        <v>16</v>
      </c>
      <c r="F144" s="3" t="s">
        <v>79</v>
      </c>
      <c r="G144" s="8" t="s">
        <v>305</v>
      </c>
      <c r="H144" s="9" t="s">
        <v>19</v>
      </c>
      <c r="I144" s="3" t="s">
        <v>208</v>
      </c>
      <c r="J144" s="10">
        <v>1100000000</v>
      </c>
      <c r="K144" s="10">
        <v>0</v>
      </c>
      <c r="L144" s="9">
        <v>0</v>
      </c>
      <c r="M144" s="9">
        <v>50</v>
      </c>
    </row>
    <row r="145" spans="1:13">
      <c r="A145" s="3">
        <v>140</v>
      </c>
      <c r="B145" s="8" t="s">
        <v>428</v>
      </c>
      <c r="C145" s="8" t="s">
        <v>429</v>
      </c>
      <c r="D145" s="8" t="s">
        <v>413</v>
      </c>
      <c r="E145" s="9" t="s">
        <v>16</v>
      </c>
      <c r="F145" s="3" t="s">
        <v>430</v>
      </c>
      <c r="G145" s="8" t="s">
        <v>431</v>
      </c>
      <c r="H145" s="9" t="s">
        <v>19</v>
      </c>
      <c r="I145" s="3" t="s">
        <v>430</v>
      </c>
      <c r="J145" s="10">
        <v>1100000000</v>
      </c>
      <c r="K145" s="10">
        <v>0</v>
      </c>
      <c r="L145" s="9">
        <v>0</v>
      </c>
      <c r="M145" s="9">
        <v>-55</v>
      </c>
    </row>
    <row r="146" spans="1:13">
      <c r="A146" s="3">
        <v>141</v>
      </c>
      <c r="B146" s="8" t="s">
        <v>432</v>
      </c>
      <c r="C146" s="8" t="s">
        <v>433</v>
      </c>
      <c r="D146" s="8" t="s">
        <v>413</v>
      </c>
      <c r="E146" s="9" t="s">
        <v>27</v>
      </c>
      <c r="F146" s="3" t="s">
        <v>434</v>
      </c>
      <c r="G146" s="8" t="s">
        <v>435</v>
      </c>
      <c r="H146" s="9" t="s">
        <v>27</v>
      </c>
      <c r="I146" s="3" t="s">
        <v>434</v>
      </c>
      <c r="J146" s="10">
        <v>854950000</v>
      </c>
      <c r="K146" s="10">
        <v>0</v>
      </c>
      <c r="L146" s="9">
        <v>0</v>
      </c>
      <c r="M146" s="9">
        <v>-295</v>
      </c>
    </row>
    <row r="147" spans="1:13">
      <c r="A147" s="3">
        <v>142</v>
      </c>
      <c r="B147" s="8" t="s">
        <v>436</v>
      </c>
      <c r="C147" s="8" t="s">
        <v>412</v>
      </c>
      <c r="D147" s="8" t="s">
        <v>413</v>
      </c>
      <c r="E147" s="9" t="s">
        <v>48</v>
      </c>
      <c r="F147" s="3" t="s">
        <v>437</v>
      </c>
      <c r="G147" s="8" t="s">
        <v>438</v>
      </c>
      <c r="H147" s="9" t="s">
        <v>16</v>
      </c>
      <c r="I147" s="3" t="s">
        <v>283</v>
      </c>
      <c r="J147" s="10">
        <v>850000000</v>
      </c>
      <c r="K147" s="10">
        <v>0</v>
      </c>
      <c r="L147" s="9">
        <v>0</v>
      </c>
      <c r="M147" s="9">
        <v>-11</v>
      </c>
    </row>
    <row r="148" spans="1:13">
      <c r="A148" s="3">
        <v>143</v>
      </c>
      <c r="B148" s="8" t="s">
        <v>439</v>
      </c>
      <c r="C148" s="8" t="s">
        <v>412</v>
      </c>
      <c r="D148" s="8" t="s">
        <v>413</v>
      </c>
      <c r="E148" s="9" t="s">
        <v>16</v>
      </c>
      <c r="F148" s="3" t="s">
        <v>419</v>
      </c>
      <c r="G148" s="8" t="s">
        <v>24</v>
      </c>
      <c r="H148" s="9" t="s">
        <v>19</v>
      </c>
      <c r="I148" s="3" t="s">
        <v>420</v>
      </c>
      <c r="J148" s="10">
        <v>834500000</v>
      </c>
      <c r="K148" s="10">
        <v>0</v>
      </c>
      <c r="L148" s="9">
        <v>0</v>
      </c>
      <c r="M148" s="9">
        <v>10</v>
      </c>
    </row>
    <row r="149" spans="1:13">
      <c r="A149" s="3">
        <v>144</v>
      </c>
      <c r="B149" s="8" t="s">
        <v>440</v>
      </c>
      <c r="C149" s="8" t="s">
        <v>441</v>
      </c>
      <c r="D149" s="8" t="s">
        <v>413</v>
      </c>
      <c r="E149" s="9" t="s">
        <v>16</v>
      </c>
      <c r="F149" s="3" t="s">
        <v>199</v>
      </c>
      <c r="G149" s="8" t="s">
        <v>442</v>
      </c>
      <c r="H149" s="9" t="s">
        <v>19</v>
      </c>
      <c r="I149" s="3" t="s">
        <v>443</v>
      </c>
      <c r="J149" s="10">
        <v>814555000</v>
      </c>
      <c r="K149" s="10">
        <v>0</v>
      </c>
      <c r="L149" s="9">
        <v>0</v>
      </c>
      <c r="M149" s="9">
        <v>-83</v>
      </c>
    </row>
    <row r="150" spans="1:13">
      <c r="A150" s="3">
        <v>145</v>
      </c>
      <c r="B150" s="8" t="s">
        <v>444</v>
      </c>
      <c r="C150" s="8" t="s">
        <v>429</v>
      </c>
      <c r="D150" s="8" t="s">
        <v>413</v>
      </c>
      <c r="E150" s="9" t="s">
        <v>16</v>
      </c>
      <c r="F150" s="3" t="s">
        <v>79</v>
      </c>
      <c r="G150" s="8" t="s">
        <v>445</v>
      </c>
      <c r="H150" s="9" t="s">
        <v>19</v>
      </c>
      <c r="I150" s="3" t="s">
        <v>437</v>
      </c>
      <c r="J150" s="10">
        <v>810000000</v>
      </c>
      <c r="K150" s="10">
        <v>0</v>
      </c>
      <c r="L150" s="9">
        <v>76</v>
      </c>
      <c r="M150" s="9">
        <v>-30</v>
      </c>
    </row>
    <row r="151" spans="1:13">
      <c r="A151" s="3">
        <v>146</v>
      </c>
      <c r="B151" s="8" t="s">
        <v>446</v>
      </c>
      <c r="C151" s="8" t="s">
        <v>447</v>
      </c>
      <c r="D151" s="8" t="s">
        <v>413</v>
      </c>
      <c r="E151" s="9" t="s">
        <v>19</v>
      </c>
      <c r="F151" s="3" t="s">
        <v>144</v>
      </c>
      <c r="G151" s="8" t="s">
        <v>390</v>
      </c>
      <c r="H151" s="9" t="s">
        <v>19</v>
      </c>
      <c r="I151" s="3" t="s">
        <v>144</v>
      </c>
      <c r="J151" s="10">
        <v>532800000</v>
      </c>
      <c r="K151" s="10">
        <v>510222900</v>
      </c>
      <c r="L151" s="9">
        <v>100</v>
      </c>
      <c r="M151" s="9">
        <v>-102</v>
      </c>
    </row>
    <row r="152" spans="1:13">
      <c r="A152" s="3">
        <v>147</v>
      </c>
      <c r="B152" s="8" t="s">
        <v>448</v>
      </c>
      <c r="C152" s="8" t="s">
        <v>412</v>
      </c>
      <c r="D152" s="8" t="s">
        <v>413</v>
      </c>
      <c r="E152" s="9" t="s">
        <v>16</v>
      </c>
      <c r="F152" s="3" t="s">
        <v>94</v>
      </c>
      <c r="G152" s="8" t="s">
        <v>442</v>
      </c>
      <c r="H152" s="9" t="s">
        <v>19</v>
      </c>
      <c r="I152" s="3" t="s">
        <v>449</v>
      </c>
      <c r="J152" s="10">
        <v>417250000</v>
      </c>
      <c r="K152" s="10">
        <v>0</v>
      </c>
      <c r="L152" s="9">
        <v>0</v>
      </c>
      <c r="M152" s="9">
        <v>-26</v>
      </c>
    </row>
    <row r="153" spans="1:13">
      <c r="A153" s="3">
        <v>148</v>
      </c>
      <c r="B153" s="8" t="s">
        <v>450</v>
      </c>
      <c r="C153" s="8" t="s">
        <v>451</v>
      </c>
      <c r="D153" s="8" t="s">
        <v>413</v>
      </c>
      <c r="E153" s="9" t="s">
        <v>16</v>
      </c>
      <c r="F153" s="3" t="s">
        <v>452</v>
      </c>
      <c r="G153" s="8" t="s">
        <v>24</v>
      </c>
      <c r="H153" s="9" t="s">
        <v>19</v>
      </c>
      <c r="I153" s="3" t="s">
        <v>453</v>
      </c>
      <c r="J153" s="10">
        <v>376300000</v>
      </c>
      <c r="K153" s="10">
        <v>0</v>
      </c>
      <c r="L153" s="9">
        <v>0</v>
      </c>
      <c r="M153" s="9">
        <v>15</v>
      </c>
    </row>
    <row r="154" spans="1:13">
      <c r="A154" s="3">
        <v>149</v>
      </c>
      <c r="B154" s="8" t="s">
        <v>454</v>
      </c>
      <c r="C154" s="8" t="s">
        <v>433</v>
      </c>
      <c r="D154" s="8" t="s">
        <v>413</v>
      </c>
      <c r="E154" s="9" t="s">
        <v>16</v>
      </c>
      <c r="F154" s="3" t="s">
        <v>278</v>
      </c>
      <c r="G154" s="8" t="s">
        <v>455</v>
      </c>
      <c r="H154" s="9" t="s">
        <v>19</v>
      </c>
      <c r="I154" s="3" t="s">
        <v>456</v>
      </c>
      <c r="J154" s="10">
        <v>300000000</v>
      </c>
      <c r="K154" s="10">
        <v>0</v>
      </c>
      <c r="L154" s="9">
        <v>70</v>
      </c>
      <c r="M154" s="9">
        <v>-4</v>
      </c>
    </row>
    <row r="155" spans="1:13">
      <c r="A155" s="3">
        <v>150</v>
      </c>
      <c r="B155" s="8" t="s">
        <v>457</v>
      </c>
      <c r="C155" s="8" t="s">
        <v>458</v>
      </c>
      <c r="D155" s="8" t="s">
        <v>413</v>
      </c>
      <c r="E155" s="9" t="s">
        <v>19</v>
      </c>
      <c r="F155" s="3" t="s">
        <v>172</v>
      </c>
      <c r="G155" s="8" t="s">
        <v>459</v>
      </c>
      <c r="H155" s="9" t="s">
        <v>74</v>
      </c>
      <c r="I155" s="3" t="s">
        <v>172</v>
      </c>
      <c r="J155" s="10">
        <v>297950000</v>
      </c>
      <c r="K155" s="10">
        <v>283910000</v>
      </c>
      <c r="L155" s="9">
        <v>100</v>
      </c>
      <c r="M155" s="9">
        <v>-99</v>
      </c>
    </row>
    <row r="156" spans="1:13">
      <c r="A156" s="3">
        <v>151</v>
      </c>
      <c r="B156" s="8" t="s">
        <v>460</v>
      </c>
      <c r="C156" s="8" t="s">
        <v>433</v>
      </c>
      <c r="D156" s="8" t="s">
        <v>413</v>
      </c>
      <c r="E156" s="9" t="s">
        <v>74</v>
      </c>
      <c r="F156" s="3" t="s">
        <v>424</v>
      </c>
      <c r="G156" s="8" t="s">
        <v>461</v>
      </c>
      <c r="H156" s="9" t="s">
        <v>74</v>
      </c>
      <c r="I156" s="3" t="s">
        <v>424</v>
      </c>
      <c r="J156" s="10">
        <v>275000000</v>
      </c>
      <c r="K156" s="10">
        <v>0</v>
      </c>
      <c r="L156" s="9">
        <v>100</v>
      </c>
      <c r="M156" s="9">
        <v>-42</v>
      </c>
    </row>
    <row r="157" spans="1:13">
      <c r="A157" s="3">
        <v>152</v>
      </c>
      <c r="B157" s="8" t="s">
        <v>462</v>
      </c>
      <c r="C157" s="8" t="s">
        <v>463</v>
      </c>
      <c r="D157" s="8" t="s">
        <v>464</v>
      </c>
      <c r="E157" s="9" t="s">
        <v>74</v>
      </c>
      <c r="F157" s="3" t="s">
        <v>64</v>
      </c>
      <c r="G157" s="8" t="s">
        <v>465</v>
      </c>
      <c r="H157" s="9" t="s">
        <v>74</v>
      </c>
      <c r="I157" s="3" t="s">
        <v>64</v>
      </c>
      <c r="J157" s="10">
        <v>572390000</v>
      </c>
      <c r="K157" s="10">
        <v>532347090</v>
      </c>
      <c r="L157" s="9">
        <v>100</v>
      </c>
      <c r="M157" s="9">
        <v>-67</v>
      </c>
    </row>
    <row r="158" spans="1:13">
      <c r="A158" s="3">
        <v>153</v>
      </c>
      <c r="B158" s="8" t="s">
        <v>466</v>
      </c>
      <c r="C158" s="8" t="s">
        <v>467</v>
      </c>
      <c r="D158" s="8" t="s">
        <v>464</v>
      </c>
      <c r="E158" s="9" t="s">
        <v>16</v>
      </c>
      <c r="F158" s="3" t="s">
        <v>174</v>
      </c>
      <c r="G158" s="8" t="s">
        <v>468</v>
      </c>
      <c r="H158" s="9" t="s">
        <v>19</v>
      </c>
      <c r="I158" s="3" t="s">
        <v>149</v>
      </c>
      <c r="J158" s="10">
        <v>498500000</v>
      </c>
      <c r="K158" s="10">
        <v>0</v>
      </c>
      <c r="L158" s="9">
        <v>0</v>
      </c>
      <c r="M158" s="9">
        <v>53</v>
      </c>
    </row>
    <row r="159" spans="1:13">
      <c r="A159" s="3">
        <v>154</v>
      </c>
      <c r="B159" s="8" t="s">
        <v>469</v>
      </c>
      <c r="C159" s="8" t="s">
        <v>463</v>
      </c>
      <c r="D159" s="8" t="s">
        <v>464</v>
      </c>
      <c r="E159" s="9" t="s">
        <v>19</v>
      </c>
      <c r="F159" s="3" t="s">
        <v>84</v>
      </c>
      <c r="G159" s="8" t="s">
        <v>470</v>
      </c>
      <c r="H159" s="9" t="s">
        <v>74</v>
      </c>
      <c r="I159" s="3" t="s">
        <v>471</v>
      </c>
      <c r="J159" s="10">
        <v>433850000</v>
      </c>
      <c r="K159" s="10">
        <v>422375000</v>
      </c>
      <c r="L159" s="9">
        <v>100</v>
      </c>
      <c r="M159" s="9">
        <v>-97</v>
      </c>
    </row>
    <row r="160" spans="1:13">
      <c r="A160" s="3">
        <v>155</v>
      </c>
      <c r="B160" s="8" t="s">
        <v>472</v>
      </c>
      <c r="C160" s="8" t="s">
        <v>473</v>
      </c>
      <c r="D160" s="8" t="s">
        <v>474</v>
      </c>
      <c r="E160" s="9" t="s">
        <v>16</v>
      </c>
      <c r="F160" s="3" t="s">
        <v>114</v>
      </c>
      <c r="G160" s="8" t="s">
        <v>475</v>
      </c>
      <c r="H160" s="9" t="s">
        <v>19</v>
      </c>
      <c r="I160" s="3" t="s">
        <v>318</v>
      </c>
      <c r="J160" s="10">
        <v>3090000000</v>
      </c>
      <c r="K160" s="10">
        <v>0</v>
      </c>
      <c r="L160" s="9">
        <v>0</v>
      </c>
      <c r="M160" s="9">
        <v>37</v>
      </c>
    </row>
    <row r="161" spans="1:13">
      <c r="A161" s="3">
        <v>156</v>
      </c>
      <c r="B161" s="8" t="s">
        <v>476</v>
      </c>
      <c r="C161" s="8" t="s">
        <v>477</v>
      </c>
      <c r="D161" s="8" t="s">
        <v>474</v>
      </c>
      <c r="E161" s="9" t="s">
        <v>27</v>
      </c>
      <c r="F161" s="3" t="s">
        <v>478</v>
      </c>
      <c r="G161" s="8" t="s">
        <v>479</v>
      </c>
      <c r="H161" s="9" t="s">
        <v>27</v>
      </c>
      <c r="I161" s="3" t="s">
        <v>478</v>
      </c>
      <c r="J161" s="10">
        <v>2771030000</v>
      </c>
      <c r="K161" s="10">
        <v>0</v>
      </c>
      <c r="L161" s="9">
        <v>0</v>
      </c>
      <c r="M161" s="9">
        <v>-241</v>
      </c>
    </row>
    <row r="162" spans="1:13">
      <c r="A162" s="3">
        <v>157</v>
      </c>
      <c r="B162" s="8" t="s">
        <v>480</v>
      </c>
      <c r="C162" s="8" t="s">
        <v>408</v>
      </c>
      <c r="D162" s="8" t="s">
        <v>474</v>
      </c>
      <c r="E162" s="9" t="s">
        <v>83</v>
      </c>
      <c r="F162" s="3" t="s">
        <v>159</v>
      </c>
      <c r="G162" s="8" t="s">
        <v>481</v>
      </c>
      <c r="H162" s="9" t="s">
        <v>45</v>
      </c>
      <c r="I162" s="3" t="s">
        <v>178</v>
      </c>
      <c r="J162" s="10">
        <v>397900000</v>
      </c>
      <c r="K162" s="10">
        <v>0</v>
      </c>
      <c r="L162" s="9">
        <v>0</v>
      </c>
      <c r="M162" s="9">
        <v>-38</v>
      </c>
    </row>
    <row r="163" spans="1:13">
      <c r="A163" s="3">
        <v>158</v>
      </c>
      <c r="B163" s="8" t="s">
        <v>482</v>
      </c>
      <c r="C163" s="8" t="s">
        <v>408</v>
      </c>
      <c r="D163" s="8" t="s">
        <v>483</v>
      </c>
      <c r="E163" s="9" t="s">
        <v>19</v>
      </c>
      <c r="F163" s="3" t="s">
        <v>484</v>
      </c>
      <c r="G163" s="8" t="s">
        <v>485</v>
      </c>
      <c r="H163" s="9" t="s">
        <v>74</v>
      </c>
      <c r="I163" s="3" t="s">
        <v>486</v>
      </c>
      <c r="J163" s="10">
        <v>1000000000</v>
      </c>
      <c r="K163" s="10">
        <v>906947250</v>
      </c>
      <c r="L163" s="9">
        <v>100</v>
      </c>
      <c r="M163" s="9">
        <v>535</v>
      </c>
    </row>
    <row r="164" spans="1:13">
      <c r="A164" s="3">
        <v>159</v>
      </c>
      <c r="B164" s="8" t="s">
        <v>487</v>
      </c>
      <c r="C164" s="8" t="s">
        <v>488</v>
      </c>
      <c r="D164" s="8" t="s">
        <v>489</v>
      </c>
      <c r="E164" s="9" t="s">
        <v>45</v>
      </c>
      <c r="F164" s="3" t="s">
        <v>490</v>
      </c>
      <c r="G164" s="8" t="s">
        <v>55</v>
      </c>
      <c r="H164" s="9" t="s">
        <v>48</v>
      </c>
      <c r="I164" s="3" t="s">
        <v>64</v>
      </c>
      <c r="J164" s="10">
        <v>3255700000</v>
      </c>
      <c r="K164" s="10">
        <v>0</v>
      </c>
      <c r="L164" s="9">
        <v>0</v>
      </c>
      <c r="M164" s="9">
        <v>-67</v>
      </c>
    </row>
    <row r="165" spans="1:13">
      <c r="A165" s="3">
        <v>160</v>
      </c>
      <c r="B165" s="8" t="s">
        <v>491</v>
      </c>
      <c r="C165" s="8" t="s">
        <v>492</v>
      </c>
      <c r="D165" s="8" t="s">
        <v>489</v>
      </c>
      <c r="E165" s="9" t="s">
        <v>27</v>
      </c>
      <c r="F165" s="3" t="s">
        <v>493</v>
      </c>
      <c r="G165" s="8" t="s">
        <v>494</v>
      </c>
      <c r="H165" s="9" t="s">
        <v>27</v>
      </c>
      <c r="I165" s="3" t="s">
        <v>52</v>
      </c>
      <c r="J165" s="10">
        <v>400000000</v>
      </c>
      <c r="K165" s="10">
        <v>0</v>
      </c>
      <c r="L165" s="9">
        <v>0</v>
      </c>
      <c r="M165" s="9">
        <v>-85</v>
      </c>
    </row>
    <row r="166" spans="1:13">
      <c r="A166" s="3">
        <v>161</v>
      </c>
      <c r="B166" s="8" t="s">
        <v>495</v>
      </c>
      <c r="C166" s="8" t="s">
        <v>496</v>
      </c>
      <c r="D166" s="8" t="s">
        <v>497</v>
      </c>
      <c r="E166" s="9" t="s">
        <v>16</v>
      </c>
      <c r="F166" s="3" t="s">
        <v>498</v>
      </c>
      <c r="G166" s="8" t="s">
        <v>499</v>
      </c>
      <c r="H166" s="9" t="s">
        <v>19</v>
      </c>
      <c r="I166" s="3" t="s">
        <v>500</v>
      </c>
      <c r="J166" s="10">
        <v>2683112850</v>
      </c>
      <c r="K166" s="10">
        <v>766500000</v>
      </c>
      <c r="L166" s="9">
        <v>97</v>
      </c>
      <c r="M166" s="9">
        <v>27</v>
      </c>
    </row>
    <row r="167" spans="1:13">
      <c r="A167" s="3">
        <v>162</v>
      </c>
      <c r="B167" s="8" t="s">
        <v>501</v>
      </c>
      <c r="C167" s="8" t="s">
        <v>496</v>
      </c>
      <c r="D167" s="8" t="s">
        <v>497</v>
      </c>
      <c r="E167" s="9" t="s">
        <v>27</v>
      </c>
      <c r="F167" s="3" t="s">
        <v>417</v>
      </c>
      <c r="G167" s="8" t="s">
        <v>502</v>
      </c>
      <c r="H167" s="9" t="s">
        <v>61</v>
      </c>
      <c r="I167" s="3" t="s">
        <v>503</v>
      </c>
      <c r="J167" s="10">
        <v>663392150</v>
      </c>
      <c r="K167" s="10">
        <v>0</v>
      </c>
      <c r="L167" s="9">
        <v>0</v>
      </c>
      <c r="M167" s="9">
        <v>-171</v>
      </c>
    </row>
    <row r="168" spans="1:13">
      <c r="A168" s="3">
        <v>163</v>
      </c>
      <c r="B168" s="8" t="s">
        <v>504</v>
      </c>
      <c r="C168" s="8" t="s">
        <v>505</v>
      </c>
      <c r="D168" s="8" t="s">
        <v>506</v>
      </c>
      <c r="E168" s="9" t="s">
        <v>45</v>
      </c>
      <c r="F168" s="3" t="s">
        <v>507</v>
      </c>
      <c r="G168" s="8" t="s">
        <v>508</v>
      </c>
      <c r="H168" s="9" t="s">
        <v>48</v>
      </c>
      <c r="I168" s="3" t="s">
        <v>452</v>
      </c>
      <c r="J168" s="10">
        <v>1000000000</v>
      </c>
      <c r="K168" s="10">
        <v>0</v>
      </c>
      <c r="L168" s="9">
        <v>0</v>
      </c>
      <c r="M168" s="9">
        <v>-74</v>
      </c>
    </row>
    <row r="169" spans="1:13">
      <c r="A169" s="3">
        <v>164</v>
      </c>
      <c r="B169" s="8" t="s">
        <v>509</v>
      </c>
      <c r="C169" s="8" t="s">
        <v>510</v>
      </c>
      <c r="D169" s="8" t="s">
        <v>511</v>
      </c>
      <c r="E169" s="9" t="s">
        <v>16</v>
      </c>
      <c r="F169" s="3" t="s">
        <v>512</v>
      </c>
      <c r="G169" s="8" t="s">
        <v>24</v>
      </c>
      <c r="H169" s="9" t="s">
        <v>19</v>
      </c>
      <c r="I169" s="3" t="s">
        <v>208</v>
      </c>
      <c r="J169" s="10">
        <v>2048626000</v>
      </c>
      <c r="K169" s="10">
        <v>0</v>
      </c>
      <c r="L169" s="9">
        <v>0</v>
      </c>
      <c r="M169" s="9">
        <v>50</v>
      </c>
    </row>
    <row r="170" spans="1:13">
      <c r="A170" s="3">
        <v>165</v>
      </c>
      <c r="B170" s="8" t="s">
        <v>513</v>
      </c>
      <c r="C170" s="8" t="s">
        <v>514</v>
      </c>
      <c r="D170" s="8" t="s">
        <v>511</v>
      </c>
      <c r="E170" s="9" t="s">
        <v>16</v>
      </c>
      <c r="F170" s="3" t="s">
        <v>138</v>
      </c>
      <c r="G170" s="8" t="s">
        <v>24</v>
      </c>
      <c r="H170" s="9" t="s">
        <v>19</v>
      </c>
      <c r="I170" s="3" t="s">
        <v>191</v>
      </c>
      <c r="J170" s="10">
        <v>312500000</v>
      </c>
      <c r="K170" s="10">
        <v>0</v>
      </c>
      <c r="L170" s="9">
        <v>0</v>
      </c>
      <c r="M170" s="9">
        <v>29</v>
      </c>
    </row>
    <row r="171" spans="1:13">
      <c r="A171" s="3">
        <v>166</v>
      </c>
      <c r="B171" s="8" t="s">
        <v>515</v>
      </c>
      <c r="C171" s="8" t="s">
        <v>516</v>
      </c>
      <c r="D171" s="8" t="s">
        <v>517</v>
      </c>
      <c r="E171" s="9" t="s">
        <v>16</v>
      </c>
      <c r="F171" s="3" t="s">
        <v>79</v>
      </c>
      <c r="G171" s="8" t="s">
        <v>518</v>
      </c>
      <c r="H171" s="9" t="s">
        <v>19</v>
      </c>
      <c r="I171" s="3" t="s">
        <v>149</v>
      </c>
      <c r="J171" s="10">
        <v>1132614000</v>
      </c>
      <c r="K171" s="10">
        <v>403350750</v>
      </c>
      <c r="L171" s="9">
        <v>53.22</v>
      </c>
      <c r="M171" s="9">
        <v>53</v>
      </c>
    </row>
    <row r="172" spans="1:13">
      <c r="A172" s="3">
        <v>167</v>
      </c>
      <c r="B172" s="8" t="s">
        <v>519</v>
      </c>
      <c r="C172" s="8" t="s">
        <v>408</v>
      </c>
      <c r="D172" s="8" t="s">
        <v>520</v>
      </c>
      <c r="E172" s="9" t="s">
        <v>74</v>
      </c>
      <c r="F172" s="3" t="s">
        <v>34</v>
      </c>
      <c r="G172" s="8" t="s">
        <v>521</v>
      </c>
      <c r="H172" s="9" t="s">
        <v>74</v>
      </c>
      <c r="I172" s="3" t="s">
        <v>34</v>
      </c>
      <c r="J172" s="10">
        <v>2875000000</v>
      </c>
      <c r="K172" s="10">
        <v>2420000000</v>
      </c>
      <c r="L172" s="9">
        <v>100</v>
      </c>
      <c r="M172" s="9">
        <v>-36</v>
      </c>
    </row>
    <row r="173" spans="1:13">
      <c r="A173" s="3">
        <v>168</v>
      </c>
      <c r="B173" s="8" t="s">
        <v>522</v>
      </c>
      <c r="C173" s="8" t="s">
        <v>523</v>
      </c>
      <c r="D173" s="8" t="s">
        <v>520</v>
      </c>
      <c r="E173" s="9" t="s">
        <v>16</v>
      </c>
      <c r="F173" s="3" t="s">
        <v>283</v>
      </c>
      <c r="G173" s="8" t="s">
        <v>524</v>
      </c>
      <c r="H173" s="9" t="s">
        <v>19</v>
      </c>
      <c r="I173" s="3" t="s">
        <v>175</v>
      </c>
      <c r="J173" s="10">
        <v>1600000000</v>
      </c>
      <c r="K173" s="10">
        <v>300077753</v>
      </c>
      <c r="L173" s="9">
        <v>55</v>
      </c>
      <c r="M173" s="9">
        <v>38</v>
      </c>
    </row>
    <row r="174" spans="1:13">
      <c r="A174" s="3">
        <v>169</v>
      </c>
      <c r="B174" s="8" t="s">
        <v>525</v>
      </c>
      <c r="C174" s="8" t="s">
        <v>408</v>
      </c>
      <c r="D174" s="8" t="s">
        <v>520</v>
      </c>
      <c r="E174" s="9" t="s">
        <v>74</v>
      </c>
      <c r="F174" s="3" t="s">
        <v>34</v>
      </c>
      <c r="G174" s="8" t="s">
        <v>521</v>
      </c>
      <c r="H174" s="9" t="s">
        <v>74</v>
      </c>
      <c r="I174" s="3" t="s">
        <v>34</v>
      </c>
      <c r="J174" s="10">
        <v>525000000</v>
      </c>
      <c r="K174" s="10">
        <v>430000000</v>
      </c>
      <c r="L174" s="9">
        <v>100</v>
      </c>
      <c r="M174" s="9">
        <v>-36</v>
      </c>
    </row>
    <row r="175" spans="1:13">
      <c r="A175" s="3">
        <v>170</v>
      </c>
      <c r="B175" s="8" t="s">
        <v>526</v>
      </c>
      <c r="C175" s="8" t="s">
        <v>408</v>
      </c>
      <c r="D175" s="8" t="s">
        <v>527</v>
      </c>
      <c r="E175" s="9" t="s">
        <v>16</v>
      </c>
      <c r="F175" s="3" t="s">
        <v>130</v>
      </c>
      <c r="G175" s="8" t="s">
        <v>24</v>
      </c>
      <c r="H175" s="9" t="s">
        <v>19</v>
      </c>
      <c r="I175" s="3" t="s">
        <v>528</v>
      </c>
      <c r="J175" s="10">
        <v>800000000</v>
      </c>
      <c r="K175" s="10">
        <v>0</v>
      </c>
      <c r="L175" s="9">
        <v>0</v>
      </c>
      <c r="M175" s="9">
        <v>-21</v>
      </c>
    </row>
    <row r="176" spans="1:13">
      <c r="A176" s="3">
        <v>171</v>
      </c>
      <c r="B176" s="8" t="s">
        <v>529</v>
      </c>
      <c r="C176" s="8" t="s">
        <v>530</v>
      </c>
      <c r="D176" s="8" t="s">
        <v>531</v>
      </c>
      <c r="E176" s="9" t="s">
        <v>83</v>
      </c>
      <c r="F176" s="3" t="s">
        <v>532</v>
      </c>
      <c r="G176" s="8" t="s">
        <v>533</v>
      </c>
      <c r="H176" s="9" t="s">
        <v>61</v>
      </c>
      <c r="I176" s="3" t="s">
        <v>532</v>
      </c>
      <c r="J176" s="10">
        <v>1000000000</v>
      </c>
      <c r="K176" s="10">
        <v>0</v>
      </c>
      <c r="L176" s="9">
        <v>0</v>
      </c>
      <c r="M176" s="9">
        <v>-95</v>
      </c>
    </row>
    <row r="177" spans="1:13">
      <c r="A177" s="3">
        <v>172</v>
      </c>
      <c r="B177" s="8" t="s">
        <v>534</v>
      </c>
      <c r="C177" s="8" t="s">
        <v>535</v>
      </c>
      <c r="D177" s="8" t="s">
        <v>531</v>
      </c>
      <c r="E177" s="9" t="s">
        <v>16</v>
      </c>
      <c r="F177" s="3" t="s">
        <v>79</v>
      </c>
      <c r="G177" s="8" t="s">
        <v>33</v>
      </c>
      <c r="H177" s="9" t="s">
        <v>19</v>
      </c>
      <c r="I177" s="3" t="s">
        <v>257</v>
      </c>
      <c r="J177" s="10">
        <v>950000000</v>
      </c>
      <c r="K177" s="10">
        <v>260010938</v>
      </c>
      <c r="L177" s="9">
        <v>33.31</v>
      </c>
      <c r="M177" s="9">
        <v>35</v>
      </c>
    </row>
    <row r="178" spans="1:13">
      <c r="A178" s="3">
        <v>173</v>
      </c>
      <c r="B178" s="8" t="s">
        <v>536</v>
      </c>
      <c r="C178" s="8" t="s">
        <v>408</v>
      </c>
      <c r="D178" s="8" t="s">
        <v>531</v>
      </c>
      <c r="E178" s="9" t="s">
        <v>16</v>
      </c>
      <c r="F178" s="3" t="s">
        <v>159</v>
      </c>
      <c r="G178" s="8" t="s">
        <v>24</v>
      </c>
      <c r="H178" s="9" t="s">
        <v>19</v>
      </c>
      <c r="I178" s="3" t="s">
        <v>537</v>
      </c>
      <c r="J178" s="10">
        <v>726545000</v>
      </c>
      <c r="K178" s="10">
        <v>0</v>
      </c>
      <c r="L178" s="9">
        <v>0</v>
      </c>
      <c r="M178" s="9">
        <v>17</v>
      </c>
    </row>
    <row r="179" spans="1:13">
      <c r="A179" s="3">
        <v>174</v>
      </c>
      <c r="B179" s="8" t="s">
        <v>538</v>
      </c>
      <c r="C179" s="8" t="s">
        <v>539</v>
      </c>
      <c r="D179" s="8" t="s">
        <v>531</v>
      </c>
      <c r="E179" s="9" t="s">
        <v>27</v>
      </c>
      <c r="F179" s="3" t="s">
        <v>540</v>
      </c>
      <c r="G179" s="8" t="s">
        <v>541</v>
      </c>
      <c r="H179" s="9" t="s">
        <v>27</v>
      </c>
      <c r="I179" s="3" t="s">
        <v>540</v>
      </c>
      <c r="J179" s="10">
        <v>385200000</v>
      </c>
      <c r="K179" s="10">
        <v>0</v>
      </c>
      <c r="L179" s="9">
        <v>0</v>
      </c>
      <c r="M179" s="9">
        <v>-252</v>
      </c>
    </row>
    <row r="180" spans="1:13">
      <c r="A180" s="3">
        <v>175</v>
      </c>
      <c r="B180" s="8" t="s">
        <v>542</v>
      </c>
      <c r="C180" s="8" t="s">
        <v>408</v>
      </c>
      <c r="D180" s="8" t="s">
        <v>531</v>
      </c>
      <c r="E180" s="9" t="s">
        <v>83</v>
      </c>
      <c r="F180" s="3" t="s">
        <v>543</v>
      </c>
      <c r="G180" s="8" t="s">
        <v>544</v>
      </c>
      <c r="H180" s="9" t="s">
        <v>45</v>
      </c>
      <c r="I180" s="3" t="s">
        <v>543</v>
      </c>
      <c r="J180" s="10">
        <v>332445000</v>
      </c>
      <c r="K180" s="10">
        <v>327519980</v>
      </c>
      <c r="L180" s="9">
        <v>100</v>
      </c>
      <c r="M180" s="9">
        <v>-211</v>
      </c>
    </row>
    <row r="181" spans="1:13">
      <c r="A181" s="3">
        <v>176</v>
      </c>
      <c r="B181" s="8" t="s">
        <v>545</v>
      </c>
      <c r="C181" s="8" t="s">
        <v>408</v>
      </c>
      <c r="D181" s="8" t="s">
        <v>546</v>
      </c>
      <c r="E181" s="9" t="s">
        <v>27</v>
      </c>
      <c r="F181" s="3" t="s">
        <v>211</v>
      </c>
      <c r="G181" s="8" t="s">
        <v>547</v>
      </c>
      <c r="H181" s="9" t="s">
        <v>27</v>
      </c>
      <c r="I181" s="3" t="s">
        <v>211</v>
      </c>
      <c r="J181" s="10">
        <v>403000000</v>
      </c>
      <c r="K181" s="10">
        <v>0</v>
      </c>
      <c r="L181" s="9">
        <v>0</v>
      </c>
      <c r="M181" s="9">
        <v>-130</v>
      </c>
    </row>
    <row r="182" spans="1:13">
      <c r="A182" s="3">
        <v>177</v>
      </c>
      <c r="B182" s="8" t="s">
        <v>548</v>
      </c>
      <c r="C182" s="8" t="s">
        <v>535</v>
      </c>
      <c r="D182" s="8" t="s">
        <v>546</v>
      </c>
      <c r="E182" s="9" t="s">
        <v>16</v>
      </c>
      <c r="F182" s="3" t="s">
        <v>32</v>
      </c>
      <c r="G182" s="8" t="s">
        <v>549</v>
      </c>
      <c r="H182" s="9" t="s">
        <v>19</v>
      </c>
      <c r="I182" s="3" t="s">
        <v>550</v>
      </c>
      <c r="J182" s="10">
        <v>249000000</v>
      </c>
      <c r="K182" s="10">
        <v>0</v>
      </c>
      <c r="L182" s="9">
        <v>0</v>
      </c>
      <c r="M182" s="9">
        <v>-5</v>
      </c>
    </row>
    <row r="183" spans="1:13">
      <c r="A183" s="3">
        <v>178</v>
      </c>
      <c r="B183" s="8" t="s">
        <v>551</v>
      </c>
      <c r="C183" s="8" t="s">
        <v>146</v>
      </c>
      <c r="D183" s="8" t="s">
        <v>552</v>
      </c>
      <c r="E183" s="9" t="s">
        <v>48</v>
      </c>
      <c r="F183" s="3" t="s">
        <v>79</v>
      </c>
      <c r="G183" s="8" t="s">
        <v>24</v>
      </c>
      <c r="H183" s="9" t="s">
        <v>48</v>
      </c>
      <c r="I183" s="3" t="s">
        <v>553</v>
      </c>
      <c r="J183" s="10">
        <v>538605000</v>
      </c>
      <c r="K183" s="10">
        <v>0</v>
      </c>
      <c r="L183" s="9">
        <v>0</v>
      </c>
      <c r="M183" s="9">
        <v>-27</v>
      </c>
    </row>
    <row r="184" spans="1:13">
      <c r="A184" s="3">
        <v>179</v>
      </c>
      <c r="B184" s="8" t="s">
        <v>554</v>
      </c>
      <c r="C184" s="8" t="s">
        <v>146</v>
      </c>
      <c r="D184" s="8" t="s">
        <v>552</v>
      </c>
      <c r="E184" s="9" t="s">
        <v>16</v>
      </c>
      <c r="F184" s="3" t="s">
        <v>555</v>
      </c>
      <c r="G184" s="8" t="s">
        <v>556</v>
      </c>
      <c r="H184" s="9" t="s">
        <v>16</v>
      </c>
      <c r="I184" s="3" t="s">
        <v>557</v>
      </c>
      <c r="J184" s="10">
        <v>424400000</v>
      </c>
      <c r="K184" s="10">
        <v>112935060</v>
      </c>
      <c r="L184" s="9">
        <v>30</v>
      </c>
      <c r="M184" s="9">
        <v>-8</v>
      </c>
    </row>
    <row r="185" spans="1:13">
      <c r="A185" s="3">
        <v>180</v>
      </c>
      <c r="B185" s="8" t="s">
        <v>558</v>
      </c>
      <c r="C185" s="8" t="s">
        <v>559</v>
      </c>
      <c r="D185" s="8" t="s">
        <v>560</v>
      </c>
      <c r="E185" s="9" t="s">
        <v>16</v>
      </c>
      <c r="F185" s="3" t="s">
        <v>206</v>
      </c>
      <c r="G185" s="8" t="s">
        <v>561</v>
      </c>
      <c r="H185" s="9" t="s">
        <v>19</v>
      </c>
      <c r="I185" s="3" t="s">
        <v>562</v>
      </c>
      <c r="J185" s="10">
        <v>2900816000</v>
      </c>
      <c r="K185" s="10">
        <v>490182200</v>
      </c>
      <c r="L185" s="9">
        <v>60</v>
      </c>
      <c r="M185" s="9">
        <v>40</v>
      </c>
    </row>
    <row r="186" spans="1:13">
      <c r="A186" s="3">
        <v>181</v>
      </c>
      <c r="B186" s="8" t="s">
        <v>563</v>
      </c>
      <c r="C186" s="8" t="s">
        <v>146</v>
      </c>
      <c r="D186" s="8" t="s">
        <v>560</v>
      </c>
      <c r="E186" s="9" t="s">
        <v>27</v>
      </c>
      <c r="F186" s="3" t="s">
        <v>564</v>
      </c>
      <c r="G186" s="8" t="s">
        <v>565</v>
      </c>
      <c r="H186" s="9" t="s">
        <v>61</v>
      </c>
      <c r="I186" s="3" t="s">
        <v>564</v>
      </c>
      <c r="J186" s="10">
        <v>670500000</v>
      </c>
      <c r="K186" s="10">
        <v>0</v>
      </c>
      <c r="L186" s="9">
        <v>0</v>
      </c>
      <c r="M186" s="9">
        <v>-240</v>
      </c>
    </row>
    <row r="187" spans="1:13">
      <c r="A187" s="3">
        <v>182</v>
      </c>
      <c r="B187" s="8" t="s">
        <v>566</v>
      </c>
      <c r="C187" s="8" t="s">
        <v>146</v>
      </c>
      <c r="D187" s="8" t="s">
        <v>560</v>
      </c>
      <c r="E187" s="9" t="s">
        <v>16</v>
      </c>
      <c r="F187" s="3" t="s">
        <v>206</v>
      </c>
      <c r="G187" s="8" t="s">
        <v>567</v>
      </c>
      <c r="H187" s="9" t="s">
        <v>19</v>
      </c>
      <c r="I187" s="3" t="s">
        <v>394</v>
      </c>
      <c r="J187" s="10">
        <v>224290000</v>
      </c>
      <c r="K187" s="10">
        <v>0</v>
      </c>
      <c r="L187" s="9">
        <v>47</v>
      </c>
      <c r="M187" s="9">
        <v>36</v>
      </c>
    </row>
    <row r="188" spans="1:13">
      <c r="A188" s="4">
        <v>183</v>
      </c>
      <c r="B188" s="11" t="s">
        <v>568</v>
      </c>
      <c r="C188" s="11" t="s">
        <v>569</v>
      </c>
      <c r="D188" s="11" t="s">
        <v>570</v>
      </c>
      <c r="E188" s="12" t="s">
        <v>16</v>
      </c>
      <c r="F188" s="4" t="s">
        <v>79</v>
      </c>
      <c r="G188" s="11" t="s">
        <v>571</v>
      </c>
      <c r="H188" s="12" t="s">
        <v>19</v>
      </c>
      <c r="I188" s="4" t="s">
        <v>378</v>
      </c>
      <c r="J188" s="13">
        <v>300000000</v>
      </c>
      <c r="K188" s="13">
        <v>0</v>
      </c>
      <c r="L188" s="12">
        <v>0</v>
      </c>
      <c r="M188" s="12">
        <v>21</v>
      </c>
    </row>
    <row r="191" spans="1:13">
      <c r="B191" s="14" t="s">
        <v>572</v>
      </c>
      <c r="C191" s="14" t="s">
        <v>573</v>
      </c>
    </row>
    <row r="192" spans="1:13">
      <c r="B192" s="6" t="s">
        <v>83</v>
      </c>
      <c r="C192" s="2">
        <f>COUNTIF(E6:E188,"Persiapan")</f>
        <v>24</v>
      </c>
    </row>
    <row r="193" spans="1:13">
      <c r="B193" s="9" t="s">
        <v>45</v>
      </c>
      <c r="C193" s="3">
        <f>COUNTIF(E6:E188,"Pemilihan Penyedia")</f>
        <v>9</v>
      </c>
    </row>
    <row r="194" spans="1:13">
      <c r="B194" s="9" t="s">
        <v>48</v>
      </c>
      <c r="C194" s="3">
        <f>COUNTIF(E6:E188,"Hasil Pemilihan")</f>
        <v>5</v>
      </c>
    </row>
    <row r="195" spans="1:13">
      <c r="B195" s="9" t="s">
        <v>16</v>
      </c>
      <c r="C195" s="3">
        <f>COUNTIF(E6:E188,"Kontrak")</f>
        <v>106</v>
      </c>
    </row>
    <row r="196" spans="1:13">
      <c r="B196" s="9" t="s">
        <v>19</v>
      </c>
      <c r="C196" s="3">
        <f>COUNTIF(E6:E188,"Serah Terima (PHO)")</f>
        <v>12</v>
      </c>
    </row>
    <row r="197" spans="1:13">
      <c r="B197" s="9" t="s">
        <v>574</v>
      </c>
      <c r="C197" s="3">
        <f>COUNTIF(E6:E188,"Serah Terima Akhir (FHO)")</f>
        <v>11</v>
      </c>
    </row>
    <row r="198" spans="1:13">
      <c r="B198" s="12" t="s">
        <v>27</v>
      </c>
      <c r="C198" s="4">
        <f>COUNTIF(E6:E188,"Dibatalkan")</f>
        <v>16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5:M188"/>
  <mergeCells>
    <mergeCell ref="A1:M1"/>
    <mergeCell ref="A2:L2"/>
  </mergeCells>
  <conditionalFormatting sqref="M6:M188">
    <cfRule type="cellIs" dxfId="0" priority="1" operator="lessThan">
      <formula>0</formula>
    </cfRule>
  </conditionalFormatting>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2019-11-08T07:50:52+08:00</dcterms:created>
  <dcterms:modified xsi:type="dcterms:W3CDTF">2019-11-08T07:50:52+08:00</dcterms:modified>
  <dc:title>Untitled Spreadsheet</dc:title>
  <dc:description/>
  <dc:subject/>
  <cp:keywords/>
  <cp:category/>
</cp:coreProperties>
</file>