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30" yWindow="510" windowWidth="19815" windowHeight="9660" activeTab="1"/>
  </bookViews>
  <sheets>
    <sheet name="Worksheet" sheetId="1" r:id="rId1"/>
    <sheet name="30 Sept" sheetId="2" r:id="rId2"/>
    <sheet name="31 Okt" sheetId="3" r:id="rId3"/>
  </sheets>
  <definedNames>
    <definedName name="_xlnm._FilterDatabase" localSheetId="0" hidden="1">Worksheet!$A$5:$M$188</definedName>
    <definedName name="_xlnm.Print_Area" localSheetId="0">Worksheet!$B$192:$C$201</definedName>
  </definedNames>
  <calcPr calcId="144525"/>
</workbook>
</file>

<file path=xl/calcChain.xml><?xml version="1.0" encoding="utf-8"?>
<calcChain xmlns="http://schemas.openxmlformats.org/spreadsheetml/2006/main">
  <c r="D45" i="3" l="1"/>
  <c r="C45" i="3"/>
  <c r="B45" i="3"/>
  <c r="D45" i="2" l="1"/>
  <c r="C45" i="2"/>
  <c r="B45" i="2"/>
  <c r="C201" i="1"/>
  <c r="C200" i="1"/>
  <c r="C199" i="1"/>
  <c r="C198" i="1"/>
  <c r="C197" i="1"/>
  <c r="C196" i="1"/>
  <c r="C195" i="1"/>
</calcChain>
</file>

<file path=xl/sharedStrings.xml><?xml version="1.0" encoding="utf-8"?>
<sst xmlns="http://schemas.openxmlformats.org/spreadsheetml/2006/main" count="1583" uniqueCount="596">
  <si>
    <t>LAPORAN KONDISI TERAKHIR PEKERJAAN</t>
  </si>
  <si>
    <t>Kondisi s.d Tanggal 30 Sep 2019</t>
  </si>
  <si>
    <t>NO</t>
  </si>
  <si>
    <t>NAMA PEKERJAAN</t>
  </si>
  <si>
    <t>NAMA KEGIATAN</t>
  </si>
  <si>
    <t>SKPD PELAKSANA</t>
  </si>
  <si>
    <t>PROGRESS</t>
  </si>
  <si>
    <t>TANGGAL</t>
  </si>
  <si>
    <t>KETERANGAN</t>
  </si>
  <si>
    <t>NEXT PROGRESS</t>
  </si>
  <si>
    <t>PAGU</t>
  </si>
  <si>
    <t>REALISASI KEUANGAN</t>
  </si>
  <si>
    <t>REALISASI FISIK</t>
  </si>
  <si>
    <t>STATUS</t>
  </si>
  <si>
    <t>Pengadaan Buku Koleksi Perpustakaan (DAK SD)</t>
  </si>
  <si>
    <t>Dinas Pendidikan</t>
  </si>
  <si>
    <t>Kontrak</t>
  </si>
  <si>
    <t>2019-07-18</t>
  </si>
  <si>
    <t>Penerbitan Surat Pesanan</t>
  </si>
  <si>
    <t>Serah Terima (PHO)</t>
  </si>
  <si>
    <t>2019-10-15</t>
  </si>
  <si>
    <t>Pembangunan Gedung TK Pembina Negeri Banjarmasin Timur</t>
  </si>
  <si>
    <t>Pembangunan Gedung Sekolah</t>
  </si>
  <si>
    <t>2019-08-08</t>
  </si>
  <si>
    <t>Penandatanganan Kontrak</t>
  </si>
  <si>
    <t>2019-12-25</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</si>
  <si>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</si>
  <si>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</si>
  <si>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</si>
  <si>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</si>
  <si>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</si>
  <si>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</si>
  <si>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2019-09-05</t>
  </si>
  <si>
    <t>Pelaksanaan Pekerjaan</t>
  </si>
  <si>
    <t>2019-10-03</t>
  </si>
  <si>
    <t>Pembangunan Gedung TK Pembina Negeri Banjarmasin Utara (lanjutan)</t>
  </si>
  <si>
    <t>2019-08-27</t>
  </si>
  <si>
    <t>Penanda tanganan Kontrak dengan penyedia</t>
  </si>
  <si>
    <t>2019-12-24</t>
  </si>
  <si>
    <t>Pengadaan Meja SMPN</t>
  </si>
  <si>
    <t>Pengadaan Mebeleur SMP</t>
  </si>
  <si>
    <t>2019-08-22</t>
  </si>
  <si>
    <t>2019-11-20</t>
  </si>
  <si>
    <t>Belanja Cetak Cover Raport K13 SD</t>
  </si>
  <si>
    <t>Pengadaan Buku-buku dan Alat Tulis Siswa</t>
  </si>
  <si>
    <t>Pemilihan Penyedia</t>
  </si>
  <si>
    <t>2019-06-21</t>
  </si>
  <si>
    <t>proses e tender cepat</t>
  </si>
  <si>
    <t>Hasil Pemilihan</t>
  </si>
  <si>
    <t>2019-06-26</t>
  </si>
  <si>
    <t>Cetak Buku Rapot K13 SMP</t>
  </si>
  <si>
    <t>Pengadaan Buku-buku dan Alat Tulis Siswa SMP</t>
  </si>
  <si>
    <t>2019-08-15</t>
  </si>
  <si>
    <t>2019-09-29</t>
  </si>
  <si>
    <t>Penambahan Ruang Kelas SDN Sungai Andai 3 (lanjutan)</t>
  </si>
  <si>
    <t>Pengumuman Pascakualifikasi (Tender Ulang)</t>
  </si>
  <si>
    <t>Pengadaan Kursi SMPN</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</si>
  <si>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</si>
  <si>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</si>
  <si>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</si>
  <si>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</si>
  <si>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</si>
  <si>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</si>
  <si>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</si>
  <si>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2019-09-02</t>
  </si>
  <si>
    <t>Belanja Pengadaan Kursi SDN</t>
  </si>
  <si>
    <t>Pengadaan Mebeluer Sekolah</t>
  </si>
  <si>
    <t>Pengadaan e-katalog gagal karena harga barang dan ongkos kirim yang ditawarkan di atas pagu anggaran</t>
  </si>
  <si>
    <t>Pengadaan Peralatan Seni Budaya (DAK SD)</t>
  </si>
  <si>
    <t>2019-07-08</t>
  </si>
  <si>
    <t>2019-09-20</t>
  </si>
  <si>
    <t>Belanja Modal Pengadaan Alat Kedokteran Bedah</t>
  </si>
  <si>
    <t>Pengadaan Alat-Alat Kesehatan Rumah Sakit</t>
  </si>
  <si>
    <t>Dinas Kesehatan</t>
  </si>
  <si>
    <t>Serah Terima Akhir (FHO)</t>
  </si>
  <si>
    <t>2019-06-17</t>
  </si>
  <si>
    <t>Berita acara pembayaran kepada penyedia barang</t>
  </si>
  <si>
    <t>2019-06-20</t>
  </si>
  <si>
    <t>Belanja Modal Pengadaan Alat Kedokteran Radiologi</t>
  </si>
  <si>
    <t>2019-09-30</t>
  </si>
  <si>
    <t>Pekerjaan sudah selesai</t>
  </si>
  <si>
    <t>2019-10-02</t>
  </si>
  <si>
    <t>Belanja Pengadaan Sterilisasi</t>
  </si>
  <si>
    <t>Persiapan</t>
  </si>
  <si>
    <t>2019-05-15</t>
  </si>
  <si>
    <t>Penetapan KAK</t>
  </si>
  <si>
    <t>2019-06-11</t>
  </si>
  <si>
    <t>Belanja Alat-Alat Kesehatan</t>
  </si>
  <si>
    <t>Pengendalian Penyakit (DAK)</t>
  </si>
  <si>
    <t>2019-05-30</t>
  </si>
  <si>
    <t>2019-06-03</t>
  </si>
  <si>
    <t>Belanja Modal Pengadaan Kursi Kerja Non Eselon</t>
  </si>
  <si>
    <t>Pengadaan Alat-alat Non Medis Rumah Sakit</t>
  </si>
  <si>
    <t>Barang sudah diterima, dalam masa garansi 12 bulan</t>
  </si>
  <si>
    <t>2019-07-16</t>
  </si>
  <si>
    <t>Belanja Modal Pengadaan Alat Kesehatan Kebidanan dan Penyakit Kandungan</t>
  </si>
  <si>
    <t>2019-05-24</t>
  </si>
  <si>
    <t>Barang sudah selesai</t>
  </si>
  <si>
    <t>2019-05-29</t>
  </si>
  <si>
    <t>Belanja Bahan Obat-Obatan Generik</t>
  </si>
  <si>
    <t>Peningkatan Ketersediaan Obat Publik dan Perbekalan Kesehatan</t>
  </si>
  <si>
    <t>2019-09-13</t>
  </si>
  <si>
    <t>masa kontrak</t>
  </si>
  <si>
    <t>2019-10-10</t>
  </si>
  <si>
    <t>Belanja Bahan Obat Puskesmas</t>
  </si>
  <si>
    <t>Peningkatan Ketersediaan Obat Publik dan Perbekalan Kesehatan (Dana DAK Kefarmasian)</t>
  </si>
  <si>
    <t>2019-03-25</t>
  </si>
  <si>
    <t>2019-03-27</t>
  </si>
  <si>
    <t>Belanja Bahan Obat-Obatan Penunjang (Belanja Bahan Obat-Obatan Penunjang, Poliklinik Pemko, Program Gizi)</t>
  </si>
  <si>
    <t>Pemberian Penjelasan</t>
  </si>
  <si>
    <t>2019-10-04</t>
  </si>
  <si>
    <t>Belanja Modal Pengadaan Alat Kedokteran Gawat Darurat</t>
  </si>
  <si>
    <t>2019-05-27</t>
  </si>
  <si>
    <t>Barang Sudah diterima</t>
  </si>
  <si>
    <t>Belanja Modal Pengadaan Alat Kedokteran Gigi</t>
  </si>
  <si>
    <t>2019-05-17</t>
  </si>
  <si>
    <t>Pembuatan Paket di E-Purchasing</t>
  </si>
  <si>
    <t>Belanja Modal Pengadaan Alat Laboratorium Kimia</t>
  </si>
  <si>
    <t>Belanja bahan obat-obatan</t>
  </si>
  <si>
    <t>Penurunan Stunting (DAK)</t>
  </si>
  <si>
    <t>2019-04-18</t>
  </si>
  <si>
    <t>2019-04-22</t>
  </si>
  <si>
    <t>Belanja modal pengadaan Personal Komputer</t>
  </si>
  <si>
    <t>2019-07-05</t>
  </si>
  <si>
    <t>Barang masih indent 10 hari kalender</t>
  </si>
  <si>
    <t>Belanja Pengadaan Poliklinik THT</t>
  </si>
  <si>
    <t>Pengadaan Alat-alat Kesehatan Rumah Sakit</t>
  </si>
  <si>
    <t>Belanja Pengadaan Rawat Inap</t>
  </si>
  <si>
    <t>2019-08-10</t>
  </si>
  <si>
    <t>Belanja Modal Pengadaan Aplikasi SIM RS</t>
  </si>
  <si>
    <t>2019-08-20</t>
  </si>
  <si>
    <t>Belanja Modal Pengadaan Alat Kesehatan Perawatan</t>
  </si>
  <si>
    <t>2019-06-12</t>
  </si>
  <si>
    <t>masa pelaksanaan kontrak</t>
  </si>
  <si>
    <t>Belanja cetak</t>
  </si>
  <si>
    <t>Pembinaan Pelayanan Kesehatan Usia Lanjut</t>
  </si>
  <si>
    <t>2019-09-09</t>
  </si>
  <si>
    <t>2019-10-23</t>
  </si>
  <si>
    <t>Belanja Modal Pengadaan Alat Laboratorium Hematologi</t>
  </si>
  <si>
    <t>2019-07-11</t>
  </si>
  <si>
    <t>Pengadaan obat-obatan RS</t>
  </si>
  <si>
    <t>2019-07-26</t>
  </si>
  <si>
    <t>2019-07-29</t>
  </si>
  <si>
    <t>Pembangunan Pustu Simpang Limau (Dana Insentif Daerah)</t>
  </si>
  <si>
    <t>Rehabilitasi Sedang/Berat Gedung/Bangunan</t>
  </si>
  <si>
    <t>2019-09-04</t>
  </si>
  <si>
    <t>Penandatanganan kontrak dengan penyedia</t>
  </si>
  <si>
    <t>2019-12-31</t>
  </si>
  <si>
    <t>Belanja Modal Pengadaan Alat Pengelolaan Air Kotor</t>
  </si>
  <si>
    <t>Pengadaan Alat Medis dan Non Medis  Puskesmas (DAK)</t>
  </si>
  <si>
    <t>Belanja Modal Pengadaan Sentrifuge</t>
  </si>
  <si>
    <t>Pengadaan Alat Medis Puskesmas</t>
  </si>
  <si>
    <t>Rehab Sedang Rumah Dinas Puskesmas Terminal (Dana Insentif Daerah)</t>
  </si>
  <si>
    <t>2019-08-29</t>
  </si>
  <si>
    <t>2019-12-26</t>
  </si>
  <si>
    <t>Belanja Modal Pengadaan Alat Laboratorium Lainnya</t>
  </si>
  <si>
    <t>2019-07-10</t>
  </si>
  <si>
    <t>2019-08-28</t>
  </si>
  <si>
    <t>Belanja modal pengadaan Peralatan Studio Visual</t>
  </si>
  <si>
    <t>Belanja BMHP dan Perbekalan Kesehatan e-katalog (Blood Lancet Gizi, P2P dll)</t>
  </si>
  <si>
    <t>2019-03-29</t>
  </si>
  <si>
    <t>2019-04-01</t>
  </si>
  <si>
    <t>Belanja Modal Pengadaan Kursi Hadap Depan Meja Kerja Pejabat</t>
  </si>
  <si>
    <t>Belanja Modal Pengadaan Alat Kedokteran Bagian Penyakit Dalam</t>
  </si>
  <si>
    <t>Belanja Modal Pengadaan Alat Pendingin</t>
  </si>
  <si>
    <t>2019-07-24</t>
  </si>
  <si>
    <t>Barang tiba di Puskesmas, menunggu uji fungsi sebelum serah terima</t>
  </si>
  <si>
    <t>2019-09-10</t>
  </si>
  <si>
    <t>Belanja Bahan Obat-Obatan Gigi</t>
  </si>
  <si>
    <t>2019-07-30</t>
  </si>
  <si>
    <t>2019-08-01</t>
  </si>
  <si>
    <t>DED Pembangunan/Rehab Total Puskesmas Kayu Tangi  (Dana Insentif Daerah)</t>
  </si>
  <si>
    <t>2019-09-18</t>
  </si>
  <si>
    <t>2019-12-16</t>
  </si>
  <si>
    <t>Belanja Reagent Hematologi Analizer A Puskesmas</t>
  </si>
  <si>
    <t>2019-09-26</t>
  </si>
  <si>
    <t>2019-10-01</t>
  </si>
  <si>
    <t>Belanja Reagent Hematologi Analizer B Puskesmas</t>
  </si>
  <si>
    <t>Belanja Reagent HIV dan Syphilis</t>
  </si>
  <si>
    <t>Belanja Reagent Klinis A Puskesmas</t>
  </si>
  <si>
    <t>Belanja Reagent Klinis B Puskesmas</t>
  </si>
  <si>
    <t>Barang sudah diterima dengan lengkap dan sudah dilakukan pembayaran</t>
  </si>
  <si>
    <t>Belanja Reagent Klinis C Puskesmas</t>
  </si>
  <si>
    <t>Belanja Reagent Stik Untuk Puskesmas</t>
  </si>
  <si>
    <t>Pembangunan Rumah Sakit Umum Daerah (lanjutan)</t>
  </si>
  <si>
    <t>Pembangunan Rumah Sakit</t>
  </si>
  <si>
    <t>Dinas Pekerjaan Umum dan Penataan Ruang</t>
  </si>
  <si>
    <t>2019-09-22</t>
  </si>
  <si>
    <t>Pelaksanaan Pekerjaan telah memasuki 105 hari kalender/minggu ke-15 dengan Realisasi fisik 28,93%</t>
  </si>
  <si>
    <t>2019-12-07</t>
  </si>
  <si>
    <t>Peningkatan Jalan Paket 1 (Jl Melati, Jl Kenanga I/II dan Trotoar Jl A Yani (lanjutan))</t>
  </si>
  <si>
    <t>Peningkatan Jalan</t>
  </si>
  <si>
    <t>2019-06-28</t>
  </si>
  <si>
    <t>Kontrak ditandatangani</t>
  </si>
  <si>
    <t>Belanja Modal Pengadaan Konstruksi Perkuatan Tebing Sungai dan Penataan Bantaran Sungai</t>
  </si>
  <si>
    <t>Revitalisasi dan Penataan Bantaran Sungai</t>
  </si>
  <si>
    <t>2019-05-31</t>
  </si>
  <si>
    <t>Gagal Tender</t>
  </si>
  <si>
    <t>2019-07-19</t>
  </si>
  <si>
    <t>Pengadaan Bangunan Depot Arsip</t>
  </si>
  <si>
    <t>Pembangunan Gedung Bukan Kantor</t>
  </si>
  <si>
    <t>2019-09-24</t>
  </si>
  <si>
    <t>Pekerjaan telah memasuki minggu ke 13 dan waktu pelaksanaan selama 91 hari dalam tahapan Kontrak</t>
  </si>
  <si>
    <t>Peningkatan Struktur Jembatan Tatah Bangkal I pada Ruas Jalan Tatah Bangkal (SMU 9) (DAK)</t>
  </si>
  <si>
    <t>Peningkatan/Penggantian Jembatan (DAK)</t>
  </si>
  <si>
    <t>kemajuan pekerjaan fisik dilapangan</t>
  </si>
  <si>
    <t>2019-12-28</t>
  </si>
  <si>
    <t>Pengadaan dan Pemasangan Air Limbah Jl. A.Yani</t>
  </si>
  <si>
    <t>Penyediaan Prasarana dan Sarana Air Limbah</t>
  </si>
  <si>
    <t>2019-07-01</t>
  </si>
  <si>
    <t>PD PAL belum menyerahkan hasil review desain</t>
  </si>
  <si>
    <t>Peningkatan Jalan Lingkungan Kecamatan Banjarmasin Utara Paket 3</t>
  </si>
  <si>
    <t>Peningkatan Jalan Lingkungan Kecamatan Banjarmasin Utara</t>
  </si>
  <si>
    <t>Pengumuman Pascakualifikasi</t>
  </si>
  <si>
    <t>2019-10-17</t>
  </si>
  <si>
    <t>Peningkatan Jalan Lingkungan Kecamatan Banjarmasin Selatan Paket 1</t>
  </si>
  <si>
    <t>Peningkatan Jalan Lingkungan Kecamatan Banjarmasin Selatan</t>
  </si>
  <si>
    <t>Tanggal progres pekerjaan</t>
  </si>
  <si>
    <t>Peningkatan Jalan Lingkungan Kecamatan Banjarmasin Utara Paket 1</t>
  </si>
  <si>
    <t>Pelaksanaan Pekerjaan telah memasuki 62 hari kalender</t>
  </si>
  <si>
    <t>Peningkatan Jalan Lingkungan Kecamatan Banjarmasin Timur Paket 1</t>
  </si>
  <si>
    <t>Peningkatan Jalan Lingkungan Kecamatan Banjarmasin Timur</t>
  </si>
  <si>
    <t>Peningkatan Jalan Lingkungan Kecamatan Banjarmasin Selatan Paket 3</t>
  </si>
  <si>
    <t>2019-10-16</t>
  </si>
  <si>
    <t>Peningkatan Jalan Lingkungan Kecamatan Banjarmasin Barat Paket 3</t>
  </si>
  <si>
    <t>Peningkatan Jalan Lingkungan Kecamatan Banjarmasin Barat</t>
  </si>
  <si>
    <t>Tanggal tayang tender/seleksi di LPSE</t>
  </si>
  <si>
    <t>Peningkatan Jalan Paket 2 (Jl. Tatah Bangkal (SMU 9) dan Jl. AMD Manunggal)</t>
  </si>
  <si>
    <t>2019-07-02</t>
  </si>
  <si>
    <t>2019-11-28</t>
  </si>
  <si>
    <t>Peningkatan Jalan Lingkungan Kecamatan Banjarmasin Timur Paket 3</t>
  </si>
  <si>
    <t>Tanggal Tayang Tender di LPSE</t>
  </si>
  <si>
    <t>Peningkatan Jalan Lingkungan Kecamatan Banjarmasin Barat Paket 1</t>
  </si>
  <si>
    <t>2019-12-21</t>
  </si>
  <si>
    <t>Peningkatan Struktur Jalan (Komp. Lumba-Lumba) (DAK)</t>
  </si>
  <si>
    <t>Peningkatan Jalan Dana Alokasi Khusus (DAK)</t>
  </si>
  <si>
    <t>Pelaksanaan Pekerjaan telah memasuki 95 hari kalender (dari 180 hk)</t>
  </si>
  <si>
    <t>Pemeliharaan Berkala Jalan (Jl Adhiyaksa 3; Gg Tangga; Jl Ambon; Jl Marothai;  Jl Andai Raya Permai; Jl Perdagangan;  Jl Perdagangan 1;  Jl Perdagangan 2; Jl Sungai Andai)  (DAK)</t>
  </si>
  <si>
    <t>Rehabilitasi/Pemeliharaan Jalan Dana Alokasi Khusus</t>
  </si>
  <si>
    <t>Pelaksanaan Pekerjaan telah memasuki 75 hari kalender (dari 120 hk)</t>
  </si>
  <si>
    <t>2019-11-14</t>
  </si>
  <si>
    <t>Manajemen Konstruksi Pembangunan Rumah Sakit Umum Daerah (lanjutan)</t>
  </si>
  <si>
    <t>Pelaksanaan Pekerjaan telah memasuki 66 hari kalender dalam tahapan Kontrak</t>
  </si>
  <si>
    <t>Peningkatan Kapasitas Jalan (Jl. Tatah Makmur) (DAK)</t>
  </si>
  <si>
    <t>Pelaksanaan Pekerjaan telah memasuki 95 hari kalender (dari 150 hk)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</si>
  <si>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</si>
  <si>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</si>
  <si>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</si>
  <si>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</si>
  <si>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</si>
  <si>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</si>
  <si>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Tanggal Progress Pekerjaan</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</si>
  <si>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</si>
  <si>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</si>
  <si>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</si>
  <si>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</si>
  <si>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</si>
  <si>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</si>
  <si>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kemajuan fisik pekerjaan dilapangan</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</si>
  <si>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</si>
  <si>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</si>
  <si>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</si>
  <si>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</si>
  <si>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</si>
  <si>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</si>
  <si>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</si>
  <si>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2019-09-03</t>
  </si>
  <si>
    <t>Pembayaran pengadaan barang</t>
  </si>
  <si>
    <t>2021-07-10</t>
  </si>
  <si>
    <t>Pengadaan Alat Listrik</t>
  </si>
  <si>
    <t>Pemasangan dan Peningkatan Mutu Penerangan Jalan Umum (PJU)</t>
  </si>
  <si>
    <t>Pencairan uang muka</t>
  </si>
  <si>
    <t>Belanja Bahan/Material Pekerjaan Pembangunan Jalan Kuin Kecil ujung (TMMD)</t>
  </si>
  <si>
    <t>Pembangunan Jalan</t>
  </si>
  <si>
    <t>2019-09-16</t>
  </si>
  <si>
    <t>2020-03-13</t>
  </si>
  <si>
    <t>Paket 3 Penggantian Jembatan Kecamatan Banjarmasin Utara (Jembatan Pangeran II, Jembatan Jl Cemara I, Jembatan Jl Masjid Jami dan Jembatan AKT Dalam V)</t>
  </si>
  <si>
    <t>Pembangunan Jembatan Box</t>
  </si>
  <si>
    <t>Pelaksanaan</t>
  </si>
  <si>
    <t>Pemeliharaan Berkala Jalan (Jl Dharma Praja II; Jl Dharma Praja III; Jl Dharma Praja V; Jl Dharma Praja VII; Jl Dharma Praja VIII; Jl Dharma Bakti VA)(DAK)</t>
  </si>
  <si>
    <t>Pelaksanaan Pekerjaan telah memasuki 66 hari kalender (dari 90 hk)</t>
  </si>
  <si>
    <t>2019-10-14</t>
  </si>
  <si>
    <t>Pemeliharaan Jembatan di Kota Banjarmasin Paket 1 (Rehabilitasi Jb Jl Gerilya dll)</t>
  </si>
  <si>
    <t>Rehabilitasi/Pemeliharaan Jembatan</t>
  </si>
  <si>
    <t>Pekerjaan selesai 100%</t>
  </si>
  <si>
    <t>Pengembangan Jaringan Perpipaan SPAM Pramuka untuk Kelurahan Pemurus Dalam Kecamatan Banjarmasin Selatan Kota Banjarmasin (DAK)</t>
  </si>
  <si>
    <t>Penyediaan Prasarana dan Sarana Air Minum (DAK)</t>
  </si>
  <si>
    <t>Masa Pelaksanaan</t>
  </si>
  <si>
    <t>2019-11-15</t>
  </si>
  <si>
    <t>Paket 4. Penggantian Jembatan Kecamatan Banjarmasin Timur (Jembatan Komp. Timur Perdana, Jembatan Komp. DPRD II, Jembatan Pengambangan 2 dan Jembatan Jalan Hikmah Banua Gang 3)</t>
  </si>
  <si>
    <t>2019-12-06</t>
  </si>
  <si>
    <t>Pengadaan Armature Paket 1</t>
  </si>
  <si>
    <t>Ada perubahan volume di RKA Perubahan</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</si>
  <si>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</si>
  <si>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</si>
  <si>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Pengadaan Armature</t>
  </si>
  <si>
    <t>Pemasaangan dan Peningkatan Mutu Penerangan Jalan Umum (PJU)</t>
  </si>
  <si>
    <t>Paket 1. Penggantian Jembatan Kecamatan Banjarmasin Tengah (Jembatan II Jl. Bali, Jembatan Jl. Seberang Masjid 2, Jembatan Batu Benawa Gang IV)</t>
  </si>
  <si>
    <t>Belanja Pemeliharaan/ Pembersihan Sungai Martapura</t>
  </si>
  <si>
    <t>Rehabilitasi/Pemeliharaan Sungai Besar</t>
  </si>
  <si>
    <t>2019-07-31</t>
  </si>
  <si>
    <t>di batalkan karena dikerjakan oleh pihak Balai Wilayah Sungai kalimantan II</t>
  </si>
  <si>
    <t>Penyusunan Leger Jalan</t>
  </si>
  <si>
    <t>Penyusunan Dokumen Inspeksi Kondisi Jalan</t>
  </si>
  <si>
    <t>Surat Perjanjian</t>
  </si>
  <si>
    <t>DED Jembatan Antasan Bromo</t>
  </si>
  <si>
    <t>Pembangunan dan Peningkatan Jembatan (Non Fisik)</t>
  </si>
  <si>
    <t>Pra ekspose antara</t>
  </si>
  <si>
    <t>2019-11-08</t>
  </si>
  <si>
    <t>Survey Kondisi Jalan dan Jembatan Kota Banjarmasin Tahun 2019</t>
  </si>
  <si>
    <t>Pembangunan, Peningkatan dan Rehabilitasi Jalan (Non Fisik)</t>
  </si>
  <si>
    <t>Pembangunan/Rehabilitasi Tutup Saluran Drainase Jl. Sultan Adam</t>
  </si>
  <si>
    <t>Pembangunan/Rehab Saluran Drainase/Gorong-Gorong</t>
  </si>
  <si>
    <t>tanggal penandatanganan kontrak</t>
  </si>
  <si>
    <t>Pengawasan Teknis Pembangunan Depot Arsip</t>
  </si>
  <si>
    <t>Pekerjaan Pengawasan sudah memasuki 41 hari kalender dalam tahapan Kontrak</t>
  </si>
  <si>
    <t>2019-12-15</t>
  </si>
  <si>
    <t>Pengawasan Teknis Peningkatan Struktur Jembatan Tatah Bangkal I (SMU 9) (DAK)</t>
  </si>
  <si>
    <t>2019-08-30</t>
  </si>
  <si>
    <t>pengawasan terhadap pekerjaan yang dilaksanakan</t>
  </si>
  <si>
    <t>Normalisasi Sungai Andai ke Sungai Gampa</t>
  </si>
  <si>
    <t>Pelaksanaan Normalisasi Saluran Sungai Kecil</t>
  </si>
  <si>
    <t>2019-07-25</t>
  </si>
  <si>
    <t>pelaksanaan</t>
  </si>
  <si>
    <t>Normalisasi Sungai Lumbah</t>
  </si>
  <si>
    <t>-</t>
  </si>
  <si>
    <t>DED Banjarmasin Outer Ring Road (BORR) Segmen 1A</t>
  </si>
  <si>
    <t>Pemeliharaan Jembatan di Kota Banjarmasin Paket 2 (Rehabilitasi Jembatan Simpang Sei. Jelai RT. 27)</t>
  </si>
  <si>
    <t>Pendampingan Persetujuan Substansi Raperda Revisi RTRW Kota Banjarmasin</t>
  </si>
  <si>
    <t>Revisi Rencana Tata Ruang Wilayah (RTRW) Kota Banjarmasin</t>
  </si>
  <si>
    <t>DED Jembatan HKSN 01</t>
  </si>
  <si>
    <t>2019-10-22</t>
  </si>
  <si>
    <t>Pengadaan Armature Paket 3</t>
  </si>
  <si>
    <t>2019-08-06</t>
  </si>
  <si>
    <t>Penyusunan RTBL Koridor RK Ilir</t>
  </si>
  <si>
    <t>Penyusunan Rencana Tata Bangunan &amp; Lingkungan</t>
  </si>
  <si>
    <t>Pelaksanaan kegiatan telah menyelesaikan Pembayaran Termin I Kepada PT. TECHNIKATAMA JASA KONSULTAN</t>
  </si>
  <si>
    <t>2019-12-20</t>
  </si>
  <si>
    <t>Pengawasan Kegiatan Peningkatan Jalan Tahun 2019</t>
  </si>
  <si>
    <t>Pengadaan Armature Paket 4</t>
  </si>
  <si>
    <t>Tanda tangan kontrak</t>
  </si>
  <si>
    <t>2019-08-19</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</si>
  <si>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</si>
  <si>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</si>
  <si>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</si>
  <si>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</si>
  <si>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</si>
  <si>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</si>
  <si>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Penandatanganan SPK (Surat Perintah Kerja)</t>
  </si>
  <si>
    <t>2019-12-09</t>
  </si>
  <si>
    <t>Pengawasan Konstruksi Perkuatan Tebing Sungai dan Penataan Bantaran Sungai</t>
  </si>
  <si>
    <t>2019-04-05</t>
  </si>
  <si>
    <t>Gagal Tender karena pekerjaan fisik tidak dilaksanakan</t>
  </si>
  <si>
    <t>Pengawasan Teknis Pekerjaan Peningkatan Struktur Jalan (Komp. Lumba-Lumba) (DAK)</t>
  </si>
  <si>
    <t>Perbaikan Lingkungan Permukiman Kawasan Kumuh Paket 7 (Pengambangan)</t>
  </si>
  <si>
    <t>Perbaikan Lingkungan Permukiman Kawasan Kumuh</t>
  </si>
  <si>
    <t>Dinas Perumahan dan Kawasan Permukiman</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</si>
  <si>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</si>
  <si>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</si>
  <si>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</si>
  <si>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Masa Pelaksanaan Kontrak memasuki hari ke 92</t>
  </si>
  <si>
    <t>Penataan Bangunan Lingkungan Perkotaan Kawasan Kampung Tradisional Tepian Air di Kota Banjarmasin Paket 2 (Kel. Pengambangan)</t>
  </si>
  <si>
    <t>Penataan Bangunan Lingkungan Perkotaan</t>
  </si>
  <si>
    <t>2019-09-23</t>
  </si>
  <si>
    <t>pencairan termin pembayaran fisik 60%</t>
  </si>
  <si>
    <t>2019-11-11</t>
  </si>
  <si>
    <t>BM Pengadaan Jalan di Komp. Perumahan Kec. Banjarmasin Selatan</t>
  </si>
  <si>
    <t>Pembangunan Sarana Jalan Lingkungan di Perumahan</t>
  </si>
  <si>
    <t>Pelaksanaan pekerjaan sudah memasuki hari ke-84</t>
  </si>
  <si>
    <t>2019-11-05</t>
  </si>
  <si>
    <t>Perbaikan Lingkungan Permukiman Kawasan Kumuh Paket 4</t>
  </si>
  <si>
    <t>2019-09-25</t>
  </si>
  <si>
    <t>Pengerjaan fisik</t>
  </si>
  <si>
    <t>2019-11-13</t>
  </si>
  <si>
    <t>Perbaikan Lingkungan Permukiman Kawasan Kumuh Paket 6</t>
  </si>
  <si>
    <t>Pembayaran termin 55,41 %</t>
  </si>
  <si>
    <t>2019-11-29</t>
  </si>
  <si>
    <t>Perbaikan Lingkungan Permukiman Kawasan Kumuh Paket 5</t>
  </si>
  <si>
    <t>Pekerjaan Fisik ruas jalan</t>
  </si>
  <si>
    <t>Pembuatan Halaman dan Pagar Rusunawa Teluk Kelayan</t>
  </si>
  <si>
    <t>Penunjang Pembangunan Rumah Susun</t>
  </si>
  <si>
    <t>Progres per 30 September</t>
  </si>
  <si>
    <t>Pengadaan Taman di Komplek Perumahan Kec. Banjarmasin Utara</t>
  </si>
  <si>
    <t>Pengadaan Taman di Komplek perumahan</t>
  </si>
  <si>
    <t>Pelaksanaan pekerjaan sudah memasuki hari ke-51</t>
  </si>
  <si>
    <t>Belanja Pakai Habis Pakaian dan Atribut Upacara/ Acara Nasional dan /Atau Daerah</t>
  </si>
  <si>
    <t>Dukungan Pengamanan dalam Rangka Pemilihan Umum Tahun 2019</t>
  </si>
  <si>
    <t>Satuan Polisi Pamong Praja dan Pemadam Kebakaran</t>
  </si>
  <si>
    <t>2019-04-12</t>
  </si>
  <si>
    <t>Pembayaran kepada Penyedia Barang</t>
  </si>
  <si>
    <t>Pembangunan Asrama Rumah Singgah</t>
  </si>
  <si>
    <t>Dinas Sosial</t>
  </si>
  <si>
    <t>Uang Muka Kontrak Sebesar 30%</t>
  </si>
  <si>
    <t>2019-12-14</t>
  </si>
  <si>
    <t>Pengadaan Bangunan Asrama Rumah Singgah</t>
  </si>
  <si>
    <t>Operasional dan Pengadaan Perlengkapan Rumah Singgah bagi Tuna Sosial</t>
  </si>
  <si>
    <t>Uang Muka Kontrak sebesar 30%</t>
  </si>
  <si>
    <t>2019-12-04</t>
  </si>
  <si>
    <t>Belanja Persediaan Makanan Pokok</t>
  </si>
  <si>
    <t>Penyerahan bertahap bahan makanan pokok</t>
  </si>
  <si>
    <t>2019-12-30</t>
  </si>
  <si>
    <t>Belanja Modal Pengadaan Bangunan Tempat Kerja Lainnya (Pembangunan Bangunan Arena Lomba Burung Berkicau)</t>
  </si>
  <si>
    <t>Dinas Ketahanan Pangan, Pertanian dan Perikanan</t>
  </si>
  <si>
    <t>pembayaran uang muka</t>
  </si>
  <si>
    <t>2019-11-26</t>
  </si>
  <si>
    <t>Belanja Modal Pengadaan Personal Komputer</t>
  </si>
  <si>
    <t>Pengadaan Sarana dan Prasarana Kantor</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</si>
  <si>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</si>
  <si>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</si>
  <si>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</si>
  <si>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</si>
  <si>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</si>
  <si>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2019-10-29</t>
  </si>
  <si>
    <t>Pembangunan Taman di RTH Kamboja</t>
  </si>
  <si>
    <t>Pembangunan Taman dan Kolam Air Mancur Menari di RTH Kamboja</t>
  </si>
  <si>
    <t>Belanja Modal Pengadaan Excavator</t>
  </si>
  <si>
    <t>2019-05-20</t>
  </si>
  <si>
    <t>Belanja Modal Pengadaan Truck Pemadat Sampah (DID)</t>
  </si>
  <si>
    <t>2019-08-21</t>
  </si>
  <si>
    <t>2019-11-18</t>
  </si>
  <si>
    <t>Belanja Modal Pengadaan Truck Pemadat Sampah (APBD)</t>
  </si>
  <si>
    <t>Masa Pelaksanaan Kontrak 41 Hari Kalender</t>
  </si>
  <si>
    <t>Belanja Modal Pengadaan Backhoe Loader</t>
  </si>
  <si>
    <t>2019-09-27</t>
  </si>
  <si>
    <t>Penetapan SPPBJ</t>
  </si>
  <si>
    <t>2019-10-08</t>
  </si>
  <si>
    <t>Belanja Modal Pengadaan Skid Steer Loader (DID)</t>
  </si>
  <si>
    <t>Pembangunan Jalan Akses Menuju Zona Pembuangan Sampah di TPA Basirih</t>
  </si>
  <si>
    <t>Penyediaan prasarana dan sarana pengelolaan persampahan TPA</t>
  </si>
  <si>
    <t>2019-09-14</t>
  </si>
  <si>
    <t>progres pekerjaan 100%</t>
  </si>
  <si>
    <t>Penyusunan Dokumen Lingkungan (AMDAL/UKL-UPL/SPPL) Pembangunan dan Operasional Insenarator</t>
  </si>
  <si>
    <t>Pembangunan tempat pembuangan benda padat/cair yang menimbulkan polusi</t>
  </si>
  <si>
    <t>2019-01-17</t>
  </si>
  <si>
    <t>Dilaksanakan di tahun anggaran 2020</t>
  </si>
  <si>
    <t>Belanja Modal Pengadaan Mobil Truck Tangki</t>
  </si>
  <si>
    <t>proses tender</t>
  </si>
  <si>
    <t>Belanja Modal Pengadaan Dump Truck (GSO)</t>
  </si>
  <si>
    <t>Belanja Jasa Pelayanan Kantor/Publik (pakaian kerja, keselamatan kerja, perlengkapan kerja dan topi)</t>
  </si>
  <si>
    <t>Penyediaan Prasarana dan Sarana Pengelolaan Persampahan</t>
  </si>
  <si>
    <t>surat perjanjian</t>
  </si>
  <si>
    <t>2019-08-17</t>
  </si>
  <si>
    <t>Belanja Modal Pengadaan Tempat Parkir/Garasi</t>
  </si>
  <si>
    <t>progres pekerjaan 76%</t>
  </si>
  <si>
    <t>2019-10-09</t>
  </si>
  <si>
    <t>Pengadaan Ban Luar, Ban Dalam dan Flant untuk Armada Operasional</t>
  </si>
  <si>
    <t>Pemeliharaan Rutin/Berkala Kendaraan Dinas/Operasional</t>
  </si>
  <si>
    <t>Belanja Modal Pengadaan Dump Truck (GSO) (DAK KLHK 2019)</t>
  </si>
  <si>
    <t>2019-10-13</t>
  </si>
  <si>
    <t>Pembangunan Taman di Wilayah Kecamatan Banjarmasin Barat</t>
  </si>
  <si>
    <t>Pembangunan Taman Kota</t>
  </si>
  <si>
    <t>2019-08-26</t>
  </si>
  <si>
    <t>2019-11-23</t>
  </si>
  <si>
    <t>DED (Detail Engineering Design) Pembangunan dan Operasional Insenarator</t>
  </si>
  <si>
    <t>Expose Laporan Pendahuluan</t>
  </si>
  <si>
    <t>Belanja Modal Pengadaan Alat Laboratorium Kualitas Air dan Tanah</t>
  </si>
  <si>
    <t>Operasional Laboratorium</t>
  </si>
  <si>
    <t>Serah Terima</t>
  </si>
  <si>
    <t>Master Plan Pembangunan dan Operasional Insenarator</t>
  </si>
  <si>
    <t>Serah terima akhir pekerjaan</t>
  </si>
  <si>
    <t>Pengadaan Dokumen Kependudukan dan Kartu Identitas Anak</t>
  </si>
  <si>
    <t>Pelayanan Administrasi Kependudukan</t>
  </si>
  <si>
    <t>Dinas Kependudukan dan Pencatatan Sipil</t>
  </si>
  <si>
    <t>Serah Terima Pekerjaan</t>
  </si>
  <si>
    <t>Belanja Sertifikat ISO</t>
  </si>
  <si>
    <t>Standarisasi/Sertifikasi Pelayanan Publik</t>
  </si>
  <si>
    <t>surat perjanjian 027/0273-Sekr/Disdukcapil/2019 dan SPMK 027/0274-Sekr/Disdukcapi/2019</t>
  </si>
  <si>
    <t>Pengadaan Ribbon, Film Printer, Pembersih Printer (Cleaning Kit)</t>
  </si>
  <si>
    <t>Berita Acara Pembayaran kepada Penyedia Barang</t>
  </si>
  <si>
    <t>2019-08-03</t>
  </si>
  <si>
    <t>Pengadaan Mobil Angkutan Massal</t>
  </si>
  <si>
    <t>Operasi Pengawasan dan Pengendalian Angkutan Umum</t>
  </si>
  <si>
    <t>Dinas Perhubungan</t>
  </si>
  <si>
    <t>sudah selesai</t>
  </si>
  <si>
    <t>2019-10-18</t>
  </si>
  <si>
    <t>Pembuatan Gedung Parkir</t>
  </si>
  <si>
    <t>Pembangunan Sarana dan Prasarana Parkir</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</si>
  <si>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</si>
  <si>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</si>
  <si>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</si>
  <si>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Dikerjakan di APBD Perubahan Tahun 2019</t>
  </si>
  <si>
    <t>Pengadaan Video Tron</t>
  </si>
  <si>
    <t>Dinas Komunikasi, Informatika dan Statistik</t>
  </si>
  <si>
    <t>2019-04-26</t>
  </si>
  <si>
    <t>Pekerjaan sudah selesai, masuk tahapan penanggungan dan resiko</t>
  </si>
  <si>
    <t>2021-04-26</t>
  </si>
  <si>
    <t>Belanja Modal Pengadaan Bangunan Tempat Kerja Lainnya Pembangunan Balai Latihan Kerja (BLK)</t>
  </si>
  <si>
    <t>Kegiatan Pembangunan Gedung Bukan Kantor</t>
  </si>
  <si>
    <t>Dinas Koperasi, Usaha Mikro dan Tenaga Kerja</t>
  </si>
  <si>
    <t>2019-08-12</t>
  </si>
  <si>
    <t>Belanja modal pengadaan bangunan gedung</t>
  </si>
  <si>
    <t>Fasilitasi Pengembangan Usaha Kecil Menengah</t>
  </si>
  <si>
    <t>2019-04-15</t>
  </si>
  <si>
    <t>Pindahnya lokasi restoran terapung</t>
  </si>
  <si>
    <t>Peningkatan fasilitas sarana olahraga Kecamatan Banjarmasin Timur</t>
  </si>
  <si>
    <t>Pembangunan dan Pemeliharaan Sarana Olahraga</t>
  </si>
  <si>
    <t>Dinas Kepemudaan dan Olahraga</t>
  </si>
  <si>
    <t>Pencairan Uang Muka</t>
  </si>
  <si>
    <t>2019-12-05</t>
  </si>
  <si>
    <t>Pengadaan Pemagaran keliling 2 Lapangan Basket Siring bekantan</t>
  </si>
  <si>
    <t>Batal Karena DED tidak ada</t>
  </si>
  <si>
    <t>2019-05-21</t>
  </si>
  <si>
    <t>Pengadaan Kendaraan Bermotor Penumpang</t>
  </si>
  <si>
    <t>Peningkatan Pembangunan Sarana dan Prasarana Pariwisata</t>
  </si>
  <si>
    <t>Dinas Kebudayaan dan Pariwisata</t>
  </si>
  <si>
    <t>2019-08-23</t>
  </si>
  <si>
    <t>Tender gagal karena tidak ada yang mengajukan penawaran</t>
  </si>
  <si>
    <t>Revitalisasi pasar tungging</t>
  </si>
  <si>
    <t>Revitalisasi Pasar Tradisional Kota Banjarmasin</t>
  </si>
  <si>
    <t>Dinas Perdagangan dan Perindustrian</t>
  </si>
  <si>
    <t>2019-08-16</t>
  </si>
  <si>
    <t>Rehab/Pemeliharaan Pasar Rawasari</t>
  </si>
  <si>
    <t>Pemeliharaan Berkala / Berkala Bangun Pasar</t>
  </si>
  <si>
    <t>Belanja Penyediaan Makanan Pokok</t>
  </si>
  <si>
    <t>Pembinaan Panti Asuhan di Kota Banjarmasin</t>
  </si>
  <si>
    <t>Bagian Kesejahteraan Rakyat dan Kemasyarakatan</t>
  </si>
  <si>
    <t>Distribusi Barang dan Pembayaran Tahap Ketiga Bulan Agustus 2019</t>
  </si>
  <si>
    <t>Pengadaan Kendaraan Dinas Bermotor Penumpang Roda 4</t>
  </si>
  <si>
    <t>Bagian Umum</t>
  </si>
  <si>
    <t>Serah terima barang dari Penyedia ke Pejabat Pembuat Komitmen</t>
  </si>
  <si>
    <t>Belanja Pematangan Lahan dan Pembangunan Gedung Parkir dan Penataan Drainase</t>
  </si>
  <si>
    <t>Pemeliharaan Rutin/Berkala Sarana dan Prasarana Kantor</t>
  </si>
  <si>
    <t>Pekerjaan Pemancangan dan Pengurukan Tanah</t>
  </si>
  <si>
    <t>Pengadaan Kendaraan Dinas Bermotor Perorangan Roda 4</t>
  </si>
  <si>
    <t>Belanja Modal Pengadaan Electrik Generating Set</t>
  </si>
  <si>
    <t>Sekretariat DPRD</t>
  </si>
  <si>
    <t>Belanja Jasa Penilaian Aset</t>
  </si>
  <si>
    <t>Pengamanan dan Pemeliharaan Aset Milik Daerah</t>
  </si>
  <si>
    <t>Badan Keuangan Daerah</t>
  </si>
  <si>
    <t>2019-08-05</t>
  </si>
  <si>
    <t>Rapat Akhir Pokja pembahasan OE</t>
  </si>
  <si>
    <t>Belanja Modal Pengadaan Bangunan Gedung Kantor / Rehab Gudang Arsip Bakeuda</t>
  </si>
  <si>
    <t>Rehabilitasi Sedang/Berat Gedung Kantor</t>
  </si>
  <si>
    <t>Belanja Modal Pengadaan Peralatan Studi Visual / Videotron</t>
  </si>
  <si>
    <t>2019-11-25</t>
  </si>
  <si>
    <t>Belanja Sewa Perlengkapan dan Peralatan Kantor</t>
  </si>
  <si>
    <t>Intensifikasi Penerimaan Pajak Daerah dan Penerimaan Sumber-Sumber Lain</t>
  </si>
  <si>
    <t>2019-03-01</t>
  </si>
  <si>
    <t>Dibatalkan karena pelaksanakan akan dilakukan oleh Bank Kalsel</t>
  </si>
  <si>
    <t>Pengadaan Personal Komputer</t>
  </si>
  <si>
    <t>2019-04-11</t>
  </si>
  <si>
    <t>Pesanan Produk</t>
  </si>
  <si>
    <t>Belanja modal pengadaan peralatan personal komputer</t>
  </si>
  <si>
    <t>Kecamatan Banjarmasin Timur</t>
  </si>
  <si>
    <t>Belanja Modal Pengadaan Peralatan Personal Komputer Pagu berubah menjadi  Rp 70.500.000,- dan dibagi menjadi dua paket</t>
  </si>
  <si>
    <t>Peningkatan Kantor Kecamatan dan 9 Kantor Kelurahan</t>
  </si>
  <si>
    <t>SPMK</t>
  </si>
  <si>
    <t>2019-11-03</t>
  </si>
  <si>
    <t>Pembangunan Penambahan Fasilitas Penunjang untuk Penyandang Disabilitas di Kelurahan Kecamatan Banjarmasin Tengah</t>
  </si>
  <si>
    <t>Kecamatan Banjarmasin Tengah</t>
  </si>
  <si>
    <t>2019-10-12</t>
  </si>
  <si>
    <t>Rehabilitas sedang/berat aula kelurahan mawar dan penambahan fasilitas penunjang untuk penyandang disabilitas</t>
  </si>
  <si>
    <t>Pembayaran Uang Muka</t>
  </si>
  <si>
    <t>2019-10-31</t>
  </si>
  <si>
    <t>Pembangunan Gedung Kantor Kelurahan Telawang</t>
  </si>
  <si>
    <t>Pembangunan Gedung Kantor</t>
  </si>
  <si>
    <t>Kecamatan Banjarmasin Barat</t>
  </si>
  <si>
    <t>Progres Fisik Bangunan Di Lapangan</t>
  </si>
  <si>
    <t>2019-12-18</t>
  </si>
  <si>
    <t>Rehab Kantor Kelurahan</t>
  </si>
  <si>
    <t>2019-03-13</t>
  </si>
  <si>
    <t>Rehab kantor kelurahan, dalam pelaksanaannya dibiayai dengan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</si>
  <si>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</si>
  <si>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</si>
  <si>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</si>
  <si>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</si>
  <si>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Laporan Data Analisa dan Rancangan Rencana</t>
  </si>
  <si>
    <t>Progress</t>
  </si>
  <si>
    <t>Jumlah Pekerjaan</t>
  </si>
  <si>
    <t>Serah Terima (FHO)</t>
  </si>
  <si>
    <t>LAPORAN KONDISI PENGADAAN PER 30 SEPTEMBER 2019</t>
  </si>
  <si>
    <t>Badan Kesatuan Bangsa dan Politik</t>
  </si>
  <si>
    <t>Dinas Pemberdayaan Perempuan dan Perlindungan Anak</t>
  </si>
  <si>
    <t>Dinas Pengendalian Penduduk, KB dan Pemberdayaan Masyarakat</t>
  </si>
  <si>
    <t>Dinas Penanaman Modal dan Pelayanan Terpadu Satu Pintu</t>
  </si>
  <si>
    <t>Dinas Perpustakaan dan Arsip</t>
  </si>
  <si>
    <t>Bagian Pemerintahan</t>
  </si>
  <si>
    <t>Bagian Hukum</t>
  </si>
  <si>
    <t>Bagian Organisasi</t>
  </si>
  <si>
    <t>Bagian Perekonomian</t>
  </si>
  <si>
    <t>Bagian Humas dan Protokol</t>
  </si>
  <si>
    <t>Bagian Layanan Pengadaan</t>
  </si>
  <si>
    <t>Bagian Pembangunan</t>
  </si>
  <si>
    <t>Inspektorat</t>
  </si>
  <si>
    <t>Badan Kepegawaian, Pendidikan dan Pelatihan Daerah</t>
  </si>
  <si>
    <t>Badan Penanggulangan Bencana Daerah</t>
  </si>
  <si>
    <t>Kecamatan Banjarmasin Utara</t>
  </si>
  <si>
    <t>Kecamatan Banjarmasin Selatan</t>
  </si>
  <si>
    <t>Jml Kegiatan</t>
  </si>
  <si>
    <t>Kegiatan Belum Terealisasi</t>
  </si>
  <si>
    <t>Keuangan</t>
  </si>
  <si>
    <t>Fisik</t>
  </si>
  <si>
    <t>SKPD</t>
  </si>
  <si>
    <t>TOTAL</t>
  </si>
  <si>
    <t>KONDISI KEGIATAN BELUM TEREALISASI PER 30 SEPTEMBER 2019</t>
  </si>
  <si>
    <t>KONDISI KEGIATAN BELUM TEREALISASI PER 31 OKTOBER 2019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</si>
</sst>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1"/>
      <color rgb="FF000000"/>
      <name val="Calibri"/>
    </font>
    <font>
      <b/>
      <sz val="16"/>
      <color rgb="FF000000"/>
      <name val="Calibri"/>
    </font>
    <font>
      <sz val="12"/>
      <color rgb="FF000000"/>
      <name val="Calibri"/>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A0A0A0"/>
        <bgColor rgb="FF000000"/>
      </patternFill>
    </fill>
  </fills>
  <borders count="9">
    <border>
      <left/>
      <right/>
      <top/>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1"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3" fontId="0" fillId="0" borderId="1" xfId="0" applyNumberFormat="1" applyBorder="1" applyAlignment="1">
      <alignment vertical="top"/>
    </xf>
    <xf numFmtId="0" fontId="0" fillId="0" borderId="2" xfId="0" applyBorder="1" applyAlignment="1">
      <alignment vertical="top" wrapText="1"/>
    </xf>
    <xf numFmtId="0" fontId="0" fillId="0" borderId="2" xfId="0" applyBorder="1" applyAlignment="1">
      <alignment vertical="top"/>
    </xf>
    <xf numFmtId="3" fontId="0" fillId="0" borderId="2" xfId="0" applyNumberFormat="1" applyBorder="1" applyAlignment="1">
      <alignment vertical="top"/>
    </xf>
    <xf numFmtId="0" fontId="0" fillId="0" borderId="3" xfId="0" applyBorder="1" applyAlignment="1">
      <alignment vertical="top" wrapText="1"/>
    </xf>
    <xf numFmtId="0" fontId="0" fillId="0" borderId="3" xfId="0" applyBorder="1" applyAlignment="1">
      <alignment vertical="top"/>
    </xf>
    <xf numFmtId="3" fontId="0" fillId="0" borderId="3" xfId="0" applyNumberFormat="1" applyBorder="1" applyAlignment="1">
      <alignment vertical="top"/>
    </xf>
    <xf numFmtId="0" fontId="1" fillId="2" borderId="4" xfId="0" applyFont="1" applyFill="1" applyBorder="1" applyAlignment="1">
      <alignment horizontal="center" vertical="center" wrapText="1"/>
    </xf>
    <xf numFmtId="0" fontId="2" fillId="0" borderId="0" xfId="0" applyFont="1" applyAlignment="1">
      <alignment horizontal="center"/>
    </xf>
    <xf numFmtId="0" fontId="0" fillId="0" borderId="0" xfId="0"/>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4" fillId="0" borderId="5" xfId="0" applyFont="1" applyBorder="1" applyAlignment="1">
      <alignment horizontal="center" vertical="center"/>
    </xf>
    <xf numFmtId="0" fontId="4" fillId="0" borderId="5" xfId="0" applyFont="1" applyBorder="1" applyAlignment="1">
      <alignment horizontal="center" vertical="center"/>
    </xf>
    <xf numFmtId="0" fontId="0" fillId="0" borderId="5" xfId="0" applyBorder="1"/>
    <xf numFmtId="0" fontId="0" fillId="0" borderId="6" xfId="0" applyBorder="1"/>
    <xf numFmtId="0" fontId="0" fillId="0" borderId="7" xfId="0" applyBorder="1"/>
    <xf numFmtId="0" fontId="0" fillId="0" borderId="8" xfId="0" applyBorder="1"/>
    <xf numFmtId="0" fontId="5" fillId="0" borderId="5" xfId="0" applyFont="1" applyBorder="1"/>
  </cellXfs>
  <cellStyles count="1">
    <cellStyle name="Normal" xfId="0" builtinId="0"/>
  </cellStyles>
  <dxfs count="1">
    <dxf>
      <font>
        <b/>
        <color rgb="FFFF0000"/>
      </font>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1"/>
  <sheetViews>
    <sheetView topLeftCell="A189" workbookViewId="0">
      <selection activeCell="B203" sqref="B203"/>
    </sheetView>
  </sheetViews>
  <sheetFormatPr defaultRowHeight="15" x14ac:dyDescent="0.25"/>
  <cols>
    <col min="1" max="1" width="4.5703125" style="1" bestFit="1" customWidth="1"/>
    <col min="2" max="2" width="40" customWidth="1"/>
    <col min="3" max="3" width="30" customWidth="1"/>
    <col min="4" max="4" width="20" customWidth="1"/>
    <col min="5" max="5" width="29.42578125" bestFit="1" customWidth="1"/>
    <col min="6" max="6" width="12.85546875" style="1" bestFit="1" customWidth="1"/>
    <col min="7" max="7" width="40" customWidth="1"/>
    <col min="8" max="8" width="29.42578125" bestFit="1" customWidth="1"/>
    <col min="9" max="9" width="12.85546875" style="1" bestFit="1" customWidth="1"/>
    <col min="10" max="10" width="17.5703125" bestFit="1" customWidth="1"/>
    <col min="11" max="11" width="15" customWidth="1"/>
    <col min="12" max="12" width="10" customWidth="1"/>
  </cols>
  <sheetData>
    <row r="1" spans="1:13" ht="21" x14ac:dyDescent="0.35">
      <c r="A1" s="15" t="s">
        <v>0</v>
      </c>
      <c r="B1" s="16"/>
      <c r="C1" s="16"/>
      <c r="D1" s="16"/>
      <c r="E1" s="16"/>
      <c r="F1" s="17"/>
      <c r="G1" s="16"/>
      <c r="H1" s="16"/>
      <c r="I1" s="17"/>
      <c r="J1" s="16"/>
      <c r="K1" s="16"/>
      <c r="L1" s="16"/>
      <c r="M1" s="16"/>
    </row>
    <row r="2" spans="1:13" ht="15.75" x14ac:dyDescent="0.25">
      <c r="A2" s="18" t="s">
        <v>1</v>
      </c>
      <c r="B2" s="16"/>
      <c r="C2" s="16"/>
      <c r="D2" s="16"/>
      <c r="E2" s="16"/>
      <c r="F2" s="17"/>
      <c r="G2" s="16"/>
      <c r="H2" s="16"/>
      <c r="I2" s="17"/>
      <c r="J2" s="16"/>
      <c r="K2" s="16"/>
      <c r="L2" s="16"/>
    </row>
    <row r="5" spans="1:13" ht="30" x14ac:dyDescent="0.25">
      <c r="A5" s="14" t="s">
        <v>2</v>
      </c>
      <c r="B5" s="14" t="s">
        <v>3</v>
      </c>
      <c r="C5" s="14" t="s">
        <v>4</v>
      </c>
      <c r="D5" s="14" t="s">
        <v>5</v>
      </c>
      <c r="E5" s="14" t="s">
        <v>6</v>
      </c>
      <c r="F5" s="14" t="s">
        <v>7</v>
      </c>
      <c r="G5" s="14" t="s">
        <v>8</v>
      </c>
      <c r="H5" s="14" t="s">
        <v>9</v>
      </c>
      <c r="I5" s="14" t="s">
        <v>7</v>
      </c>
      <c r="J5" s="14" t="s">
        <v>10</v>
      </c>
      <c r="K5" s="14" t="s">
        <v>11</v>
      </c>
      <c r="L5" s="14" t="s">
        <v>12</v>
      </c>
      <c r="M5" s="14" t="s">
        <v>13</v>
      </c>
    </row>
    <row r="6" spans="1:13" ht="30" x14ac:dyDescent="0.25">
      <c r="A6" s="2">
        <v>1</v>
      </c>
      <c r="B6" s="5" t="s">
        <v>14</v>
      </c>
      <c r="C6" s="5" t="s">
        <v>14</v>
      </c>
      <c r="D6" s="5" t="s">
        <v>15</v>
      </c>
      <c r="E6" s="6" t="s">
        <v>16</v>
      </c>
      <c r="F6" s="2" t="s">
        <v>17</v>
      </c>
      <c r="G6" s="5" t="s">
        <v>18</v>
      </c>
      <c r="H6" s="6" t="s">
        <v>19</v>
      </c>
      <c r="I6" s="2" t="s">
        <v>20</v>
      </c>
      <c r="J6" s="7">
        <v>1850000000</v>
      </c>
      <c r="K6" s="7">
        <v>0</v>
      </c>
      <c r="L6" s="6">
        <v>0</v>
      </c>
      <c r="M6" s="6">
        <v>15</v>
      </c>
    </row>
    <row r="7" spans="1:13" ht="30" x14ac:dyDescent="0.25">
      <c r="A7" s="3">
        <v>2</v>
      </c>
      <c r="B7" s="8" t="s">
        <v>21</v>
      </c>
      <c r="C7" s="8" t="s">
        <v>22</v>
      </c>
      <c r="D7" s="8" t="s">
        <v>15</v>
      </c>
      <c r="E7" s="9" t="s">
        <v>16</v>
      </c>
      <c r="F7" s="3" t="s">
        <v>23</v>
      </c>
      <c r="G7" s="8" t="s">
        <v>24</v>
      </c>
      <c r="H7" s="9" t="s">
        <v>19</v>
      </c>
      <c r="I7" s="3" t="s">
        <v>25</v>
      </c>
      <c r="J7" s="10">
        <v>1794975000</v>
      </c>
      <c r="K7" s="10">
        <v>0</v>
      </c>
      <c r="L7" s="9">
        <v>0</v>
      </c>
      <c r="M7" s="9">
        <v>86</v>
      </c>
    </row>
    <row r="8" spans="1:13" ht="105" x14ac:dyDescent="0.25">
      <c r="A8" s="3">
        <v>3</v>
      </c>
      <c r="B8" s="8" t="s">
        <v>26</v>
      </c>
      <c r="C8" s="8" t="s">
        <v>22</v>
      </c>
      <c r="D8" s="8" t="s">
        <v>15</v>
      </c>
      <c r="E8" s="9" t="s">
        <v>27</v>
      </c>
      <c r="F8" s="3" t="s">
        <v>28</v>
      </c>
      <c r="G8" s="8" t="s">
        <v>29</v>
      </c>
      <c r="H8" s="9" t="s">
        <v>27</v>
      </c>
      <c r="I8" s="3" t="s">
        <v>28</v>
      </c>
      <c r="J8" s="10">
        <v>1337873000</v>
      </c>
      <c r="K8" s="10">
        <v>0</v>
      </c>
      <c r="L8" s="9">
        <v>0</v>
      </c>
      <c r="M8" s="9">
        <v>-108</v>
      </c>
    </row>
    <row r="9" spans="1:13" ht="30" x14ac:dyDescent="0.25">
      <c r="A9" s="3">
        <v>4</v>
      </c>
      <c r="B9" s="8" t="s">
        <v>30</v>
      </c>
      <c r="C9" s="8" t="s">
        <v>31</v>
      </c>
      <c r="D9" s="8" t="s">
        <v>15</v>
      </c>
      <c r="E9" s="9" t="s">
        <v>16</v>
      </c>
      <c r="F9" s="3" t="s">
        <v>32</v>
      </c>
      <c r="G9" s="8" t="s">
        <v>33</v>
      </c>
      <c r="H9" s="9" t="s">
        <v>19</v>
      </c>
      <c r="I9" s="3" t="s">
        <v>34</v>
      </c>
      <c r="J9" s="10">
        <v>1025000000</v>
      </c>
      <c r="K9" s="10">
        <v>281318700</v>
      </c>
      <c r="L9" s="9">
        <v>15</v>
      </c>
      <c r="M9" s="9">
        <v>3</v>
      </c>
    </row>
    <row r="10" spans="1:13" ht="30" x14ac:dyDescent="0.25">
      <c r="A10" s="3">
        <v>5</v>
      </c>
      <c r="B10" s="8" t="s">
        <v>35</v>
      </c>
      <c r="C10" s="8" t="s">
        <v>22</v>
      </c>
      <c r="D10" s="8" t="s">
        <v>15</v>
      </c>
      <c r="E10" s="9" t="s">
        <v>16</v>
      </c>
      <c r="F10" s="3" t="s">
        <v>36</v>
      </c>
      <c r="G10" s="8" t="s">
        <v>37</v>
      </c>
      <c r="H10" s="9" t="s">
        <v>19</v>
      </c>
      <c r="I10" s="3" t="s">
        <v>38</v>
      </c>
      <c r="J10" s="10">
        <v>798355000</v>
      </c>
      <c r="K10" s="10">
        <v>0</v>
      </c>
      <c r="L10" s="9">
        <v>0</v>
      </c>
      <c r="M10" s="9">
        <v>85</v>
      </c>
    </row>
    <row r="11" spans="1:13" x14ac:dyDescent="0.25">
      <c r="A11" s="3">
        <v>6</v>
      </c>
      <c r="B11" s="8" t="s">
        <v>39</v>
      </c>
      <c r="C11" s="8" t="s">
        <v>40</v>
      </c>
      <c r="D11" s="8" t="s">
        <v>15</v>
      </c>
      <c r="E11" s="9" t="s">
        <v>16</v>
      </c>
      <c r="F11" s="3" t="s">
        <v>41</v>
      </c>
      <c r="G11" s="8" t="s">
        <v>18</v>
      </c>
      <c r="H11" s="9" t="s">
        <v>19</v>
      </c>
      <c r="I11" s="3" t="s">
        <v>42</v>
      </c>
      <c r="J11" s="10">
        <v>595791000</v>
      </c>
      <c r="K11" s="10">
        <v>0</v>
      </c>
      <c r="L11" s="9">
        <v>0</v>
      </c>
      <c r="M11" s="9">
        <v>51</v>
      </c>
    </row>
    <row r="12" spans="1:13" ht="30" x14ac:dyDescent="0.25">
      <c r="A12" s="3">
        <v>7</v>
      </c>
      <c r="B12" s="8" t="s">
        <v>43</v>
      </c>
      <c r="C12" s="8" t="s">
        <v>44</v>
      </c>
      <c r="D12" s="8" t="s">
        <v>15</v>
      </c>
      <c r="E12" s="9" t="s">
        <v>45</v>
      </c>
      <c r="F12" s="3" t="s">
        <v>46</v>
      </c>
      <c r="G12" s="8" t="s">
        <v>47</v>
      </c>
      <c r="H12" s="9" t="s">
        <v>48</v>
      </c>
      <c r="I12" s="3" t="s">
        <v>49</v>
      </c>
      <c r="J12" s="10">
        <v>590940000</v>
      </c>
      <c r="K12" s="10">
        <v>0</v>
      </c>
      <c r="L12" s="9">
        <v>0</v>
      </c>
      <c r="M12" s="9">
        <v>-96</v>
      </c>
    </row>
    <row r="13" spans="1:13" ht="30" x14ac:dyDescent="0.25">
      <c r="A13" s="3">
        <v>8</v>
      </c>
      <c r="B13" s="8" t="s">
        <v>50</v>
      </c>
      <c r="C13" s="8" t="s">
        <v>51</v>
      </c>
      <c r="D13" s="8" t="s">
        <v>15</v>
      </c>
      <c r="E13" s="9" t="s">
        <v>16</v>
      </c>
      <c r="F13" s="3" t="s">
        <v>52</v>
      </c>
      <c r="G13" s="8" t="s">
        <v>24</v>
      </c>
      <c r="H13" s="9" t="s">
        <v>19</v>
      </c>
      <c r="I13" s="3" t="s">
        <v>53</v>
      </c>
      <c r="J13" s="10">
        <v>561600000</v>
      </c>
      <c r="K13" s="10">
        <v>0</v>
      </c>
      <c r="L13" s="9">
        <v>0</v>
      </c>
      <c r="M13" s="9">
        <v>-1</v>
      </c>
    </row>
    <row r="14" spans="1:13" ht="30" x14ac:dyDescent="0.25">
      <c r="A14" s="3">
        <v>9</v>
      </c>
      <c r="B14" s="8" t="s">
        <v>54</v>
      </c>
      <c r="C14" s="8" t="s">
        <v>31</v>
      </c>
      <c r="D14" s="8" t="s">
        <v>15</v>
      </c>
      <c r="E14" s="9" t="s">
        <v>45</v>
      </c>
      <c r="F14" s="3" t="s">
        <v>52</v>
      </c>
      <c r="G14" s="8" t="s">
        <v>55</v>
      </c>
      <c r="H14" s="9" t="s">
        <v>45</v>
      </c>
      <c r="I14" s="3" t="s">
        <v>32</v>
      </c>
      <c r="J14" s="10">
        <v>400000000</v>
      </c>
      <c r="K14" s="10">
        <v>0</v>
      </c>
      <c r="L14" s="9">
        <v>0</v>
      </c>
      <c r="M14" s="9">
        <v>-25</v>
      </c>
    </row>
    <row r="15" spans="1:13" x14ac:dyDescent="0.25">
      <c r="A15" s="3">
        <v>10</v>
      </c>
      <c r="B15" s="8" t="s">
        <v>56</v>
      </c>
      <c r="C15" s="8" t="s">
        <v>40</v>
      </c>
      <c r="D15" s="8" t="s">
        <v>15</v>
      </c>
      <c r="E15" s="9" t="s">
        <v>16</v>
      </c>
      <c r="F15" s="3" t="s">
        <v>41</v>
      </c>
      <c r="G15" s="8" t="s">
        <v>18</v>
      </c>
      <c r="H15" s="9" t="s">
        <v>19</v>
      </c>
      <c r="I15" s="3" t="s">
        <v>42</v>
      </c>
      <c r="J15" s="10">
        <v>399693000</v>
      </c>
      <c r="K15" s="10">
        <v>0</v>
      </c>
      <c r="L15" s="9">
        <v>0</v>
      </c>
      <c r="M15" s="9">
        <v>51</v>
      </c>
    </row>
    <row r="16" spans="1:13" ht="30" x14ac:dyDescent="0.25">
      <c r="A16" s="3">
        <v>11</v>
      </c>
      <c r="B16" s="8" t="s">
        <v>57</v>
      </c>
      <c r="C16" s="8" t="s">
        <v>58</v>
      </c>
      <c r="D16" s="8" t="s">
        <v>15</v>
      </c>
      <c r="E16" s="9" t="s">
        <v>27</v>
      </c>
      <c r="F16" s="3" t="s">
        <v>59</v>
      </c>
      <c r="G16" s="8" t="s">
        <v>60</v>
      </c>
      <c r="H16" s="9" t="s">
        <v>61</v>
      </c>
      <c r="I16" s="3" t="s">
        <v>59</v>
      </c>
      <c r="J16" s="10">
        <v>260000000</v>
      </c>
      <c r="K16" s="10">
        <v>0</v>
      </c>
      <c r="L16" s="9">
        <v>0</v>
      </c>
      <c r="M16" s="9">
        <v>-77</v>
      </c>
    </row>
    <row r="17" spans="1:13" ht="30" x14ac:dyDescent="0.25">
      <c r="A17" s="3">
        <v>12</v>
      </c>
      <c r="B17" s="8" t="s">
        <v>62</v>
      </c>
      <c r="C17" s="8" t="s">
        <v>63</v>
      </c>
      <c r="D17" s="8" t="s">
        <v>15</v>
      </c>
      <c r="E17" s="9" t="s">
        <v>16</v>
      </c>
      <c r="F17" s="3" t="s">
        <v>64</v>
      </c>
      <c r="G17" s="8" t="s">
        <v>33</v>
      </c>
      <c r="H17" s="9" t="s">
        <v>19</v>
      </c>
      <c r="I17" s="3" t="s">
        <v>34</v>
      </c>
      <c r="J17" s="10">
        <v>260000000</v>
      </c>
      <c r="K17" s="10">
        <v>77204250</v>
      </c>
      <c r="L17" s="9">
        <v>20</v>
      </c>
      <c r="M17" s="9">
        <v>3</v>
      </c>
    </row>
    <row r="18" spans="1:13" ht="45" x14ac:dyDescent="0.25">
      <c r="A18" s="3">
        <v>13</v>
      </c>
      <c r="B18" s="8" t="s">
        <v>65</v>
      </c>
      <c r="C18" s="8" t="s">
        <v>66</v>
      </c>
      <c r="D18" s="8" t="s">
        <v>15</v>
      </c>
      <c r="E18" s="9" t="s">
        <v>45</v>
      </c>
      <c r="F18" s="3" t="s">
        <v>23</v>
      </c>
      <c r="G18" s="8" t="s">
        <v>67</v>
      </c>
      <c r="H18" s="9" t="s">
        <v>48</v>
      </c>
      <c r="I18" s="3" t="s">
        <v>23</v>
      </c>
      <c r="J18" s="10">
        <v>242060000</v>
      </c>
      <c r="K18" s="10">
        <v>0</v>
      </c>
      <c r="L18" s="9">
        <v>0</v>
      </c>
      <c r="M18" s="9">
        <v>-53</v>
      </c>
    </row>
    <row r="19" spans="1:13" ht="30" x14ac:dyDescent="0.25">
      <c r="A19" s="3">
        <v>14</v>
      </c>
      <c r="B19" s="8" t="s">
        <v>68</v>
      </c>
      <c r="C19" s="8" t="s">
        <v>68</v>
      </c>
      <c r="D19" s="8" t="s">
        <v>15</v>
      </c>
      <c r="E19" s="9" t="s">
        <v>16</v>
      </c>
      <c r="F19" s="3" t="s">
        <v>69</v>
      </c>
      <c r="G19" s="8" t="s">
        <v>24</v>
      </c>
      <c r="H19" s="9" t="s">
        <v>19</v>
      </c>
      <c r="I19" s="3" t="s">
        <v>70</v>
      </c>
      <c r="J19" s="10">
        <v>216000000</v>
      </c>
      <c r="K19" s="10">
        <v>0</v>
      </c>
      <c r="L19" s="9">
        <v>0</v>
      </c>
      <c r="M19" s="9">
        <v>-10</v>
      </c>
    </row>
    <row r="20" spans="1:13" ht="30" x14ac:dyDescent="0.25">
      <c r="A20" s="3">
        <v>15</v>
      </c>
      <c r="B20" s="8" t="s">
        <v>71</v>
      </c>
      <c r="C20" s="8" t="s">
        <v>72</v>
      </c>
      <c r="D20" s="8" t="s">
        <v>73</v>
      </c>
      <c r="E20" s="9" t="s">
        <v>74</v>
      </c>
      <c r="F20" s="3" t="s">
        <v>75</v>
      </c>
      <c r="G20" s="8" t="s">
        <v>76</v>
      </c>
      <c r="H20" s="9" t="s">
        <v>74</v>
      </c>
      <c r="I20" s="3" t="s">
        <v>77</v>
      </c>
      <c r="J20" s="10">
        <v>6778636415</v>
      </c>
      <c r="K20" s="10">
        <v>158224000</v>
      </c>
      <c r="L20" s="9">
        <v>100</v>
      </c>
      <c r="M20" s="9">
        <v>-102</v>
      </c>
    </row>
    <row r="21" spans="1:13" ht="30" x14ac:dyDescent="0.25">
      <c r="A21" s="3">
        <v>16</v>
      </c>
      <c r="B21" s="8" t="s">
        <v>78</v>
      </c>
      <c r="C21" s="8" t="s">
        <v>72</v>
      </c>
      <c r="D21" s="8" t="s">
        <v>73</v>
      </c>
      <c r="E21" s="9" t="s">
        <v>74</v>
      </c>
      <c r="F21" s="3" t="s">
        <v>79</v>
      </c>
      <c r="G21" s="8" t="s">
        <v>80</v>
      </c>
      <c r="H21" s="9" t="s">
        <v>74</v>
      </c>
      <c r="I21" s="3" t="s">
        <v>81</v>
      </c>
      <c r="J21" s="10">
        <v>3829886700</v>
      </c>
      <c r="K21" s="10">
        <v>2407603991</v>
      </c>
      <c r="L21" s="9">
        <v>100</v>
      </c>
      <c r="M21" s="9">
        <v>2</v>
      </c>
    </row>
    <row r="22" spans="1:13" ht="30" x14ac:dyDescent="0.25">
      <c r="A22" s="3">
        <v>17</v>
      </c>
      <c r="B22" s="8" t="s">
        <v>82</v>
      </c>
      <c r="C22" s="8" t="s">
        <v>72</v>
      </c>
      <c r="D22" s="8" t="s">
        <v>73</v>
      </c>
      <c r="E22" s="9" t="s">
        <v>83</v>
      </c>
      <c r="F22" s="3" t="s">
        <v>84</v>
      </c>
      <c r="G22" s="8" t="s">
        <v>85</v>
      </c>
      <c r="H22" s="9" t="s">
        <v>45</v>
      </c>
      <c r="I22" s="3" t="s">
        <v>86</v>
      </c>
      <c r="J22" s="10">
        <v>2900700000</v>
      </c>
      <c r="K22" s="10">
        <v>0</v>
      </c>
      <c r="L22" s="9">
        <v>0</v>
      </c>
      <c r="M22" s="9">
        <v>-111</v>
      </c>
    </row>
    <row r="23" spans="1:13" x14ac:dyDescent="0.25">
      <c r="A23" s="3">
        <v>18</v>
      </c>
      <c r="B23" s="8" t="s">
        <v>87</v>
      </c>
      <c r="C23" s="8" t="s">
        <v>88</v>
      </c>
      <c r="D23" s="8" t="s">
        <v>73</v>
      </c>
      <c r="E23" s="9" t="s">
        <v>83</v>
      </c>
      <c r="F23" s="3" t="s">
        <v>89</v>
      </c>
      <c r="G23" s="8" t="s">
        <v>85</v>
      </c>
      <c r="H23" s="9" t="s">
        <v>45</v>
      </c>
      <c r="I23" s="3" t="s">
        <v>90</v>
      </c>
      <c r="J23" s="10">
        <v>2841863000</v>
      </c>
      <c r="K23" s="10">
        <v>0</v>
      </c>
      <c r="L23" s="9">
        <v>0</v>
      </c>
      <c r="M23" s="9">
        <v>-119</v>
      </c>
    </row>
    <row r="24" spans="1:13" ht="30" x14ac:dyDescent="0.25">
      <c r="A24" s="3">
        <v>19</v>
      </c>
      <c r="B24" s="8" t="s">
        <v>91</v>
      </c>
      <c r="C24" s="8" t="s">
        <v>92</v>
      </c>
      <c r="D24" s="8" t="s">
        <v>73</v>
      </c>
      <c r="E24" s="9" t="s">
        <v>19</v>
      </c>
      <c r="F24" s="3" t="s">
        <v>59</v>
      </c>
      <c r="G24" s="8" t="s">
        <v>93</v>
      </c>
      <c r="H24" s="9" t="s">
        <v>74</v>
      </c>
      <c r="I24" s="3" t="s">
        <v>94</v>
      </c>
      <c r="J24" s="10">
        <v>2257150000</v>
      </c>
      <c r="K24" s="10">
        <v>0</v>
      </c>
      <c r="L24" s="9">
        <v>100</v>
      </c>
      <c r="M24" s="9">
        <v>-76</v>
      </c>
    </row>
    <row r="25" spans="1:13" ht="30" x14ac:dyDescent="0.25">
      <c r="A25" s="3">
        <v>20</v>
      </c>
      <c r="B25" s="8" t="s">
        <v>95</v>
      </c>
      <c r="C25" s="8" t="s">
        <v>72</v>
      </c>
      <c r="D25" s="8" t="s">
        <v>73</v>
      </c>
      <c r="E25" s="9" t="s">
        <v>16</v>
      </c>
      <c r="F25" s="3" t="s">
        <v>96</v>
      </c>
      <c r="G25" s="8" t="s">
        <v>97</v>
      </c>
      <c r="H25" s="9" t="s">
        <v>19</v>
      </c>
      <c r="I25" s="3" t="s">
        <v>98</v>
      </c>
      <c r="J25" s="10">
        <v>2047342660</v>
      </c>
      <c r="K25" s="10">
        <v>0</v>
      </c>
      <c r="L25" s="9">
        <v>0</v>
      </c>
      <c r="M25" s="9">
        <v>-124</v>
      </c>
    </row>
    <row r="26" spans="1:13" ht="45" x14ac:dyDescent="0.25">
      <c r="A26" s="3">
        <v>21</v>
      </c>
      <c r="B26" s="8" t="s">
        <v>99</v>
      </c>
      <c r="C26" s="8" t="s">
        <v>100</v>
      </c>
      <c r="D26" s="8" t="s">
        <v>73</v>
      </c>
      <c r="E26" s="9" t="s">
        <v>16</v>
      </c>
      <c r="F26" s="3" t="s">
        <v>101</v>
      </c>
      <c r="G26" s="8" t="s">
        <v>102</v>
      </c>
      <c r="H26" s="9" t="s">
        <v>19</v>
      </c>
      <c r="I26" s="3" t="s">
        <v>103</v>
      </c>
      <c r="J26" s="10">
        <v>1973800000</v>
      </c>
      <c r="K26" s="10">
        <v>0</v>
      </c>
      <c r="L26" s="9">
        <v>0</v>
      </c>
      <c r="M26" s="9">
        <v>10</v>
      </c>
    </row>
    <row r="27" spans="1:13" ht="60" x14ac:dyDescent="0.25">
      <c r="A27" s="3">
        <v>22</v>
      </c>
      <c r="B27" s="8" t="s">
        <v>104</v>
      </c>
      <c r="C27" s="8" t="s">
        <v>105</v>
      </c>
      <c r="D27" s="8" t="s">
        <v>73</v>
      </c>
      <c r="E27" s="9" t="s">
        <v>83</v>
      </c>
      <c r="F27" s="3" t="s">
        <v>106</v>
      </c>
      <c r="G27" s="8" t="s">
        <v>85</v>
      </c>
      <c r="H27" s="9" t="s">
        <v>45</v>
      </c>
      <c r="I27" s="3" t="s">
        <v>107</v>
      </c>
      <c r="J27" s="10">
        <v>1716593199</v>
      </c>
      <c r="K27" s="10">
        <v>0</v>
      </c>
      <c r="L27" s="9">
        <v>0</v>
      </c>
      <c r="M27" s="9">
        <v>-187</v>
      </c>
    </row>
    <row r="28" spans="1:13" ht="45" x14ac:dyDescent="0.25">
      <c r="A28" s="3">
        <v>23</v>
      </c>
      <c r="B28" s="8" t="s">
        <v>108</v>
      </c>
      <c r="C28" s="8" t="s">
        <v>100</v>
      </c>
      <c r="D28" s="8" t="s">
        <v>73</v>
      </c>
      <c r="E28" s="9" t="s">
        <v>45</v>
      </c>
      <c r="F28" s="3" t="s">
        <v>79</v>
      </c>
      <c r="G28" s="8" t="s">
        <v>109</v>
      </c>
      <c r="H28" s="9" t="s">
        <v>48</v>
      </c>
      <c r="I28" s="3" t="s">
        <v>110</v>
      </c>
      <c r="J28" s="10">
        <v>1599400000</v>
      </c>
      <c r="K28" s="10">
        <v>0</v>
      </c>
      <c r="L28" s="9">
        <v>0</v>
      </c>
      <c r="M28" s="9">
        <v>4</v>
      </c>
    </row>
    <row r="29" spans="1:13" ht="30" x14ac:dyDescent="0.25">
      <c r="A29" s="3">
        <v>24</v>
      </c>
      <c r="B29" s="8" t="s">
        <v>111</v>
      </c>
      <c r="C29" s="8" t="s">
        <v>72</v>
      </c>
      <c r="D29" s="8" t="s">
        <v>73</v>
      </c>
      <c r="E29" s="9" t="s">
        <v>19</v>
      </c>
      <c r="F29" s="3" t="s">
        <v>112</v>
      </c>
      <c r="G29" s="8" t="s">
        <v>113</v>
      </c>
      <c r="H29" s="9" t="s">
        <v>74</v>
      </c>
      <c r="I29" s="3" t="s">
        <v>81</v>
      </c>
      <c r="J29" s="10">
        <v>1262356600</v>
      </c>
      <c r="K29" s="10">
        <v>0</v>
      </c>
      <c r="L29" s="9">
        <v>100</v>
      </c>
      <c r="M29" s="9">
        <v>2</v>
      </c>
    </row>
    <row r="30" spans="1:13" ht="30" x14ac:dyDescent="0.25">
      <c r="A30" s="3">
        <v>25</v>
      </c>
      <c r="B30" s="8" t="s">
        <v>114</v>
      </c>
      <c r="C30" s="8" t="s">
        <v>72</v>
      </c>
      <c r="D30" s="8" t="s">
        <v>73</v>
      </c>
      <c r="E30" s="9" t="s">
        <v>45</v>
      </c>
      <c r="F30" s="3" t="s">
        <v>115</v>
      </c>
      <c r="G30" s="8" t="s">
        <v>116</v>
      </c>
      <c r="H30" s="9" t="s">
        <v>48</v>
      </c>
      <c r="I30" s="3" t="s">
        <v>81</v>
      </c>
      <c r="J30" s="10">
        <v>1193911225</v>
      </c>
      <c r="K30" s="10">
        <v>0</v>
      </c>
      <c r="L30" s="9">
        <v>0</v>
      </c>
      <c r="M30" s="9">
        <v>2</v>
      </c>
    </row>
    <row r="31" spans="1:13" ht="30" x14ac:dyDescent="0.25">
      <c r="A31" s="3">
        <v>26</v>
      </c>
      <c r="B31" s="8" t="s">
        <v>117</v>
      </c>
      <c r="C31" s="8" t="s">
        <v>72</v>
      </c>
      <c r="D31" s="8" t="s">
        <v>73</v>
      </c>
      <c r="E31" s="9" t="s">
        <v>83</v>
      </c>
      <c r="F31" s="3" t="s">
        <v>84</v>
      </c>
      <c r="G31" s="8" t="s">
        <v>85</v>
      </c>
      <c r="H31" s="9" t="s">
        <v>45</v>
      </c>
      <c r="I31" s="3" t="s">
        <v>115</v>
      </c>
      <c r="J31" s="10">
        <v>1186988421</v>
      </c>
      <c r="K31" s="10">
        <v>0</v>
      </c>
      <c r="L31" s="9">
        <v>0</v>
      </c>
      <c r="M31" s="9">
        <v>-136</v>
      </c>
    </row>
    <row r="32" spans="1:13" x14ac:dyDescent="0.25">
      <c r="A32" s="3">
        <v>27</v>
      </c>
      <c r="B32" s="8" t="s">
        <v>118</v>
      </c>
      <c r="C32" s="8" t="s">
        <v>119</v>
      </c>
      <c r="D32" s="8" t="s">
        <v>73</v>
      </c>
      <c r="E32" s="9" t="s">
        <v>83</v>
      </c>
      <c r="F32" s="3" t="s">
        <v>120</v>
      </c>
      <c r="G32" s="8" t="s">
        <v>85</v>
      </c>
      <c r="H32" s="9" t="s">
        <v>45</v>
      </c>
      <c r="I32" s="3" t="s">
        <v>121</v>
      </c>
      <c r="J32" s="10">
        <v>971348000</v>
      </c>
      <c r="K32" s="10">
        <v>0</v>
      </c>
      <c r="L32" s="9">
        <v>0</v>
      </c>
      <c r="M32" s="9">
        <v>-161</v>
      </c>
    </row>
    <row r="33" spans="1:13" ht="30" x14ac:dyDescent="0.25">
      <c r="A33" s="3">
        <v>28</v>
      </c>
      <c r="B33" s="8" t="s">
        <v>122</v>
      </c>
      <c r="C33" s="8" t="s">
        <v>92</v>
      </c>
      <c r="D33" s="8" t="s">
        <v>73</v>
      </c>
      <c r="E33" s="9" t="s">
        <v>16</v>
      </c>
      <c r="F33" s="3" t="s">
        <v>123</v>
      </c>
      <c r="G33" s="8" t="s">
        <v>124</v>
      </c>
      <c r="H33" s="9" t="s">
        <v>19</v>
      </c>
      <c r="I33" s="3" t="s">
        <v>59</v>
      </c>
      <c r="J33" s="10">
        <v>904250000</v>
      </c>
      <c r="K33" s="10">
        <v>0</v>
      </c>
      <c r="L33" s="9">
        <v>0</v>
      </c>
      <c r="M33" s="9">
        <v>-77</v>
      </c>
    </row>
    <row r="34" spans="1:13" ht="30" x14ac:dyDescent="0.25">
      <c r="A34" s="3">
        <v>29</v>
      </c>
      <c r="B34" s="8" t="s">
        <v>125</v>
      </c>
      <c r="C34" s="8" t="s">
        <v>126</v>
      </c>
      <c r="D34" s="8" t="s">
        <v>73</v>
      </c>
      <c r="E34" s="9" t="s">
        <v>83</v>
      </c>
      <c r="F34" s="3" t="s">
        <v>84</v>
      </c>
      <c r="G34" s="8" t="s">
        <v>85</v>
      </c>
      <c r="H34" s="9" t="s">
        <v>45</v>
      </c>
      <c r="I34" s="3" t="s">
        <v>115</v>
      </c>
      <c r="J34" s="10">
        <v>897342511</v>
      </c>
      <c r="K34" s="10">
        <v>0</v>
      </c>
      <c r="L34" s="9">
        <v>0</v>
      </c>
      <c r="M34" s="9">
        <v>-136</v>
      </c>
    </row>
    <row r="35" spans="1:13" ht="30" x14ac:dyDescent="0.25">
      <c r="A35" s="3">
        <v>30</v>
      </c>
      <c r="B35" s="8" t="s">
        <v>127</v>
      </c>
      <c r="C35" s="8" t="s">
        <v>126</v>
      </c>
      <c r="D35" s="8" t="s">
        <v>73</v>
      </c>
      <c r="E35" s="9" t="s">
        <v>19</v>
      </c>
      <c r="F35" s="3" t="s">
        <v>128</v>
      </c>
      <c r="G35" s="8" t="s">
        <v>113</v>
      </c>
      <c r="H35" s="9" t="s">
        <v>74</v>
      </c>
      <c r="I35" s="3" t="s">
        <v>81</v>
      </c>
      <c r="J35" s="10">
        <v>858470060</v>
      </c>
      <c r="K35" s="10">
        <v>0</v>
      </c>
      <c r="L35" s="9">
        <v>100</v>
      </c>
      <c r="M35" s="9">
        <v>2</v>
      </c>
    </row>
    <row r="36" spans="1:13" ht="30" x14ac:dyDescent="0.25">
      <c r="A36" s="3">
        <v>31</v>
      </c>
      <c r="B36" s="8" t="s">
        <v>129</v>
      </c>
      <c r="C36" s="8" t="s">
        <v>92</v>
      </c>
      <c r="D36" s="8" t="s">
        <v>73</v>
      </c>
      <c r="E36" s="9" t="s">
        <v>45</v>
      </c>
      <c r="F36" s="3" t="s">
        <v>130</v>
      </c>
      <c r="G36" s="8" t="s">
        <v>55</v>
      </c>
      <c r="H36" s="9" t="s">
        <v>48</v>
      </c>
      <c r="I36" s="3" t="s">
        <v>101</v>
      </c>
      <c r="J36" s="10">
        <v>836102600</v>
      </c>
      <c r="K36" s="10">
        <v>0</v>
      </c>
      <c r="L36" s="9">
        <v>0</v>
      </c>
      <c r="M36" s="9">
        <v>-17</v>
      </c>
    </row>
    <row r="37" spans="1:13" ht="30" x14ac:dyDescent="0.25">
      <c r="A37" s="3">
        <v>32</v>
      </c>
      <c r="B37" s="8" t="s">
        <v>131</v>
      </c>
      <c r="C37" s="8" t="s">
        <v>72</v>
      </c>
      <c r="D37" s="8" t="s">
        <v>73</v>
      </c>
      <c r="E37" s="9" t="s">
        <v>16</v>
      </c>
      <c r="F37" s="3" t="s">
        <v>132</v>
      </c>
      <c r="G37" s="8" t="s">
        <v>133</v>
      </c>
      <c r="H37" s="9" t="s">
        <v>19</v>
      </c>
      <c r="I37" s="3" t="s">
        <v>128</v>
      </c>
      <c r="J37" s="10">
        <v>579627972</v>
      </c>
      <c r="K37" s="10">
        <v>0</v>
      </c>
      <c r="L37" s="9">
        <v>0</v>
      </c>
      <c r="M37" s="9">
        <v>-51</v>
      </c>
    </row>
    <row r="38" spans="1:13" ht="30" x14ac:dyDescent="0.25">
      <c r="A38" s="3">
        <v>33</v>
      </c>
      <c r="B38" s="8" t="s">
        <v>134</v>
      </c>
      <c r="C38" s="8" t="s">
        <v>135</v>
      </c>
      <c r="D38" s="8" t="s">
        <v>73</v>
      </c>
      <c r="E38" s="9" t="s">
        <v>16</v>
      </c>
      <c r="F38" s="3" t="s">
        <v>136</v>
      </c>
      <c r="G38" s="8" t="s">
        <v>24</v>
      </c>
      <c r="H38" s="9" t="s">
        <v>19</v>
      </c>
      <c r="I38" s="3" t="s">
        <v>137</v>
      </c>
      <c r="J38" s="10">
        <v>573750000</v>
      </c>
      <c r="K38" s="10">
        <v>0</v>
      </c>
      <c r="L38" s="9">
        <v>0</v>
      </c>
      <c r="M38" s="9">
        <v>23</v>
      </c>
    </row>
    <row r="39" spans="1:13" ht="30" x14ac:dyDescent="0.25">
      <c r="A39" s="3">
        <v>34</v>
      </c>
      <c r="B39" s="8" t="s">
        <v>138</v>
      </c>
      <c r="C39" s="8" t="s">
        <v>72</v>
      </c>
      <c r="D39" s="8" t="s">
        <v>73</v>
      </c>
      <c r="E39" s="9" t="s">
        <v>74</v>
      </c>
      <c r="F39" s="3" t="s">
        <v>139</v>
      </c>
      <c r="G39" s="8" t="s">
        <v>97</v>
      </c>
      <c r="H39" s="9" t="s">
        <v>74</v>
      </c>
      <c r="I39" s="3" t="s">
        <v>59</v>
      </c>
      <c r="J39" s="10">
        <v>564601000</v>
      </c>
      <c r="K39" s="10">
        <v>56981250</v>
      </c>
      <c r="L39" s="9">
        <v>100</v>
      </c>
      <c r="M39" s="9">
        <v>-77</v>
      </c>
    </row>
    <row r="40" spans="1:13" x14ac:dyDescent="0.25">
      <c r="A40" s="3">
        <v>35</v>
      </c>
      <c r="B40" s="8" t="s">
        <v>118</v>
      </c>
      <c r="C40" s="8" t="s">
        <v>140</v>
      </c>
      <c r="D40" s="8" t="s">
        <v>73</v>
      </c>
      <c r="E40" s="9" t="s">
        <v>83</v>
      </c>
      <c r="F40" s="3" t="s">
        <v>141</v>
      </c>
      <c r="G40" s="8" t="s">
        <v>85</v>
      </c>
      <c r="H40" s="9" t="s">
        <v>45</v>
      </c>
      <c r="I40" s="3" t="s">
        <v>142</v>
      </c>
      <c r="J40" s="10">
        <v>530145000</v>
      </c>
      <c r="K40" s="10">
        <v>0</v>
      </c>
      <c r="L40" s="9">
        <v>0</v>
      </c>
      <c r="M40" s="9">
        <v>-63</v>
      </c>
    </row>
    <row r="41" spans="1:13" ht="30" x14ac:dyDescent="0.25">
      <c r="A41" s="3">
        <v>36</v>
      </c>
      <c r="B41" s="8" t="s">
        <v>143</v>
      </c>
      <c r="C41" s="8" t="s">
        <v>144</v>
      </c>
      <c r="D41" s="8" t="s">
        <v>73</v>
      </c>
      <c r="E41" s="9" t="s">
        <v>16</v>
      </c>
      <c r="F41" s="3" t="s">
        <v>145</v>
      </c>
      <c r="G41" s="8" t="s">
        <v>146</v>
      </c>
      <c r="H41" s="9" t="s">
        <v>19</v>
      </c>
      <c r="I41" s="3" t="s">
        <v>147</v>
      </c>
      <c r="J41" s="10">
        <v>453900000</v>
      </c>
      <c r="K41" s="10">
        <v>0</v>
      </c>
      <c r="L41" s="9">
        <v>0</v>
      </c>
      <c r="M41" s="9">
        <v>92</v>
      </c>
    </row>
    <row r="42" spans="1:13" ht="30" x14ac:dyDescent="0.25">
      <c r="A42" s="3">
        <v>37</v>
      </c>
      <c r="B42" s="8" t="s">
        <v>148</v>
      </c>
      <c r="C42" s="8" t="s">
        <v>149</v>
      </c>
      <c r="D42" s="8" t="s">
        <v>73</v>
      </c>
      <c r="E42" s="9" t="s">
        <v>83</v>
      </c>
      <c r="F42" s="3" t="s">
        <v>84</v>
      </c>
      <c r="G42" s="8" t="s">
        <v>85</v>
      </c>
      <c r="H42" s="9" t="s">
        <v>45</v>
      </c>
      <c r="I42" s="3" t="s">
        <v>115</v>
      </c>
      <c r="J42" s="10">
        <v>450000000</v>
      </c>
      <c r="K42" s="10">
        <v>0</v>
      </c>
      <c r="L42" s="9">
        <v>0</v>
      </c>
      <c r="M42" s="9">
        <v>-136</v>
      </c>
    </row>
    <row r="43" spans="1:13" ht="30" x14ac:dyDescent="0.25">
      <c r="A43" s="3">
        <v>38</v>
      </c>
      <c r="B43" s="8" t="s">
        <v>150</v>
      </c>
      <c r="C43" s="8" t="s">
        <v>151</v>
      </c>
      <c r="D43" s="8" t="s">
        <v>73</v>
      </c>
      <c r="E43" s="9" t="s">
        <v>83</v>
      </c>
      <c r="F43" s="3" t="s">
        <v>84</v>
      </c>
      <c r="G43" s="8" t="s">
        <v>85</v>
      </c>
      <c r="H43" s="9" t="s">
        <v>45</v>
      </c>
      <c r="I43" s="3" t="s">
        <v>115</v>
      </c>
      <c r="J43" s="10">
        <v>401950000</v>
      </c>
      <c r="K43" s="10">
        <v>0</v>
      </c>
      <c r="L43" s="9">
        <v>0</v>
      </c>
      <c r="M43" s="9">
        <v>-136</v>
      </c>
    </row>
    <row r="44" spans="1:13" ht="30" x14ac:dyDescent="0.25">
      <c r="A44" s="3">
        <v>39</v>
      </c>
      <c r="B44" s="8" t="s">
        <v>152</v>
      </c>
      <c r="C44" s="8" t="s">
        <v>144</v>
      </c>
      <c r="D44" s="8" t="s">
        <v>73</v>
      </c>
      <c r="E44" s="9" t="s">
        <v>16</v>
      </c>
      <c r="F44" s="3" t="s">
        <v>153</v>
      </c>
      <c r="G44" s="8" t="s">
        <v>146</v>
      </c>
      <c r="H44" s="9" t="s">
        <v>19</v>
      </c>
      <c r="I44" s="3" t="s">
        <v>154</v>
      </c>
      <c r="J44" s="10">
        <v>353250000</v>
      </c>
      <c r="K44" s="10">
        <v>0</v>
      </c>
      <c r="L44" s="9">
        <v>0</v>
      </c>
      <c r="M44" s="9">
        <v>87</v>
      </c>
    </row>
    <row r="45" spans="1:13" ht="30" x14ac:dyDescent="0.25">
      <c r="A45" s="3">
        <v>40</v>
      </c>
      <c r="B45" s="8" t="s">
        <v>155</v>
      </c>
      <c r="C45" s="8" t="s">
        <v>72</v>
      </c>
      <c r="D45" s="8" t="s">
        <v>73</v>
      </c>
      <c r="E45" s="9" t="s">
        <v>16</v>
      </c>
      <c r="F45" s="3" t="s">
        <v>156</v>
      </c>
      <c r="G45" s="8" t="s">
        <v>133</v>
      </c>
      <c r="H45" s="9" t="s">
        <v>19</v>
      </c>
      <c r="I45" s="3" t="s">
        <v>157</v>
      </c>
      <c r="J45" s="10">
        <v>331465518</v>
      </c>
      <c r="K45" s="10">
        <v>0</v>
      </c>
      <c r="L45" s="9">
        <v>0</v>
      </c>
      <c r="M45" s="9">
        <v>-33</v>
      </c>
    </row>
    <row r="46" spans="1:13" ht="30" x14ac:dyDescent="0.25">
      <c r="A46" s="3">
        <v>41</v>
      </c>
      <c r="B46" s="8" t="s">
        <v>158</v>
      </c>
      <c r="C46" s="8" t="s">
        <v>92</v>
      </c>
      <c r="D46" s="8" t="s">
        <v>73</v>
      </c>
      <c r="E46" s="9" t="s">
        <v>16</v>
      </c>
      <c r="F46" s="3" t="s">
        <v>123</v>
      </c>
      <c r="G46" s="8" t="s">
        <v>124</v>
      </c>
      <c r="H46" s="9" t="s">
        <v>19</v>
      </c>
      <c r="I46" s="3" t="s">
        <v>59</v>
      </c>
      <c r="J46" s="10">
        <v>324000000</v>
      </c>
      <c r="K46" s="10">
        <v>0</v>
      </c>
      <c r="L46" s="9">
        <v>0</v>
      </c>
      <c r="M46" s="9">
        <v>-77</v>
      </c>
    </row>
    <row r="47" spans="1:13" ht="45" x14ac:dyDescent="0.25">
      <c r="A47" s="3">
        <v>42</v>
      </c>
      <c r="B47" s="8" t="s">
        <v>159</v>
      </c>
      <c r="C47" s="8" t="s">
        <v>100</v>
      </c>
      <c r="D47" s="8" t="s">
        <v>73</v>
      </c>
      <c r="E47" s="9" t="s">
        <v>83</v>
      </c>
      <c r="F47" s="3" t="s">
        <v>160</v>
      </c>
      <c r="G47" s="8" t="s">
        <v>85</v>
      </c>
      <c r="H47" s="9" t="s">
        <v>45</v>
      </c>
      <c r="I47" s="3" t="s">
        <v>161</v>
      </c>
      <c r="J47" s="10">
        <v>302300000</v>
      </c>
      <c r="K47" s="10">
        <v>0</v>
      </c>
      <c r="L47" s="9">
        <v>0</v>
      </c>
      <c r="M47" s="9">
        <v>-182</v>
      </c>
    </row>
    <row r="48" spans="1:13" ht="30" x14ac:dyDescent="0.25">
      <c r="A48" s="3">
        <v>43</v>
      </c>
      <c r="B48" s="8" t="s">
        <v>162</v>
      </c>
      <c r="C48" s="8" t="s">
        <v>92</v>
      </c>
      <c r="D48" s="8" t="s">
        <v>73</v>
      </c>
      <c r="E48" s="9" t="s">
        <v>16</v>
      </c>
      <c r="F48" s="3" t="s">
        <v>123</v>
      </c>
      <c r="G48" s="8" t="s">
        <v>124</v>
      </c>
      <c r="H48" s="9" t="s">
        <v>19</v>
      </c>
      <c r="I48" s="3" t="s">
        <v>59</v>
      </c>
      <c r="J48" s="10">
        <v>302200000</v>
      </c>
      <c r="K48" s="10">
        <v>0</v>
      </c>
      <c r="L48" s="9">
        <v>0</v>
      </c>
      <c r="M48" s="9">
        <v>-77</v>
      </c>
    </row>
    <row r="49" spans="1:13" ht="30" x14ac:dyDescent="0.25">
      <c r="A49" s="3">
        <v>44</v>
      </c>
      <c r="B49" s="8" t="s">
        <v>163</v>
      </c>
      <c r="C49" s="8" t="s">
        <v>151</v>
      </c>
      <c r="D49" s="8" t="s">
        <v>73</v>
      </c>
      <c r="E49" s="9" t="s">
        <v>83</v>
      </c>
      <c r="F49" s="3" t="s">
        <v>84</v>
      </c>
      <c r="G49" s="8" t="s">
        <v>85</v>
      </c>
      <c r="H49" s="9" t="s">
        <v>45</v>
      </c>
      <c r="I49" s="3" t="s">
        <v>115</v>
      </c>
      <c r="J49" s="10">
        <v>299874460</v>
      </c>
      <c r="K49" s="10">
        <v>0</v>
      </c>
      <c r="L49" s="9">
        <v>0</v>
      </c>
      <c r="M49" s="9">
        <v>-136</v>
      </c>
    </row>
    <row r="50" spans="1:13" ht="30" x14ac:dyDescent="0.25">
      <c r="A50" s="3">
        <v>45</v>
      </c>
      <c r="B50" s="8" t="s">
        <v>164</v>
      </c>
      <c r="C50" s="8" t="s">
        <v>88</v>
      </c>
      <c r="D50" s="8" t="s">
        <v>73</v>
      </c>
      <c r="E50" s="9" t="s">
        <v>16</v>
      </c>
      <c r="F50" s="3" t="s">
        <v>165</v>
      </c>
      <c r="G50" s="8" t="s">
        <v>166</v>
      </c>
      <c r="H50" s="9" t="s">
        <v>19</v>
      </c>
      <c r="I50" s="3" t="s">
        <v>167</v>
      </c>
      <c r="J50" s="10">
        <v>270000000</v>
      </c>
      <c r="K50" s="10">
        <v>0</v>
      </c>
      <c r="L50" s="9">
        <v>0</v>
      </c>
      <c r="M50" s="9">
        <v>-20</v>
      </c>
    </row>
    <row r="51" spans="1:13" ht="45" x14ac:dyDescent="0.25">
      <c r="A51" s="3">
        <v>46</v>
      </c>
      <c r="B51" s="8" t="s">
        <v>168</v>
      </c>
      <c r="C51" s="8" t="s">
        <v>100</v>
      </c>
      <c r="D51" s="8" t="s">
        <v>73</v>
      </c>
      <c r="E51" s="9" t="s">
        <v>83</v>
      </c>
      <c r="F51" s="3" t="s">
        <v>169</v>
      </c>
      <c r="G51" s="8" t="s">
        <v>85</v>
      </c>
      <c r="H51" s="9" t="s">
        <v>45</v>
      </c>
      <c r="I51" s="3" t="s">
        <v>170</v>
      </c>
      <c r="J51" s="10">
        <v>253600000</v>
      </c>
      <c r="K51" s="10">
        <v>0</v>
      </c>
      <c r="L51" s="9">
        <v>0</v>
      </c>
      <c r="M51" s="9">
        <v>-60</v>
      </c>
    </row>
    <row r="52" spans="1:13" ht="45" x14ac:dyDescent="0.25">
      <c r="A52" s="3">
        <v>47</v>
      </c>
      <c r="B52" s="8" t="s">
        <v>171</v>
      </c>
      <c r="C52" s="8" t="s">
        <v>144</v>
      </c>
      <c r="D52" s="8" t="s">
        <v>73</v>
      </c>
      <c r="E52" s="9" t="s">
        <v>16</v>
      </c>
      <c r="F52" s="3" t="s">
        <v>172</v>
      </c>
      <c r="G52" s="8" t="s">
        <v>146</v>
      </c>
      <c r="H52" s="9" t="s">
        <v>19</v>
      </c>
      <c r="I52" s="3" t="s">
        <v>173</v>
      </c>
      <c r="J52" s="10">
        <v>220400000</v>
      </c>
      <c r="K52" s="10">
        <v>0</v>
      </c>
      <c r="L52" s="9">
        <v>0</v>
      </c>
      <c r="M52" s="9">
        <v>77</v>
      </c>
    </row>
    <row r="53" spans="1:13" ht="45" x14ac:dyDescent="0.25">
      <c r="A53" s="3">
        <v>48</v>
      </c>
      <c r="B53" s="8" t="s">
        <v>174</v>
      </c>
      <c r="C53" s="8" t="s">
        <v>100</v>
      </c>
      <c r="D53" s="8" t="s">
        <v>73</v>
      </c>
      <c r="E53" s="9" t="s">
        <v>83</v>
      </c>
      <c r="F53" s="3" t="s">
        <v>175</v>
      </c>
      <c r="G53" s="8" t="s">
        <v>85</v>
      </c>
      <c r="H53" s="9" t="s">
        <v>45</v>
      </c>
      <c r="I53" s="3" t="s">
        <v>176</v>
      </c>
      <c r="J53" s="10">
        <v>200850000</v>
      </c>
      <c r="K53" s="10">
        <v>0</v>
      </c>
      <c r="L53" s="9">
        <v>0</v>
      </c>
      <c r="M53" s="9">
        <v>1</v>
      </c>
    </row>
    <row r="54" spans="1:13" ht="45" x14ac:dyDescent="0.25">
      <c r="A54" s="3">
        <v>49</v>
      </c>
      <c r="B54" s="8" t="s">
        <v>177</v>
      </c>
      <c r="C54" s="8" t="s">
        <v>100</v>
      </c>
      <c r="D54" s="8" t="s">
        <v>73</v>
      </c>
      <c r="E54" s="9" t="s">
        <v>83</v>
      </c>
      <c r="F54" s="3" t="s">
        <v>175</v>
      </c>
      <c r="G54" s="8" t="s">
        <v>85</v>
      </c>
      <c r="H54" s="9" t="s">
        <v>45</v>
      </c>
      <c r="I54" s="3" t="s">
        <v>176</v>
      </c>
      <c r="J54" s="10">
        <v>200850000</v>
      </c>
      <c r="K54" s="10">
        <v>0</v>
      </c>
      <c r="L54" s="9">
        <v>0</v>
      </c>
      <c r="M54" s="9">
        <v>1</v>
      </c>
    </row>
    <row r="55" spans="1:13" ht="45" x14ac:dyDescent="0.25">
      <c r="A55" s="3">
        <v>50</v>
      </c>
      <c r="B55" s="8" t="s">
        <v>178</v>
      </c>
      <c r="C55" s="8" t="s">
        <v>100</v>
      </c>
      <c r="D55" s="8" t="s">
        <v>73</v>
      </c>
      <c r="E55" s="9" t="s">
        <v>83</v>
      </c>
      <c r="F55" s="3" t="s">
        <v>175</v>
      </c>
      <c r="G55" s="8" t="s">
        <v>85</v>
      </c>
      <c r="H55" s="9" t="s">
        <v>45</v>
      </c>
      <c r="I55" s="3" t="s">
        <v>176</v>
      </c>
      <c r="J55" s="10">
        <v>200850000</v>
      </c>
      <c r="K55" s="10">
        <v>0</v>
      </c>
      <c r="L55" s="9">
        <v>0</v>
      </c>
      <c r="M55" s="9">
        <v>1</v>
      </c>
    </row>
    <row r="56" spans="1:13" ht="45" x14ac:dyDescent="0.25">
      <c r="A56" s="3">
        <v>51</v>
      </c>
      <c r="B56" s="8" t="s">
        <v>179</v>
      </c>
      <c r="C56" s="8" t="s">
        <v>100</v>
      </c>
      <c r="D56" s="8" t="s">
        <v>73</v>
      </c>
      <c r="E56" s="9" t="s">
        <v>83</v>
      </c>
      <c r="F56" s="3" t="s">
        <v>175</v>
      </c>
      <c r="G56" s="8" t="s">
        <v>85</v>
      </c>
      <c r="H56" s="9" t="s">
        <v>45</v>
      </c>
      <c r="I56" s="3" t="s">
        <v>176</v>
      </c>
      <c r="J56" s="10">
        <v>200850000</v>
      </c>
      <c r="K56" s="10">
        <v>0</v>
      </c>
      <c r="L56" s="9">
        <v>0</v>
      </c>
      <c r="M56" s="9">
        <v>1</v>
      </c>
    </row>
    <row r="57" spans="1:13" ht="45" x14ac:dyDescent="0.25">
      <c r="A57" s="3">
        <v>52</v>
      </c>
      <c r="B57" s="8" t="s">
        <v>180</v>
      </c>
      <c r="C57" s="8" t="s">
        <v>100</v>
      </c>
      <c r="D57" s="8" t="s">
        <v>73</v>
      </c>
      <c r="E57" s="9" t="s">
        <v>19</v>
      </c>
      <c r="F57" s="3" t="s">
        <v>130</v>
      </c>
      <c r="G57" s="8" t="s">
        <v>181</v>
      </c>
      <c r="H57" s="9" t="s">
        <v>19</v>
      </c>
      <c r="I57" s="3" t="s">
        <v>130</v>
      </c>
      <c r="J57" s="10">
        <v>200850000</v>
      </c>
      <c r="K57" s="10">
        <v>198715000</v>
      </c>
      <c r="L57" s="9">
        <v>100</v>
      </c>
      <c r="M57" s="9">
        <v>-41</v>
      </c>
    </row>
    <row r="58" spans="1:13" ht="45" x14ac:dyDescent="0.25">
      <c r="A58" s="3">
        <v>53</v>
      </c>
      <c r="B58" s="8" t="s">
        <v>182</v>
      </c>
      <c r="C58" s="8" t="s">
        <v>100</v>
      </c>
      <c r="D58" s="8" t="s">
        <v>73</v>
      </c>
      <c r="E58" s="9" t="s">
        <v>83</v>
      </c>
      <c r="F58" s="3" t="s">
        <v>175</v>
      </c>
      <c r="G58" s="8" t="s">
        <v>85</v>
      </c>
      <c r="H58" s="9" t="s">
        <v>45</v>
      </c>
      <c r="I58" s="3" t="s">
        <v>176</v>
      </c>
      <c r="J58" s="10">
        <v>200850000</v>
      </c>
      <c r="K58" s="10">
        <v>0</v>
      </c>
      <c r="L58" s="9">
        <v>0</v>
      </c>
      <c r="M58" s="9">
        <v>1</v>
      </c>
    </row>
    <row r="59" spans="1:13" ht="45" x14ac:dyDescent="0.25">
      <c r="A59" s="3">
        <v>54</v>
      </c>
      <c r="B59" s="8" t="s">
        <v>183</v>
      </c>
      <c r="C59" s="8" t="s">
        <v>100</v>
      </c>
      <c r="D59" s="8" t="s">
        <v>73</v>
      </c>
      <c r="E59" s="9" t="s">
        <v>83</v>
      </c>
      <c r="F59" s="3" t="s">
        <v>175</v>
      </c>
      <c r="G59" s="8" t="s">
        <v>85</v>
      </c>
      <c r="H59" s="9" t="s">
        <v>45</v>
      </c>
      <c r="I59" s="3" t="s">
        <v>176</v>
      </c>
      <c r="J59" s="10">
        <v>200850000</v>
      </c>
      <c r="K59" s="10">
        <v>0</v>
      </c>
      <c r="L59" s="9">
        <v>0</v>
      </c>
      <c r="M59" s="9">
        <v>1</v>
      </c>
    </row>
    <row r="60" spans="1:13" x14ac:dyDescent="0.25">
      <c r="A60" s="3">
        <v>55</v>
      </c>
      <c r="B60" s="8" t="s">
        <v>87</v>
      </c>
      <c r="C60" s="8" t="s">
        <v>140</v>
      </c>
      <c r="D60" s="8" t="s">
        <v>73</v>
      </c>
      <c r="E60" s="9" t="s">
        <v>83</v>
      </c>
      <c r="F60" s="3" t="s">
        <v>141</v>
      </c>
      <c r="G60" s="8" t="s">
        <v>85</v>
      </c>
      <c r="H60" s="9" t="s">
        <v>45</v>
      </c>
      <c r="I60" s="3" t="s">
        <v>142</v>
      </c>
      <c r="J60" s="10">
        <v>200800000</v>
      </c>
      <c r="K60" s="10">
        <v>0</v>
      </c>
      <c r="L60" s="9">
        <v>0</v>
      </c>
      <c r="M60" s="9">
        <v>-63</v>
      </c>
    </row>
    <row r="61" spans="1:13" ht="45" x14ac:dyDescent="0.25">
      <c r="A61" s="3">
        <v>56</v>
      </c>
      <c r="B61" s="8" t="s">
        <v>184</v>
      </c>
      <c r="C61" s="8" t="s">
        <v>185</v>
      </c>
      <c r="D61" s="8" t="s">
        <v>186</v>
      </c>
      <c r="E61" s="9" t="s">
        <v>16</v>
      </c>
      <c r="F61" s="3" t="s">
        <v>187</v>
      </c>
      <c r="G61" s="8" t="s">
        <v>188</v>
      </c>
      <c r="H61" s="9" t="s">
        <v>19</v>
      </c>
      <c r="I61" s="3" t="s">
        <v>189</v>
      </c>
      <c r="J61" s="10">
        <v>75814400000</v>
      </c>
      <c r="K61" s="10">
        <v>13299878454</v>
      </c>
      <c r="L61" s="9">
        <v>28.93</v>
      </c>
      <c r="M61" s="9">
        <v>68</v>
      </c>
    </row>
    <row r="62" spans="1:13" ht="45" x14ac:dyDescent="0.25">
      <c r="A62" s="3">
        <v>57</v>
      </c>
      <c r="B62" s="8" t="s">
        <v>190</v>
      </c>
      <c r="C62" s="8" t="s">
        <v>191</v>
      </c>
      <c r="D62" s="8" t="s">
        <v>186</v>
      </c>
      <c r="E62" s="9" t="s">
        <v>16</v>
      </c>
      <c r="F62" s="3" t="s">
        <v>192</v>
      </c>
      <c r="G62" s="8" t="s">
        <v>193</v>
      </c>
      <c r="H62" s="9" t="s">
        <v>19</v>
      </c>
      <c r="I62" s="3" t="s">
        <v>192</v>
      </c>
      <c r="J62" s="10">
        <v>18300000000</v>
      </c>
      <c r="K62" s="10">
        <v>0</v>
      </c>
      <c r="L62" s="9">
        <v>0</v>
      </c>
      <c r="M62" s="9">
        <v>-94</v>
      </c>
    </row>
    <row r="63" spans="1:13" ht="45" x14ac:dyDescent="0.25">
      <c r="A63" s="3">
        <v>58</v>
      </c>
      <c r="B63" s="8" t="s">
        <v>194</v>
      </c>
      <c r="C63" s="8" t="s">
        <v>195</v>
      </c>
      <c r="D63" s="8" t="s">
        <v>186</v>
      </c>
      <c r="E63" s="9" t="s">
        <v>45</v>
      </c>
      <c r="F63" s="3" t="s">
        <v>196</v>
      </c>
      <c r="G63" s="8" t="s">
        <v>197</v>
      </c>
      <c r="H63" s="9" t="s">
        <v>48</v>
      </c>
      <c r="I63" s="3" t="s">
        <v>198</v>
      </c>
      <c r="J63" s="10">
        <v>13238365000</v>
      </c>
      <c r="K63" s="10">
        <v>0</v>
      </c>
      <c r="L63" s="9">
        <v>0</v>
      </c>
      <c r="M63" s="9">
        <v>-73</v>
      </c>
    </row>
    <row r="64" spans="1:13" ht="45" x14ac:dyDescent="0.25">
      <c r="A64" s="3">
        <v>59</v>
      </c>
      <c r="B64" s="8" t="s">
        <v>199</v>
      </c>
      <c r="C64" s="8" t="s">
        <v>200</v>
      </c>
      <c r="D64" s="8" t="s">
        <v>186</v>
      </c>
      <c r="E64" s="9" t="s">
        <v>16</v>
      </c>
      <c r="F64" s="3" t="s">
        <v>201</v>
      </c>
      <c r="G64" s="8" t="s">
        <v>202</v>
      </c>
      <c r="H64" s="9" t="s">
        <v>19</v>
      </c>
      <c r="I64" s="3" t="s">
        <v>189</v>
      </c>
      <c r="J64" s="10">
        <v>9459047500</v>
      </c>
      <c r="K64" s="10">
        <v>2666666666</v>
      </c>
      <c r="L64" s="9">
        <v>60.98</v>
      </c>
      <c r="M64" s="9">
        <v>68</v>
      </c>
    </row>
    <row r="65" spans="1:13" ht="45" x14ac:dyDescent="0.25">
      <c r="A65" s="3">
        <v>60</v>
      </c>
      <c r="B65" s="8" t="s">
        <v>203</v>
      </c>
      <c r="C65" s="8" t="s">
        <v>204</v>
      </c>
      <c r="D65" s="8" t="s">
        <v>186</v>
      </c>
      <c r="E65" s="9" t="s">
        <v>16</v>
      </c>
      <c r="F65" s="3" t="s">
        <v>79</v>
      </c>
      <c r="G65" s="8" t="s">
        <v>205</v>
      </c>
      <c r="H65" s="9" t="s">
        <v>19</v>
      </c>
      <c r="I65" s="3" t="s">
        <v>206</v>
      </c>
      <c r="J65" s="10">
        <v>8500000000</v>
      </c>
      <c r="K65" s="10">
        <v>1521503400</v>
      </c>
      <c r="L65" s="9">
        <v>39.619999999999997</v>
      </c>
      <c r="M65" s="9">
        <v>89</v>
      </c>
    </row>
    <row r="66" spans="1:13" ht="45" x14ac:dyDescent="0.25">
      <c r="A66" s="3">
        <v>61</v>
      </c>
      <c r="B66" s="8" t="s">
        <v>207</v>
      </c>
      <c r="C66" s="8" t="s">
        <v>208</v>
      </c>
      <c r="D66" s="8" t="s">
        <v>186</v>
      </c>
      <c r="E66" s="9" t="s">
        <v>27</v>
      </c>
      <c r="F66" s="3" t="s">
        <v>209</v>
      </c>
      <c r="G66" s="8" t="s">
        <v>210</v>
      </c>
      <c r="H66" s="9" t="s">
        <v>27</v>
      </c>
      <c r="I66" s="3" t="s">
        <v>209</v>
      </c>
      <c r="J66" s="10">
        <v>6000000000</v>
      </c>
      <c r="K66" s="10">
        <v>0</v>
      </c>
      <c r="L66" s="9">
        <v>0</v>
      </c>
      <c r="M66" s="9">
        <v>-91</v>
      </c>
    </row>
    <row r="67" spans="1:13" ht="45" x14ac:dyDescent="0.25">
      <c r="A67" s="3">
        <v>62</v>
      </c>
      <c r="B67" s="8" t="s">
        <v>211</v>
      </c>
      <c r="C67" s="8" t="s">
        <v>212</v>
      </c>
      <c r="D67" s="8" t="s">
        <v>186</v>
      </c>
      <c r="E67" s="9" t="s">
        <v>45</v>
      </c>
      <c r="F67" s="3" t="s">
        <v>70</v>
      </c>
      <c r="G67" s="8" t="s">
        <v>213</v>
      </c>
      <c r="H67" s="9" t="s">
        <v>48</v>
      </c>
      <c r="I67" s="3" t="s">
        <v>214</v>
      </c>
      <c r="J67" s="10">
        <v>6000000000</v>
      </c>
      <c r="K67" s="10">
        <v>0</v>
      </c>
      <c r="L67" s="9">
        <v>0</v>
      </c>
      <c r="M67" s="9">
        <v>17</v>
      </c>
    </row>
    <row r="68" spans="1:13" ht="45" x14ac:dyDescent="0.25">
      <c r="A68" s="3">
        <v>63</v>
      </c>
      <c r="B68" s="8" t="s">
        <v>215</v>
      </c>
      <c r="C68" s="8" t="s">
        <v>216</v>
      </c>
      <c r="D68" s="8" t="s">
        <v>186</v>
      </c>
      <c r="E68" s="9" t="s">
        <v>16</v>
      </c>
      <c r="F68" s="3" t="s">
        <v>79</v>
      </c>
      <c r="G68" s="8" t="s">
        <v>217</v>
      </c>
      <c r="H68" s="9" t="s">
        <v>19</v>
      </c>
      <c r="I68" s="3" t="s">
        <v>25</v>
      </c>
      <c r="J68" s="10">
        <v>4500000000</v>
      </c>
      <c r="K68" s="10">
        <v>0</v>
      </c>
      <c r="L68" s="9">
        <v>21.87</v>
      </c>
      <c r="M68" s="9">
        <v>86</v>
      </c>
    </row>
    <row r="69" spans="1:13" ht="45" x14ac:dyDescent="0.25">
      <c r="A69" s="3">
        <v>64</v>
      </c>
      <c r="B69" s="8" t="s">
        <v>218</v>
      </c>
      <c r="C69" s="8" t="s">
        <v>212</v>
      </c>
      <c r="D69" s="8" t="s">
        <v>186</v>
      </c>
      <c r="E69" s="9" t="s">
        <v>16</v>
      </c>
      <c r="F69" s="3" t="s">
        <v>79</v>
      </c>
      <c r="G69" s="8" t="s">
        <v>219</v>
      </c>
      <c r="H69" s="9" t="s">
        <v>19</v>
      </c>
      <c r="I69" s="3" t="s">
        <v>154</v>
      </c>
      <c r="J69" s="10">
        <v>4300000000</v>
      </c>
      <c r="K69" s="10">
        <v>0</v>
      </c>
      <c r="L69" s="9">
        <v>19.13</v>
      </c>
      <c r="M69" s="9">
        <v>87</v>
      </c>
    </row>
    <row r="70" spans="1:13" ht="45" x14ac:dyDescent="0.25">
      <c r="A70" s="3">
        <v>65</v>
      </c>
      <c r="B70" s="8" t="s">
        <v>220</v>
      </c>
      <c r="C70" s="8" t="s">
        <v>221</v>
      </c>
      <c r="D70" s="8" t="s">
        <v>186</v>
      </c>
      <c r="E70" s="9" t="s">
        <v>16</v>
      </c>
      <c r="F70" s="3" t="s">
        <v>79</v>
      </c>
      <c r="G70" s="8" t="s">
        <v>217</v>
      </c>
      <c r="H70" s="9" t="s">
        <v>19</v>
      </c>
      <c r="I70" s="3" t="s">
        <v>154</v>
      </c>
      <c r="J70" s="10">
        <v>4250000000</v>
      </c>
      <c r="K70" s="10">
        <v>0</v>
      </c>
      <c r="L70" s="9">
        <v>19.690000000000001</v>
      </c>
      <c r="M70" s="9">
        <v>87</v>
      </c>
    </row>
    <row r="71" spans="1:13" ht="45" x14ac:dyDescent="0.25">
      <c r="A71" s="3">
        <v>66</v>
      </c>
      <c r="B71" s="8" t="s">
        <v>222</v>
      </c>
      <c r="C71" s="8" t="s">
        <v>216</v>
      </c>
      <c r="D71" s="8" t="s">
        <v>186</v>
      </c>
      <c r="E71" s="9" t="s">
        <v>45</v>
      </c>
      <c r="F71" s="3" t="s">
        <v>70</v>
      </c>
      <c r="G71" s="8" t="s">
        <v>213</v>
      </c>
      <c r="H71" s="9" t="s">
        <v>48</v>
      </c>
      <c r="I71" s="3" t="s">
        <v>223</v>
      </c>
      <c r="J71" s="10">
        <v>4250000000</v>
      </c>
      <c r="K71" s="10">
        <v>0</v>
      </c>
      <c r="L71" s="9">
        <v>0</v>
      </c>
      <c r="M71" s="9">
        <v>16</v>
      </c>
    </row>
    <row r="72" spans="1:13" ht="45" x14ac:dyDescent="0.25">
      <c r="A72" s="3">
        <v>67</v>
      </c>
      <c r="B72" s="8" t="s">
        <v>224</v>
      </c>
      <c r="C72" s="8" t="s">
        <v>225</v>
      </c>
      <c r="D72" s="8" t="s">
        <v>186</v>
      </c>
      <c r="E72" s="9" t="s">
        <v>45</v>
      </c>
      <c r="F72" s="3" t="s">
        <v>70</v>
      </c>
      <c r="G72" s="8" t="s">
        <v>226</v>
      </c>
      <c r="H72" s="9" t="s">
        <v>48</v>
      </c>
      <c r="I72" s="3" t="s">
        <v>214</v>
      </c>
      <c r="J72" s="10">
        <v>4250000000</v>
      </c>
      <c r="K72" s="10">
        <v>0</v>
      </c>
      <c r="L72" s="9">
        <v>0</v>
      </c>
      <c r="M72" s="9">
        <v>17</v>
      </c>
    </row>
    <row r="73" spans="1:13" ht="45" x14ac:dyDescent="0.25">
      <c r="A73" s="3">
        <v>68</v>
      </c>
      <c r="B73" s="8" t="s">
        <v>227</v>
      </c>
      <c r="C73" s="8" t="s">
        <v>191</v>
      </c>
      <c r="D73" s="8" t="s">
        <v>186</v>
      </c>
      <c r="E73" s="9" t="s">
        <v>16</v>
      </c>
      <c r="F73" s="3" t="s">
        <v>228</v>
      </c>
      <c r="G73" s="8" t="s">
        <v>24</v>
      </c>
      <c r="H73" s="9" t="s">
        <v>19</v>
      </c>
      <c r="I73" s="3" t="s">
        <v>229</v>
      </c>
      <c r="J73" s="10">
        <v>4104410000</v>
      </c>
      <c r="K73" s="10">
        <v>0</v>
      </c>
      <c r="L73" s="9">
        <v>0</v>
      </c>
      <c r="M73" s="9">
        <v>59</v>
      </c>
    </row>
    <row r="74" spans="1:13" ht="45" x14ac:dyDescent="0.25">
      <c r="A74" s="3">
        <v>69</v>
      </c>
      <c r="B74" s="8" t="s">
        <v>230</v>
      </c>
      <c r="C74" s="8" t="s">
        <v>221</v>
      </c>
      <c r="D74" s="8" t="s">
        <v>186</v>
      </c>
      <c r="E74" s="9" t="s">
        <v>45</v>
      </c>
      <c r="F74" s="3" t="s">
        <v>70</v>
      </c>
      <c r="G74" s="8" t="s">
        <v>231</v>
      </c>
      <c r="H74" s="9" t="s">
        <v>48</v>
      </c>
      <c r="I74" s="3" t="s">
        <v>214</v>
      </c>
      <c r="J74" s="10">
        <v>4099275000</v>
      </c>
      <c r="K74" s="10">
        <v>0</v>
      </c>
      <c r="L74" s="9">
        <v>0</v>
      </c>
      <c r="M74" s="9">
        <v>17</v>
      </c>
    </row>
    <row r="75" spans="1:13" ht="45" x14ac:dyDescent="0.25">
      <c r="A75" s="3">
        <v>70</v>
      </c>
      <c r="B75" s="8" t="s">
        <v>232</v>
      </c>
      <c r="C75" s="8" t="s">
        <v>225</v>
      </c>
      <c r="D75" s="8" t="s">
        <v>186</v>
      </c>
      <c r="E75" s="9" t="s">
        <v>16</v>
      </c>
      <c r="F75" s="3" t="s">
        <v>79</v>
      </c>
      <c r="G75" s="8" t="s">
        <v>217</v>
      </c>
      <c r="H75" s="9" t="s">
        <v>19</v>
      </c>
      <c r="I75" s="3" t="s">
        <v>233</v>
      </c>
      <c r="J75" s="10">
        <v>4000000000</v>
      </c>
      <c r="K75" s="10">
        <v>0</v>
      </c>
      <c r="L75" s="9">
        <v>80.77</v>
      </c>
      <c r="M75" s="9">
        <v>82</v>
      </c>
    </row>
    <row r="76" spans="1:13" ht="45" x14ac:dyDescent="0.25">
      <c r="A76" s="3">
        <v>71</v>
      </c>
      <c r="B76" s="8" t="s">
        <v>234</v>
      </c>
      <c r="C76" s="8" t="s">
        <v>235</v>
      </c>
      <c r="D76" s="8" t="s">
        <v>186</v>
      </c>
      <c r="E76" s="9" t="s">
        <v>16</v>
      </c>
      <c r="F76" s="3" t="s">
        <v>79</v>
      </c>
      <c r="G76" s="8" t="s">
        <v>236</v>
      </c>
      <c r="H76" s="9" t="s">
        <v>19</v>
      </c>
      <c r="I76" s="3" t="s">
        <v>38</v>
      </c>
      <c r="J76" s="10">
        <v>3834744000</v>
      </c>
      <c r="K76" s="10">
        <v>1060588500</v>
      </c>
      <c r="L76" s="9">
        <v>25.97</v>
      </c>
      <c r="M76" s="9">
        <v>85</v>
      </c>
    </row>
    <row r="77" spans="1:13" ht="75" x14ac:dyDescent="0.25">
      <c r="A77" s="3">
        <v>72</v>
      </c>
      <c r="B77" s="8" t="s">
        <v>237</v>
      </c>
      <c r="C77" s="8" t="s">
        <v>238</v>
      </c>
      <c r="D77" s="8" t="s">
        <v>186</v>
      </c>
      <c r="E77" s="9" t="s">
        <v>16</v>
      </c>
      <c r="F77" s="3" t="s">
        <v>79</v>
      </c>
      <c r="G77" s="8" t="s">
        <v>239</v>
      </c>
      <c r="H77" s="9" t="s">
        <v>19</v>
      </c>
      <c r="I77" s="3" t="s">
        <v>240</v>
      </c>
      <c r="J77" s="10">
        <v>3800670000</v>
      </c>
      <c r="K77" s="10">
        <v>1071595800</v>
      </c>
      <c r="L77" s="9">
        <v>40.26</v>
      </c>
      <c r="M77" s="9">
        <v>45</v>
      </c>
    </row>
    <row r="78" spans="1:13" ht="45" x14ac:dyDescent="0.25">
      <c r="A78" s="3">
        <v>73</v>
      </c>
      <c r="B78" s="8" t="s">
        <v>241</v>
      </c>
      <c r="C78" s="8" t="s">
        <v>185</v>
      </c>
      <c r="D78" s="8" t="s">
        <v>186</v>
      </c>
      <c r="E78" s="9" t="s">
        <v>16</v>
      </c>
      <c r="F78" s="3" t="s">
        <v>187</v>
      </c>
      <c r="G78" s="8" t="s">
        <v>242</v>
      </c>
      <c r="H78" s="9" t="s">
        <v>19</v>
      </c>
      <c r="I78" s="3" t="s">
        <v>147</v>
      </c>
      <c r="J78" s="10">
        <v>3100000000</v>
      </c>
      <c r="K78" s="10">
        <v>0</v>
      </c>
      <c r="L78" s="9">
        <v>46.84</v>
      </c>
      <c r="M78" s="9">
        <v>92</v>
      </c>
    </row>
    <row r="79" spans="1:13" ht="45" x14ac:dyDescent="0.25">
      <c r="A79" s="3">
        <v>74</v>
      </c>
      <c r="B79" s="8" t="s">
        <v>243</v>
      </c>
      <c r="C79" s="8" t="s">
        <v>235</v>
      </c>
      <c r="D79" s="8" t="s">
        <v>186</v>
      </c>
      <c r="E79" s="9" t="s">
        <v>16</v>
      </c>
      <c r="F79" s="3" t="s">
        <v>79</v>
      </c>
      <c r="G79" s="8" t="s">
        <v>244</v>
      </c>
      <c r="H79" s="9" t="s">
        <v>19</v>
      </c>
      <c r="I79" s="3" t="s">
        <v>245</v>
      </c>
      <c r="J79" s="10">
        <v>2804256000</v>
      </c>
      <c r="K79" s="10">
        <v>811671600</v>
      </c>
      <c r="L79" s="9">
        <v>19.3</v>
      </c>
      <c r="M79" s="9">
        <v>55</v>
      </c>
    </row>
    <row r="80" spans="1:13" ht="45" x14ac:dyDescent="0.25">
      <c r="A80" s="3">
        <v>75</v>
      </c>
      <c r="B80" s="8" t="s">
        <v>246</v>
      </c>
      <c r="C80" s="8" t="s">
        <v>247</v>
      </c>
      <c r="D80" s="8" t="s">
        <v>186</v>
      </c>
      <c r="E80" s="9" t="s">
        <v>16</v>
      </c>
      <c r="F80" s="3" t="s">
        <v>79</v>
      </c>
      <c r="G80" s="8" t="s">
        <v>217</v>
      </c>
      <c r="H80" s="9" t="s">
        <v>19</v>
      </c>
      <c r="I80" s="3" t="s">
        <v>233</v>
      </c>
      <c r="J80" s="10">
        <v>2700000000</v>
      </c>
      <c r="K80" s="10">
        <v>0</v>
      </c>
      <c r="L80" s="9">
        <v>80.010000000000005</v>
      </c>
      <c r="M80" s="9">
        <v>82</v>
      </c>
    </row>
    <row r="81" spans="1:13" ht="45" x14ac:dyDescent="0.25">
      <c r="A81" s="3">
        <v>76</v>
      </c>
      <c r="B81" s="8" t="s">
        <v>248</v>
      </c>
      <c r="C81" s="8" t="s">
        <v>216</v>
      </c>
      <c r="D81" s="8" t="s">
        <v>186</v>
      </c>
      <c r="E81" s="9" t="s">
        <v>16</v>
      </c>
      <c r="F81" s="3" t="s">
        <v>79</v>
      </c>
      <c r="G81" s="8" t="s">
        <v>217</v>
      </c>
      <c r="H81" s="9" t="s">
        <v>19</v>
      </c>
      <c r="I81" s="3" t="s">
        <v>249</v>
      </c>
      <c r="J81" s="10">
        <v>2400000000</v>
      </c>
      <c r="K81" s="10">
        <v>0</v>
      </c>
      <c r="L81" s="9">
        <v>71.430000000000007</v>
      </c>
      <c r="M81" s="9">
        <v>52</v>
      </c>
    </row>
    <row r="82" spans="1:13" ht="45" x14ac:dyDescent="0.25">
      <c r="A82" s="3">
        <v>77</v>
      </c>
      <c r="B82" s="8" t="s">
        <v>250</v>
      </c>
      <c r="C82" s="8" t="s">
        <v>212</v>
      </c>
      <c r="D82" s="8" t="s">
        <v>186</v>
      </c>
      <c r="E82" s="9" t="s">
        <v>16</v>
      </c>
      <c r="F82" s="3" t="s">
        <v>79</v>
      </c>
      <c r="G82" s="8" t="s">
        <v>251</v>
      </c>
      <c r="H82" s="9" t="s">
        <v>19</v>
      </c>
      <c r="I82" s="3" t="s">
        <v>154</v>
      </c>
      <c r="J82" s="10">
        <v>2300000000</v>
      </c>
      <c r="K82" s="10">
        <v>0</v>
      </c>
      <c r="L82" s="9">
        <v>57.59</v>
      </c>
      <c r="M82" s="9">
        <v>87</v>
      </c>
    </row>
    <row r="83" spans="1:13" ht="45" x14ac:dyDescent="0.25">
      <c r="A83" s="3">
        <v>78</v>
      </c>
      <c r="B83" s="8" t="s">
        <v>252</v>
      </c>
      <c r="C83" s="8" t="s">
        <v>225</v>
      </c>
      <c r="D83" s="8" t="s">
        <v>186</v>
      </c>
      <c r="E83" s="9" t="s">
        <v>16</v>
      </c>
      <c r="F83" s="3" t="s">
        <v>79</v>
      </c>
      <c r="G83" s="8" t="s">
        <v>217</v>
      </c>
      <c r="H83" s="9" t="s">
        <v>19</v>
      </c>
      <c r="I83" s="3" t="s">
        <v>233</v>
      </c>
      <c r="J83" s="10">
        <v>2250000000</v>
      </c>
      <c r="K83" s="10">
        <v>0</v>
      </c>
      <c r="L83" s="9">
        <v>3.06</v>
      </c>
      <c r="M83" s="9">
        <v>82</v>
      </c>
    </row>
    <row r="84" spans="1:13" ht="45" x14ac:dyDescent="0.25">
      <c r="A84" s="3">
        <v>79</v>
      </c>
      <c r="B84" s="8" t="s">
        <v>253</v>
      </c>
      <c r="C84" s="8" t="s">
        <v>221</v>
      </c>
      <c r="D84" s="8" t="s">
        <v>186</v>
      </c>
      <c r="E84" s="9" t="s">
        <v>16</v>
      </c>
      <c r="F84" s="3" t="s">
        <v>79</v>
      </c>
      <c r="G84" s="8" t="s">
        <v>217</v>
      </c>
      <c r="H84" s="9" t="s">
        <v>19</v>
      </c>
      <c r="I84" s="3" t="s">
        <v>154</v>
      </c>
      <c r="J84" s="10">
        <v>2100000000</v>
      </c>
      <c r="K84" s="10">
        <v>0</v>
      </c>
      <c r="L84" s="9">
        <v>7.52</v>
      </c>
      <c r="M84" s="9">
        <v>87</v>
      </c>
    </row>
    <row r="85" spans="1:13" ht="45" x14ac:dyDescent="0.25">
      <c r="A85" s="3">
        <v>80</v>
      </c>
      <c r="B85" s="8" t="s">
        <v>254</v>
      </c>
      <c r="C85" s="8" t="s">
        <v>255</v>
      </c>
      <c r="D85" s="8" t="s">
        <v>186</v>
      </c>
      <c r="E85" s="9" t="s">
        <v>27</v>
      </c>
      <c r="F85" s="3" t="s">
        <v>169</v>
      </c>
      <c r="G85" s="8" t="s">
        <v>256</v>
      </c>
      <c r="H85" s="9" t="s">
        <v>27</v>
      </c>
      <c r="I85" s="3" t="s">
        <v>169</v>
      </c>
      <c r="J85" s="10">
        <v>2000000000</v>
      </c>
      <c r="K85" s="10">
        <v>0</v>
      </c>
      <c r="L85" s="9">
        <v>0</v>
      </c>
      <c r="M85" s="9">
        <v>-62</v>
      </c>
    </row>
    <row r="86" spans="1:13" ht="75" x14ac:dyDescent="0.25">
      <c r="A86" s="3">
        <v>81</v>
      </c>
      <c r="B86" s="8" t="s">
        <v>257</v>
      </c>
      <c r="C86" s="8" t="s">
        <v>204</v>
      </c>
      <c r="D86" s="8" t="s">
        <v>186</v>
      </c>
      <c r="E86" s="9" t="s">
        <v>16</v>
      </c>
      <c r="F86" s="3" t="s">
        <v>79</v>
      </c>
      <c r="G86" s="8" t="s">
        <v>258</v>
      </c>
      <c r="H86" s="9" t="s">
        <v>19</v>
      </c>
      <c r="I86" s="3" t="s">
        <v>259</v>
      </c>
      <c r="J86" s="10">
        <v>1500000000</v>
      </c>
      <c r="K86" s="10">
        <v>375101400</v>
      </c>
      <c r="L86" s="9">
        <v>40.409999999999997</v>
      </c>
      <c r="M86" s="9">
        <v>74</v>
      </c>
    </row>
    <row r="87" spans="1:13" ht="90" x14ac:dyDescent="0.25">
      <c r="A87" s="3">
        <v>82</v>
      </c>
      <c r="B87" s="8" t="s">
        <v>260</v>
      </c>
      <c r="C87" s="8" t="s">
        <v>261</v>
      </c>
      <c r="D87" s="8" t="s">
        <v>186</v>
      </c>
      <c r="E87" s="9" t="s">
        <v>27</v>
      </c>
      <c r="F87" s="3" t="s">
        <v>262</v>
      </c>
      <c r="G87" s="8" t="s">
        <v>263</v>
      </c>
      <c r="H87" s="9" t="s">
        <v>27</v>
      </c>
      <c r="I87" s="3" t="s">
        <v>262</v>
      </c>
      <c r="J87" s="10">
        <v>1479200000</v>
      </c>
      <c r="K87" s="10">
        <v>0</v>
      </c>
      <c r="L87" s="9">
        <v>0</v>
      </c>
      <c r="M87" s="9">
        <v>-103</v>
      </c>
    </row>
    <row r="88" spans="1:13" ht="45" x14ac:dyDescent="0.25">
      <c r="A88" s="3">
        <v>83</v>
      </c>
      <c r="B88" s="8" t="s">
        <v>264</v>
      </c>
      <c r="C88" s="8" t="s">
        <v>265</v>
      </c>
      <c r="D88" s="8" t="s">
        <v>186</v>
      </c>
      <c r="E88" s="9" t="s">
        <v>19</v>
      </c>
      <c r="F88" s="3" t="s">
        <v>266</v>
      </c>
      <c r="G88" s="8" t="s">
        <v>267</v>
      </c>
      <c r="H88" s="9" t="s">
        <v>74</v>
      </c>
      <c r="I88" s="3" t="s">
        <v>268</v>
      </c>
      <c r="J88" s="10">
        <v>1292210000</v>
      </c>
      <c r="K88" s="10">
        <v>1050200000</v>
      </c>
      <c r="L88" s="9">
        <v>100</v>
      </c>
      <c r="M88" s="9">
        <v>649</v>
      </c>
    </row>
    <row r="89" spans="1:13" ht="45" x14ac:dyDescent="0.25">
      <c r="A89" s="3">
        <v>84</v>
      </c>
      <c r="B89" s="8" t="s">
        <v>269</v>
      </c>
      <c r="C89" s="8" t="s">
        <v>270</v>
      </c>
      <c r="D89" s="8" t="s">
        <v>186</v>
      </c>
      <c r="E89" s="9" t="s">
        <v>16</v>
      </c>
      <c r="F89" s="3" t="s">
        <v>266</v>
      </c>
      <c r="G89" s="8" t="s">
        <v>271</v>
      </c>
      <c r="H89" s="9" t="s">
        <v>19</v>
      </c>
      <c r="I89" s="3" t="s">
        <v>20</v>
      </c>
      <c r="J89" s="10">
        <v>998784400</v>
      </c>
      <c r="K89" s="10">
        <v>247750536</v>
      </c>
      <c r="L89" s="9">
        <v>0</v>
      </c>
      <c r="M89" s="9">
        <v>15</v>
      </c>
    </row>
    <row r="90" spans="1:13" ht="45" x14ac:dyDescent="0.25">
      <c r="A90" s="3">
        <v>85</v>
      </c>
      <c r="B90" s="8" t="s">
        <v>272</v>
      </c>
      <c r="C90" s="8" t="s">
        <v>273</v>
      </c>
      <c r="D90" s="8" t="s">
        <v>186</v>
      </c>
      <c r="E90" s="9" t="s">
        <v>19</v>
      </c>
      <c r="F90" s="3" t="s">
        <v>274</v>
      </c>
      <c r="G90" s="8" t="s">
        <v>217</v>
      </c>
      <c r="H90" s="9" t="s">
        <v>74</v>
      </c>
      <c r="I90" s="3" t="s">
        <v>275</v>
      </c>
      <c r="J90" s="10">
        <v>995918000</v>
      </c>
      <c r="K90" s="10">
        <v>0</v>
      </c>
      <c r="L90" s="9">
        <v>100</v>
      </c>
      <c r="M90" s="9">
        <v>165</v>
      </c>
    </row>
    <row r="91" spans="1:13" ht="60" x14ac:dyDescent="0.25">
      <c r="A91" s="3">
        <v>86</v>
      </c>
      <c r="B91" s="8" t="s">
        <v>276</v>
      </c>
      <c r="C91" s="8" t="s">
        <v>277</v>
      </c>
      <c r="D91" s="8" t="s">
        <v>186</v>
      </c>
      <c r="E91" s="9" t="s">
        <v>16</v>
      </c>
      <c r="F91" s="3" t="s">
        <v>79</v>
      </c>
      <c r="G91" s="8" t="s">
        <v>278</v>
      </c>
      <c r="H91" s="9" t="s">
        <v>19</v>
      </c>
      <c r="I91" s="3" t="s">
        <v>154</v>
      </c>
      <c r="J91" s="10">
        <v>885000000</v>
      </c>
      <c r="K91" s="10">
        <v>230375126</v>
      </c>
      <c r="L91" s="9">
        <v>42.65</v>
      </c>
      <c r="M91" s="9">
        <v>87</v>
      </c>
    </row>
    <row r="92" spans="1:13" ht="60" x14ac:dyDescent="0.25">
      <c r="A92" s="3">
        <v>87</v>
      </c>
      <c r="B92" s="8" t="s">
        <v>279</v>
      </c>
      <c r="C92" s="8" t="s">
        <v>238</v>
      </c>
      <c r="D92" s="8" t="s">
        <v>186</v>
      </c>
      <c r="E92" s="9" t="s">
        <v>16</v>
      </c>
      <c r="F92" s="3" t="s">
        <v>79</v>
      </c>
      <c r="G92" s="8" t="s">
        <v>280</v>
      </c>
      <c r="H92" s="9" t="s">
        <v>19</v>
      </c>
      <c r="I92" s="3" t="s">
        <v>281</v>
      </c>
      <c r="J92" s="10">
        <v>845330000</v>
      </c>
      <c r="K92" s="10">
        <v>231784800</v>
      </c>
      <c r="L92" s="9">
        <v>97.13</v>
      </c>
      <c r="M92" s="9">
        <v>14</v>
      </c>
    </row>
    <row r="93" spans="1:13" ht="45" x14ac:dyDescent="0.25">
      <c r="A93" s="3">
        <v>88</v>
      </c>
      <c r="B93" s="8" t="s">
        <v>282</v>
      </c>
      <c r="C93" s="8" t="s">
        <v>283</v>
      </c>
      <c r="D93" s="8" t="s">
        <v>186</v>
      </c>
      <c r="E93" s="9" t="s">
        <v>16</v>
      </c>
      <c r="F93" s="3" t="s">
        <v>36</v>
      </c>
      <c r="G93" s="8" t="s">
        <v>284</v>
      </c>
      <c r="H93" s="9" t="s">
        <v>19</v>
      </c>
      <c r="I93" s="3" t="s">
        <v>36</v>
      </c>
      <c r="J93" s="10">
        <v>800000000</v>
      </c>
      <c r="K93" s="10">
        <v>227387820</v>
      </c>
      <c r="L93" s="9">
        <v>100</v>
      </c>
      <c r="M93" s="9">
        <v>-34</v>
      </c>
    </row>
    <row r="94" spans="1:13" ht="60" x14ac:dyDescent="0.25">
      <c r="A94" s="3">
        <v>89</v>
      </c>
      <c r="B94" s="8" t="s">
        <v>285</v>
      </c>
      <c r="C94" s="8" t="s">
        <v>286</v>
      </c>
      <c r="D94" s="8" t="s">
        <v>186</v>
      </c>
      <c r="E94" s="9" t="s">
        <v>16</v>
      </c>
      <c r="F94" s="3" t="s">
        <v>79</v>
      </c>
      <c r="G94" s="8" t="s">
        <v>287</v>
      </c>
      <c r="H94" s="9" t="s">
        <v>19</v>
      </c>
      <c r="I94" s="3" t="s">
        <v>288</v>
      </c>
      <c r="J94" s="10">
        <v>799468000</v>
      </c>
      <c r="K94" s="10">
        <v>138249300</v>
      </c>
      <c r="L94" s="9">
        <v>82.9</v>
      </c>
      <c r="M94" s="9">
        <v>46</v>
      </c>
    </row>
    <row r="95" spans="1:13" ht="75" x14ac:dyDescent="0.25">
      <c r="A95" s="3">
        <v>90</v>
      </c>
      <c r="B95" s="8" t="s">
        <v>289</v>
      </c>
      <c r="C95" s="8" t="s">
        <v>277</v>
      </c>
      <c r="D95" s="8" t="s">
        <v>186</v>
      </c>
      <c r="E95" s="9" t="s">
        <v>16</v>
      </c>
      <c r="F95" s="3" t="s">
        <v>79</v>
      </c>
      <c r="G95" s="8" t="s">
        <v>278</v>
      </c>
      <c r="H95" s="9" t="s">
        <v>19</v>
      </c>
      <c r="I95" s="3" t="s">
        <v>290</v>
      </c>
      <c r="J95" s="10">
        <v>740000000</v>
      </c>
      <c r="K95" s="10">
        <v>185732049</v>
      </c>
      <c r="L95" s="9">
        <v>59.07</v>
      </c>
      <c r="M95" s="9">
        <v>67</v>
      </c>
    </row>
    <row r="96" spans="1:13" ht="45" x14ac:dyDescent="0.25">
      <c r="A96" s="3">
        <v>91</v>
      </c>
      <c r="B96" s="8" t="s">
        <v>291</v>
      </c>
      <c r="C96" s="8" t="s">
        <v>265</v>
      </c>
      <c r="D96" s="8" t="s">
        <v>186</v>
      </c>
      <c r="E96" s="9" t="s">
        <v>83</v>
      </c>
      <c r="F96" s="3" t="s">
        <v>157</v>
      </c>
      <c r="G96" s="8" t="s">
        <v>292</v>
      </c>
      <c r="H96" s="9" t="s">
        <v>45</v>
      </c>
      <c r="I96" s="3" t="s">
        <v>32</v>
      </c>
      <c r="J96" s="10">
        <v>720000000</v>
      </c>
      <c r="K96" s="10">
        <v>0</v>
      </c>
      <c r="L96" s="9">
        <v>0</v>
      </c>
      <c r="M96" s="9">
        <v>-25</v>
      </c>
    </row>
    <row r="97" spans="1:13" ht="75" x14ac:dyDescent="0.25">
      <c r="A97" s="3">
        <v>92</v>
      </c>
      <c r="B97" s="8" t="s">
        <v>293</v>
      </c>
      <c r="C97" s="8" t="s">
        <v>277</v>
      </c>
      <c r="D97" s="8" t="s">
        <v>186</v>
      </c>
      <c r="E97" s="9" t="s">
        <v>16</v>
      </c>
      <c r="F97" s="3" t="s">
        <v>79</v>
      </c>
      <c r="G97" s="8" t="s">
        <v>278</v>
      </c>
      <c r="H97" s="9" t="s">
        <v>19</v>
      </c>
      <c r="I97" s="3" t="s">
        <v>290</v>
      </c>
      <c r="J97" s="10">
        <v>705000000</v>
      </c>
      <c r="K97" s="10">
        <v>173001528</v>
      </c>
      <c r="L97" s="9">
        <v>70.94</v>
      </c>
      <c r="M97" s="9">
        <v>67</v>
      </c>
    </row>
    <row r="98" spans="1:13" ht="60" x14ac:dyDescent="0.25">
      <c r="A98" s="3">
        <v>93</v>
      </c>
      <c r="B98" s="8" t="s">
        <v>294</v>
      </c>
      <c r="C98" s="8" t="s">
        <v>277</v>
      </c>
      <c r="D98" s="8" t="s">
        <v>186</v>
      </c>
      <c r="E98" s="9" t="s">
        <v>16</v>
      </c>
      <c r="F98" s="3" t="s">
        <v>79</v>
      </c>
      <c r="G98" s="8" t="s">
        <v>278</v>
      </c>
      <c r="H98" s="9" t="s">
        <v>19</v>
      </c>
      <c r="I98" s="3" t="s">
        <v>154</v>
      </c>
      <c r="J98" s="10">
        <v>700000000</v>
      </c>
      <c r="K98" s="10">
        <v>180582620</v>
      </c>
      <c r="L98" s="9">
        <v>44.51</v>
      </c>
      <c r="M98" s="9">
        <v>87</v>
      </c>
    </row>
    <row r="99" spans="1:13" ht="45" x14ac:dyDescent="0.25">
      <c r="A99" s="3">
        <v>94</v>
      </c>
      <c r="B99" s="8" t="s">
        <v>295</v>
      </c>
      <c r="C99" s="8" t="s">
        <v>296</v>
      </c>
      <c r="D99" s="8" t="s">
        <v>186</v>
      </c>
      <c r="E99" s="9" t="s">
        <v>83</v>
      </c>
      <c r="F99" s="3" t="s">
        <v>157</v>
      </c>
      <c r="G99" s="8" t="s">
        <v>292</v>
      </c>
      <c r="H99" s="9" t="s">
        <v>45</v>
      </c>
      <c r="I99" s="3" t="s">
        <v>32</v>
      </c>
      <c r="J99" s="10">
        <v>686800000</v>
      </c>
      <c r="K99" s="10">
        <v>0</v>
      </c>
      <c r="L99" s="9">
        <v>0</v>
      </c>
      <c r="M99" s="9">
        <v>-25</v>
      </c>
    </row>
    <row r="100" spans="1:13" ht="60" x14ac:dyDescent="0.25">
      <c r="A100" s="3">
        <v>95</v>
      </c>
      <c r="B100" s="8" t="s">
        <v>297</v>
      </c>
      <c r="C100" s="8" t="s">
        <v>277</v>
      </c>
      <c r="D100" s="8" t="s">
        <v>186</v>
      </c>
      <c r="E100" s="9" t="s">
        <v>16</v>
      </c>
      <c r="F100" s="3" t="s">
        <v>79</v>
      </c>
      <c r="G100" s="8" t="s">
        <v>278</v>
      </c>
      <c r="H100" s="9" t="s">
        <v>19</v>
      </c>
      <c r="I100" s="3" t="s">
        <v>154</v>
      </c>
      <c r="J100" s="10">
        <v>516000000</v>
      </c>
      <c r="K100" s="10">
        <v>138055150</v>
      </c>
      <c r="L100" s="9">
        <v>67</v>
      </c>
      <c r="M100" s="9">
        <v>87</v>
      </c>
    </row>
    <row r="101" spans="1:13" ht="45" x14ac:dyDescent="0.25">
      <c r="A101" s="3">
        <v>96</v>
      </c>
      <c r="B101" s="8" t="s">
        <v>298</v>
      </c>
      <c r="C101" s="8" t="s">
        <v>299</v>
      </c>
      <c r="D101" s="8" t="s">
        <v>186</v>
      </c>
      <c r="E101" s="9" t="s">
        <v>27</v>
      </c>
      <c r="F101" s="3" t="s">
        <v>300</v>
      </c>
      <c r="G101" s="8" t="s">
        <v>301</v>
      </c>
      <c r="H101" s="9" t="s">
        <v>27</v>
      </c>
      <c r="I101" s="3" t="s">
        <v>300</v>
      </c>
      <c r="J101" s="10">
        <v>515000000</v>
      </c>
      <c r="K101" s="10">
        <v>0</v>
      </c>
      <c r="L101" s="9">
        <v>0</v>
      </c>
      <c r="M101" s="9">
        <v>-61</v>
      </c>
    </row>
    <row r="102" spans="1:13" ht="45" x14ac:dyDescent="0.25">
      <c r="A102" s="3">
        <v>97</v>
      </c>
      <c r="B102" s="8" t="s">
        <v>302</v>
      </c>
      <c r="C102" s="8" t="s">
        <v>303</v>
      </c>
      <c r="D102" s="8" t="s">
        <v>186</v>
      </c>
      <c r="E102" s="9" t="s">
        <v>16</v>
      </c>
      <c r="F102" s="3" t="s">
        <v>36</v>
      </c>
      <c r="G102" s="8" t="s">
        <v>304</v>
      </c>
      <c r="H102" s="9" t="s">
        <v>19</v>
      </c>
      <c r="I102" s="3" t="s">
        <v>38</v>
      </c>
      <c r="J102" s="10">
        <v>507622000</v>
      </c>
      <c r="K102" s="10">
        <v>0</v>
      </c>
      <c r="L102" s="9">
        <v>0</v>
      </c>
      <c r="M102" s="9">
        <v>85</v>
      </c>
    </row>
    <row r="103" spans="1:13" ht="45" x14ac:dyDescent="0.25">
      <c r="A103" s="3">
        <v>98</v>
      </c>
      <c r="B103" s="8" t="s">
        <v>305</v>
      </c>
      <c r="C103" s="8" t="s">
        <v>306</v>
      </c>
      <c r="D103" s="8" t="s">
        <v>186</v>
      </c>
      <c r="E103" s="9" t="s">
        <v>16</v>
      </c>
      <c r="F103" s="3" t="s">
        <v>79</v>
      </c>
      <c r="G103" s="8" t="s">
        <v>307</v>
      </c>
      <c r="H103" s="9" t="s">
        <v>19</v>
      </c>
      <c r="I103" s="3" t="s">
        <v>308</v>
      </c>
      <c r="J103" s="10">
        <v>500000000</v>
      </c>
      <c r="K103" s="10">
        <v>0</v>
      </c>
      <c r="L103" s="9">
        <v>64</v>
      </c>
      <c r="M103" s="9">
        <v>39</v>
      </c>
    </row>
    <row r="104" spans="1:13" ht="45" x14ac:dyDescent="0.25">
      <c r="A104" s="3">
        <v>99</v>
      </c>
      <c r="B104" s="8" t="s">
        <v>309</v>
      </c>
      <c r="C104" s="8" t="s">
        <v>310</v>
      </c>
      <c r="D104" s="8" t="s">
        <v>186</v>
      </c>
      <c r="E104" s="9" t="s">
        <v>16</v>
      </c>
      <c r="F104" s="3" t="s">
        <v>79</v>
      </c>
      <c r="G104" s="8" t="s">
        <v>251</v>
      </c>
      <c r="H104" s="9" t="s">
        <v>19</v>
      </c>
      <c r="I104" s="3" t="s">
        <v>147</v>
      </c>
      <c r="J104" s="10">
        <v>500000000</v>
      </c>
      <c r="K104" s="10">
        <v>0</v>
      </c>
      <c r="L104" s="9">
        <v>23.3</v>
      </c>
      <c r="M104" s="9">
        <v>92</v>
      </c>
    </row>
    <row r="105" spans="1:13" ht="45" x14ac:dyDescent="0.25">
      <c r="A105" s="3">
        <v>100</v>
      </c>
      <c r="B105" s="8" t="s">
        <v>311</v>
      </c>
      <c r="C105" s="8" t="s">
        <v>312</v>
      </c>
      <c r="D105" s="8" t="s">
        <v>186</v>
      </c>
      <c r="E105" s="9" t="s">
        <v>16</v>
      </c>
      <c r="F105" s="3" t="s">
        <v>77</v>
      </c>
      <c r="G105" s="8" t="s">
        <v>313</v>
      </c>
      <c r="H105" s="9" t="s">
        <v>19</v>
      </c>
      <c r="I105" s="3" t="s">
        <v>42</v>
      </c>
      <c r="J105" s="10">
        <v>500000000</v>
      </c>
      <c r="K105" s="10">
        <v>124780500</v>
      </c>
      <c r="L105" s="9">
        <v>11</v>
      </c>
      <c r="M105" s="9">
        <v>51</v>
      </c>
    </row>
    <row r="106" spans="1:13" ht="45" x14ac:dyDescent="0.25">
      <c r="A106" s="3">
        <v>101</v>
      </c>
      <c r="B106" s="8" t="s">
        <v>314</v>
      </c>
      <c r="C106" s="8" t="s">
        <v>200</v>
      </c>
      <c r="D106" s="8" t="s">
        <v>186</v>
      </c>
      <c r="E106" s="9" t="s">
        <v>16</v>
      </c>
      <c r="F106" s="3" t="s">
        <v>157</v>
      </c>
      <c r="G106" s="8" t="s">
        <v>315</v>
      </c>
      <c r="H106" s="9" t="s">
        <v>19</v>
      </c>
      <c r="I106" s="3" t="s">
        <v>316</v>
      </c>
      <c r="J106" s="10">
        <v>479000000</v>
      </c>
      <c r="K106" s="10">
        <v>0</v>
      </c>
      <c r="L106" s="9">
        <v>27.33</v>
      </c>
      <c r="M106" s="9">
        <v>76</v>
      </c>
    </row>
    <row r="107" spans="1:13" ht="45" x14ac:dyDescent="0.25">
      <c r="A107" s="3">
        <v>102</v>
      </c>
      <c r="B107" s="8" t="s">
        <v>317</v>
      </c>
      <c r="C107" s="8" t="s">
        <v>204</v>
      </c>
      <c r="D107" s="8" t="s">
        <v>186</v>
      </c>
      <c r="E107" s="9" t="s">
        <v>16</v>
      </c>
      <c r="F107" s="3" t="s">
        <v>318</v>
      </c>
      <c r="G107" s="8" t="s">
        <v>319</v>
      </c>
      <c r="H107" s="9" t="s">
        <v>19</v>
      </c>
      <c r="I107" s="3" t="s">
        <v>206</v>
      </c>
      <c r="J107" s="10">
        <v>450000000</v>
      </c>
      <c r="K107" s="10">
        <v>0</v>
      </c>
      <c r="L107" s="9">
        <v>49.9</v>
      </c>
      <c r="M107" s="9">
        <v>89</v>
      </c>
    </row>
    <row r="108" spans="1:13" ht="45" x14ac:dyDescent="0.25">
      <c r="A108" s="3">
        <v>103</v>
      </c>
      <c r="B108" s="8" t="s">
        <v>320</v>
      </c>
      <c r="C108" s="8" t="s">
        <v>321</v>
      </c>
      <c r="D108" s="8" t="s">
        <v>186</v>
      </c>
      <c r="E108" s="9" t="s">
        <v>16</v>
      </c>
      <c r="F108" s="3" t="s">
        <v>322</v>
      </c>
      <c r="G108" s="8" t="s">
        <v>323</v>
      </c>
      <c r="H108" s="9" t="s">
        <v>19</v>
      </c>
      <c r="I108" s="3" t="s">
        <v>110</v>
      </c>
      <c r="J108" s="10">
        <v>419900000</v>
      </c>
      <c r="K108" s="10">
        <v>102154147</v>
      </c>
      <c r="L108" s="9">
        <v>100</v>
      </c>
      <c r="M108" s="9">
        <v>4</v>
      </c>
    </row>
    <row r="109" spans="1:13" ht="45" x14ac:dyDescent="0.25">
      <c r="A109" s="3">
        <v>104</v>
      </c>
      <c r="B109" s="8" t="s">
        <v>324</v>
      </c>
      <c r="C109" s="8" t="s">
        <v>321</v>
      </c>
      <c r="D109" s="8" t="s">
        <v>186</v>
      </c>
      <c r="E109" s="9" t="s">
        <v>16</v>
      </c>
      <c r="F109" s="3" t="s">
        <v>322</v>
      </c>
      <c r="G109" s="8" t="s">
        <v>325</v>
      </c>
      <c r="H109" s="9" t="s">
        <v>19</v>
      </c>
      <c r="I109" s="3" t="s">
        <v>316</v>
      </c>
      <c r="J109" s="10">
        <v>418000000</v>
      </c>
      <c r="K109" s="10">
        <v>287806354</v>
      </c>
      <c r="L109" s="9">
        <v>75</v>
      </c>
      <c r="M109" s="9">
        <v>76</v>
      </c>
    </row>
    <row r="110" spans="1:13" ht="45" x14ac:dyDescent="0.25">
      <c r="A110" s="3">
        <v>105</v>
      </c>
      <c r="B110" s="8" t="s">
        <v>326</v>
      </c>
      <c r="C110" s="8" t="s">
        <v>310</v>
      </c>
      <c r="D110" s="8" t="s">
        <v>186</v>
      </c>
      <c r="E110" s="9" t="s">
        <v>27</v>
      </c>
      <c r="F110" s="3" t="s">
        <v>59</v>
      </c>
      <c r="G110" s="8" t="s">
        <v>27</v>
      </c>
      <c r="H110" s="9" t="s">
        <v>27</v>
      </c>
      <c r="I110" s="3" t="s">
        <v>59</v>
      </c>
      <c r="J110" s="10">
        <v>410000000</v>
      </c>
      <c r="K110" s="10">
        <v>0</v>
      </c>
      <c r="L110" s="9">
        <v>0</v>
      </c>
      <c r="M110" s="9">
        <v>-77</v>
      </c>
    </row>
    <row r="111" spans="1:13" ht="45" x14ac:dyDescent="0.25">
      <c r="A111" s="3">
        <v>106</v>
      </c>
      <c r="B111" s="8" t="s">
        <v>327</v>
      </c>
      <c r="C111" s="8" t="s">
        <v>283</v>
      </c>
      <c r="D111" s="8" t="s">
        <v>186</v>
      </c>
      <c r="E111" s="9" t="s">
        <v>16</v>
      </c>
      <c r="F111" s="3" t="s">
        <v>172</v>
      </c>
      <c r="G111" s="8" t="s">
        <v>284</v>
      </c>
      <c r="H111" s="9" t="s">
        <v>19</v>
      </c>
      <c r="I111" s="3" t="s">
        <v>172</v>
      </c>
      <c r="J111" s="10">
        <v>407150000</v>
      </c>
      <c r="K111" s="10">
        <v>87322670</v>
      </c>
      <c r="L111" s="9">
        <v>100</v>
      </c>
      <c r="M111" s="9">
        <v>-12</v>
      </c>
    </row>
    <row r="112" spans="1:13" ht="45" x14ac:dyDescent="0.25">
      <c r="A112" s="3">
        <v>107</v>
      </c>
      <c r="B112" s="8" t="s">
        <v>328</v>
      </c>
      <c r="C112" s="8" t="s">
        <v>329</v>
      </c>
      <c r="D112" s="8" t="s">
        <v>186</v>
      </c>
      <c r="E112" s="9" t="s">
        <v>16</v>
      </c>
      <c r="F112" s="3" t="s">
        <v>192</v>
      </c>
      <c r="G112" s="8" t="s">
        <v>24</v>
      </c>
      <c r="H112" s="9" t="s">
        <v>19</v>
      </c>
      <c r="I112" s="3" t="s">
        <v>38</v>
      </c>
      <c r="J112" s="10">
        <v>404000000</v>
      </c>
      <c r="K112" s="10">
        <v>0</v>
      </c>
      <c r="L112" s="9">
        <v>0</v>
      </c>
      <c r="M112" s="9">
        <v>85</v>
      </c>
    </row>
    <row r="113" spans="1:13" ht="45" x14ac:dyDescent="0.25">
      <c r="A113" s="3">
        <v>108</v>
      </c>
      <c r="B113" s="8" t="s">
        <v>330</v>
      </c>
      <c r="C113" s="8" t="s">
        <v>306</v>
      </c>
      <c r="D113" s="8" t="s">
        <v>186</v>
      </c>
      <c r="E113" s="9" t="s">
        <v>16</v>
      </c>
      <c r="F113" s="3" t="s">
        <v>79</v>
      </c>
      <c r="G113" s="8" t="s">
        <v>307</v>
      </c>
      <c r="H113" s="9" t="s">
        <v>19</v>
      </c>
      <c r="I113" s="3" t="s">
        <v>331</v>
      </c>
      <c r="J113" s="10">
        <v>350000000</v>
      </c>
      <c r="K113" s="10">
        <v>0</v>
      </c>
      <c r="L113" s="9">
        <v>45</v>
      </c>
      <c r="M113" s="9">
        <v>22</v>
      </c>
    </row>
    <row r="114" spans="1:13" ht="45" x14ac:dyDescent="0.25">
      <c r="A114" s="3">
        <v>109</v>
      </c>
      <c r="B114" s="8" t="s">
        <v>332</v>
      </c>
      <c r="C114" s="8" t="s">
        <v>265</v>
      </c>
      <c r="D114" s="8" t="s">
        <v>186</v>
      </c>
      <c r="E114" s="9" t="s">
        <v>19</v>
      </c>
      <c r="F114" s="3" t="s">
        <v>333</v>
      </c>
      <c r="G114" s="8" t="s">
        <v>267</v>
      </c>
      <c r="H114" s="9" t="s">
        <v>74</v>
      </c>
      <c r="I114" s="3" t="s">
        <v>268</v>
      </c>
      <c r="J114" s="10">
        <v>348480000</v>
      </c>
      <c r="K114" s="10">
        <v>279900000</v>
      </c>
      <c r="L114" s="9">
        <v>100</v>
      </c>
      <c r="M114" s="9">
        <v>649</v>
      </c>
    </row>
    <row r="115" spans="1:13" ht="45" x14ac:dyDescent="0.25">
      <c r="A115" s="3">
        <v>110</v>
      </c>
      <c r="B115" s="8" t="s">
        <v>334</v>
      </c>
      <c r="C115" s="8" t="s">
        <v>335</v>
      </c>
      <c r="D115" s="8" t="s">
        <v>186</v>
      </c>
      <c r="E115" s="9" t="s">
        <v>16</v>
      </c>
      <c r="F115" s="3" t="s">
        <v>79</v>
      </c>
      <c r="G115" s="8" t="s">
        <v>336</v>
      </c>
      <c r="H115" s="9" t="s">
        <v>19</v>
      </c>
      <c r="I115" s="3" t="s">
        <v>337</v>
      </c>
      <c r="J115" s="10">
        <v>313400000</v>
      </c>
      <c r="K115" s="10">
        <v>58971660</v>
      </c>
      <c r="L115" s="9">
        <v>56.96</v>
      </c>
      <c r="M115" s="9">
        <v>81</v>
      </c>
    </row>
    <row r="116" spans="1:13" ht="45" x14ac:dyDescent="0.25">
      <c r="A116" s="3">
        <v>111</v>
      </c>
      <c r="B116" s="8" t="s">
        <v>338</v>
      </c>
      <c r="C116" s="8" t="s">
        <v>310</v>
      </c>
      <c r="D116" s="8" t="s">
        <v>186</v>
      </c>
      <c r="E116" s="9" t="s">
        <v>16</v>
      </c>
      <c r="F116" s="3" t="s">
        <v>79</v>
      </c>
      <c r="G116" s="8" t="s">
        <v>251</v>
      </c>
      <c r="H116" s="9" t="s">
        <v>19</v>
      </c>
      <c r="I116" s="3" t="s">
        <v>38</v>
      </c>
      <c r="J116" s="10">
        <v>300000000</v>
      </c>
      <c r="K116" s="10">
        <v>0</v>
      </c>
      <c r="L116" s="9">
        <v>52.78</v>
      </c>
      <c r="M116" s="9">
        <v>85</v>
      </c>
    </row>
    <row r="117" spans="1:13" ht="45" x14ac:dyDescent="0.25">
      <c r="A117" s="3">
        <v>112</v>
      </c>
      <c r="B117" s="8" t="s">
        <v>339</v>
      </c>
      <c r="C117" s="8" t="s">
        <v>265</v>
      </c>
      <c r="D117" s="8" t="s">
        <v>186</v>
      </c>
      <c r="E117" s="9" t="s">
        <v>16</v>
      </c>
      <c r="F117" s="3" t="s">
        <v>139</v>
      </c>
      <c r="G117" s="8" t="s">
        <v>340</v>
      </c>
      <c r="H117" s="9" t="s">
        <v>19</v>
      </c>
      <c r="I117" s="3" t="s">
        <v>341</v>
      </c>
      <c r="J117" s="10">
        <v>289000000</v>
      </c>
      <c r="K117" s="10">
        <v>0</v>
      </c>
      <c r="L117" s="9">
        <v>0</v>
      </c>
      <c r="M117" s="9">
        <v>-42</v>
      </c>
    </row>
    <row r="118" spans="1:13" ht="75" x14ac:dyDescent="0.25">
      <c r="A118" s="3">
        <v>113</v>
      </c>
      <c r="B118" s="8" t="s">
        <v>342</v>
      </c>
      <c r="C118" s="8" t="s">
        <v>343</v>
      </c>
      <c r="D118" s="8" t="s">
        <v>186</v>
      </c>
      <c r="E118" s="9" t="s">
        <v>27</v>
      </c>
      <c r="F118" s="3" t="s">
        <v>344</v>
      </c>
      <c r="G118" s="8" t="s">
        <v>345</v>
      </c>
      <c r="H118" s="9" t="s">
        <v>27</v>
      </c>
      <c r="I118" s="3" t="s">
        <v>344</v>
      </c>
      <c r="J118" s="10">
        <v>263700000</v>
      </c>
      <c r="K118" s="10">
        <v>0</v>
      </c>
      <c r="L118" s="9">
        <v>0</v>
      </c>
      <c r="M118" s="9">
        <v>-106</v>
      </c>
    </row>
    <row r="119" spans="1:13" ht="45" x14ac:dyDescent="0.25">
      <c r="A119" s="3">
        <v>114</v>
      </c>
      <c r="B119" s="8" t="s">
        <v>346</v>
      </c>
      <c r="C119" s="8" t="s">
        <v>347</v>
      </c>
      <c r="D119" s="8" t="s">
        <v>186</v>
      </c>
      <c r="E119" s="9" t="s">
        <v>16</v>
      </c>
      <c r="F119" s="3" t="s">
        <v>36</v>
      </c>
      <c r="G119" s="8" t="s">
        <v>348</v>
      </c>
      <c r="H119" s="9" t="s">
        <v>19</v>
      </c>
      <c r="I119" s="3" t="s">
        <v>349</v>
      </c>
      <c r="J119" s="10">
        <v>247000000</v>
      </c>
      <c r="K119" s="10">
        <v>0</v>
      </c>
      <c r="L119" s="9">
        <v>0</v>
      </c>
      <c r="M119" s="9">
        <v>70</v>
      </c>
    </row>
    <row r="120" spans="1:13" ht="45" x14ac:dyDescent="0.25">
      <c r="A120" s="3">
        <v>115</v>
      </c>
      <c r="B120" s="8" t="s">
        <v>350</v>
      </c>
      <c r="C120" s="8" t="s">
        <v>195</v>
      </c>
      <c r="D120" s="8" t="s">
        <v>186</v>
      </c>
      <c r="E120" s="9" t="s">
        <v>45</v>
      </c>
      <c r="F120" s="3" t="s">
        <v>351</v>
      </c>
      <c r="G120" s="8" t="s">
        <v>352</v>
      </c>
      <c r="H120" s="9" t="s">
        <v>48</v>
      </c>
      <c r="I120" s="3" t="s">
        <v>98</v>
      </c>
      <c r="J120" s="10">
        <v>235000000</v>
      </c>
      <c r="K120" s="10">
        <v>0</v>
      </c>
      <c r="L120" s="9">
        <v>0</v>
      </c>
      <c r="M120" s="9">
        <v>-124</v>
      </c>
    </row>
    <row r="121" spans="1:13" ht="45" x14ac:dyDescent="0.25">
      <c r="A121" s="3">
        <v>116</v>
      </c>
      <c r="B121" s="8" t="s">
        <v>353</v>
      </c>
      <c r="C121" s="8" t="s">
        <v>235</v>
      </c>
      <c r="D121" s="8" t="s">
        <v>186</v>
      </c>
      <c r="E121" s="9" t="s">
        <v>16</v>
      </c>
      <c r="F121" s="3" t="s">
        <v>79</v>
      </c>
      <c r="G121" s="8" t="s">
        <v>251</v>
      </c>
      <c r="H121" s="9" t="s">
        <v>19</v>
      </c>
      <c r="I121" s="3" t="s">
        <v>38</v>
      </c>
      <c r="J121" s="10">
        <v>215219000</v>
      </c>
      <c r="K121" s="10">
        <v>0</v>
      </c>
      <c r="L121" s="9">
        <v>52.78</v>
      </c>
      <c r="M121" s="9">
        <v>85</v>
      </c>
    </row>
    <row r="122" spans="1:13" ht="90" x14ac:dyDescent="0.25">
      <c r="A122" s="3">
        <v>117</v>
      </c>
      <c r="B122" s="8" t="s">
        <v>354</v>
      </c>
      <c r="C122" s="8" t="s">
        <v>355</v>
      </c>
      <c r="D122" s="8" t="s">
        <v>356</v>
      </c>
      <c r="E122" s="9" t="s">
        <v>27</v>
      </c>
      <c r="F122" s="3" t="s">
        <v>161</v>
      </c>
      <c r="G122" s="8" t="s">
        <v>357</v>
      </c>
      <c r="H122" s="9" t="s">
        <v>27</v>
      </c>
      <c r="I122" s="3" t="s">
        <v>161</v>
      </c>
      <c r="J122" s="10">
        <v>4843204000</v>
      </c>
      <c r="K122" s="10">
        <v>0</v>
      </c>
      <c r="L122" s="9">
        <v>0</v>
      </c>
      <c r="M122" s="9">
        <v>-182</v>
      </c>
    </row>
    <row r="123" spans="1:13" ht="45" x14ac:dyDescent="0.25">
      <c r="A123" s="3">
        <v>118</v>
      </c>
      <c r="B123" s="8" t="s">
        <v>358</v>
      </c>
      <c r="C123" s="8" t="s">
        <v>359</v>
      </c>
      <c r="D123" s="8" t="s">
        <v>356</v>
      </c>
      <c r="E123" s="9" t="s">
        <v>16</v>
      </c>
      <c r="F123" s="3" t="s">
        <v>79</v>
      </c>
      <c r="G123" s="8" t="s">
        <v>360</v>
      </c>
      <c r="H123" s="9" t="s">
        <v>19</v>
      </c>
      <c r="I123" s="3" t="s">
        <v>189</v>
      </c>
      <c r="J123" s="10">
        <v>2862600000</v>
      </c>
      <c r="K123" s="10">
        <v>1108255400</v>
      </c>
      <c r="L123" s="9">
        <v>61.33</v>
      </c>
      <c r="M123" s="9">
        <v>68</v>
      </c>
    </row>
    <row r="124" spans="1:13" ht="60" x14ac:dyDescent="0.25">
      <c r="A124" s="3">
        <v>119</v>
      </c>
      <c r="B124" s="8" t="s">
        <v>361</v>
      </c>
      <c r="C124" s="8" t="s">
        <v>362</v>
      </c>
      <c r="D124" s="8" t="s">
        <v>356</v>
      </c>
      <c r="E124" s="9" t="s">
        <v>16</v>
      </c>
      <c r="F124" s="3" t="s">
        <v>363</v>
      </c>
      <c r="G124" s="8" t="s">
        <v>364</v>
      </c>
      <c r="H124" s="9" t="s">
        <v>19</v>
      </c>
      <c r="I124" s="3" t="s">
        <v>365</v>
      </c>
      <c r="J124" s="10">
        <v>1585000000</v>
      </c>
      <c r="K124" s="10">
        <v>392201344</v>
      </c>
      <c r="L124" s="9">
        <v>60</v>
      </c>
      <c r="M124" s="9">
        <v>42</v>
      </c>
    </row>
    <row r="125" spans="1:13" ht="45" x14ac:dyDescent="0.25">
      <c r="A125" s="3">
        <v>120</v>
      </c>
      <c r="B125" s="8" t="s">
        <v>366</v>
      </c>
      <c r="C125" s="8" t="s">
        <v>367</v>
      </c>
      <c r="D125" s="8" t="s">
        <v>356</v>
      </c>
      <c r="E125" s="9" t="s">
        <v>16</v>
      </c>
      <c r="F125" s="3" t="s">
        <v>79</v>
      </c>
      <c r="G125" s="8" t="s">
        <v>368</v>
      </c>
      <c r="H125" s="9" t="s">
        <v>19</v>
      </c>
      <c r="I125" s="3" t="s">
        <v>369</v>
      </c>
      <c r="J125" s="10">
        <v>1523000000</v>
      </c>
      <c r="K125" s="10">
        <v>375908400</v>
      </c>
      <c r="L125" s="9">
        <v>90</v>
      </c>
      <c r="M125" s="9">
        <v>36</v>
      </c>
    </row>
    <row r="126" spans="1:13" ht="45" x14ac:dyDescent="0.25">
      <c r="A126" s="3">
        <v>121</v>
      </c>
      <c r="B126" s="8" t="s">
        <v>370</v>
      </c>
      <c r="C126" s="8" t="s">
        <v>355</v>
      </c>
      <c r="D126" s="8" t="s">
        <v>356</v>
      </c>
      <c r="E126" s="9" t="s">
        <v>16</v>
      </c>
      <c r="F126" s="3" t="s">
        <v>371</v>
      </c>
      <c r="G126" s="8" t="s">
        <v>372</v>
      </c>
      <c r="H126" s="9" t="s">
        <v>19</v>
      </c>
      <c r="I126" s="3" t="s">
        <v>373</v>
      </c>
      <c r="J126" s="10">
        <v>1500000000</v>
      </c>
      <c r="K126" s="10">
        <v>286380600</v>
      </c>
      <c r="L126" s="9">
        <v>62.14</v>
      </c>
      <c r="M126" s="9">
        <v>44</v>
      </c>
    </row>
    <row r="127" spans="1:13" ht="45" x14ac:dyDescent="0.25">
      <c r="A127" s="3">
        <v>122</v>
      </c>
      <c r="B127" s="8" t="s">
        <v>374</v>
      </c>
      <c r="C127" s="8" t="s">
        <v>355</v>
      </c>
      <c r="D127" s="8" t="s">
        <v>356</v>
      </c>
      <c r="E127" s="9" t="s">
        <v>16</v>
      </c>
      <c r="F127" s="3" t="s">
        <v>79</v>
      </c>
      <c r="G127" s="8" t="s">
        <v>375</v>
      </c>
      <c r="H127" s="9" t="s">
        <v>19</v>
      </c>
      <c r="I127" s="3" t="s">
        <v>376</v>
      </c>
      <c r="J127" s="10">
        <v>1500000000</v>
      </c>
      <c r="K127" s="10">
        <v>829605200</v>
      </c>
      <c r="L127" s="9">
        <v>55.41</v>
      </c>
      <c r="M127" s="9">
        <v>60</v>
      </c>
    </row>
    <row r="128" spans="1:13" ht="45" x14ac:dyDescent="0.25">
      <c r="A128" s="3">
        <v>123</v>
      </c>
      <c r="B128" s="8" t="s">
        <v>377</v>
      </c>
      <c r="C128" s="8" t="s">
        <v>355</v>
      </c>
      <c r="D128" s="8" t="s">
        <v>356</v>
      </c>
      <c r="E128" s="9" t="s">
        <v>16</v>
      </c>
      <c r="F128" s="3" t="s">
        <v>175</v>
      </c>
      <c r="G128" s="8" t="s">
        <v>378</v>
      </c>
      <c r="H128" s="9" t="s">
        <v>19</v>
      </c>
      <c r="I128" s="3" t="s">
        <v>259</v>
      </c>
      <c r="J128" s="10">
        <v>1500000000</v>
      </c>
      <c r="K128" s="10">
        <v>370357800</v>
      </c>
      <c r="L128" s="9">
        <v>55.4</v>
      </c>
      <c r="M128" s="9">
        <v>74</v>
      </c>
    </row>
    <row r="129" spans="1:13" ht="45" x14ac:dyDescent="0.25">
      <c r="A129" s="3">
        <v>124</v>
      </c>
      <c r="B129" s="8" t="s">
        <v>379</v>
      </c>
      <c r="C129" s="8" t="s">
        <v>380</v>
      </c>
      <c r="D129" s="8" t="s">
        <v>356</v>
      </c>
      <c r="E129" s="9" t="s">
        <v>16</v>
      </c>
      <c r="F129" s="3" t="s">
        <v>79</v>
      </c>
      <c r="G129" s="8" t="s">
        <v>381</v>
      </c>
      <c r="H129" s="9" t="s">
        <v>19</v>
      </c>
      <c r="I129" s="3" t="s">
        <v>249</v>
      </c>
      <c r="J129" s="10">
        <v>1418600000</v>
      </c>
      <c r="K129" s="10">
        <v>376352400</v>
      </c>
      <c r="L129" s="9">
        <v>23.66</v>
      </c>
      <c r="M129" s="9">
        <v>52</v>
      </c>
    </row>
    <row r="130" spans="1:13" ht="45" x14ac:dyDescent="0.25">
      <c r="A130" s="3">
        <v>125</v>
      </c>
      <c r="B130" s="8" t="s">
        <v>382</v>
      </c>
      <c r="C130" s="8" t="s">
        <v>383</v>
      </c>
      <c r="D130" s="8" t="s">
        <v>356</v>
      </c>
      <c r="E130" s="9" t="s">
        <v>16</v>
      </c>
      <c r="F130" s="3" t="s">
        <v>79</v>
      </c>
      <c r="G130" s="8" t="s">
        <v>384</v>
      </c>
      <c r="H130" s="9" t="s">
        <v>19</v>
      </c>
      <c r="I130" s="3" t="s">
        <v>349</v>
      </c>
      <c r="J130" s="10">
        <v>770000000</v>
      </c>
      <c r="K130" s="10">
        <v>217008895</v>
      </c>
      <c r="L130" s="9">
        <v>18</v>
      </c>
      <c r="M130" s="9">
        <v>70</v>
      </c>
    </row>
    <row r="131" spans="1:13" ht="45" x14ac:dyDescent="0.25">
      <c r="A131" s="3">
        <v>126</v>
      </c>
      <c r="B131" s="8" t="s">
        <v>385</v>
      </c>
      <c r="C131" s="8" t="s">
        <v>386</v>
      </c>
      <c r="D131" s="8" t="s">
        <v>387</v>
      </c>
      <c r="E131" s="9" t="s">
        <v>19</v>
      </c>
      <c r="F131" s="3" t="s">
        <v>388</v>
      </c>
      <c r="G131" s="8" t="s">
        <v>389</v>
      </c>
      <c r="H131" s="9" t="s">
        <v>19</v>
      </c>
      <c r="I131" s="3" t="s">
        <v>388</v>
      </c>
      <c r="J131" s="10">
        <v>401200000</v>
      </c>
      <c r="K131" s="10">
        <v>297165000</v>
      </c>
      <c r="L131" s="9">
        <v>100</v>
      </c>
      <c r="M131" s="9">
        <v>-171</v>
      </c>
    </row>
    <row r="132" spans="1:13" ht="30" x14ac:dyDescent="0.25">
      <c r="A132" s="3">
        <v>127</v>
      </c>
      <c r="B132" s="8" t="s">
        <v>390</v>
      </c>
      <c r="C132" s="8" t="s">
        <v>144</v>
      </c>
      <c r="D132" s="8" t="s">
        <v>391</v>
      </c>
      <c r="E132" s="9" t="s">
        <v>16</v>
      </c>
      <c r="F132" s="3" t="s">
        <v>130</v>
      </c>
      <c r="G132" s="8" t="s">
        <v>392</v>
      </c>
      <c r="H132" s="9" t="s">
        <v>19</v>
      </c>
      <c r="I132" s="3" t="s">
        <v>393</v>
      </c>
      <c r="J132" s="10">
        <v>800000000</v>
      </c>
      <c r="K132" s="10">
        <v>199891068</v>
      </c>
      <c r="L132" s="9">
        <v>0</v>
      </c>
      <c r="M132" s="9">
        <v>75</v>
      </c>
    </row>
    <row r="133" spans="1:13" ht="45" x14ac:dyDescent="0.25">
      <c r="A133" s="3">
        <v>128</v>
      </c>
      <c r="B133" s="8" t="s">
        <v>394</v>
      </c>
      <c r="C133" s="8" t="s">
        <v>395</v>
      </c>
      <c r="D133" s="8" t="s">
        <v>391</v>
      </c>
      <c r="E133" s="9" t="s">
        <v>16</v>
      </c>
      <c r="F133" s="3" t="s">
        <v>41</v>
      </c>
      <c r="G133" s="8" t="s">
        <v>396</v>
      </c>
      <c r="H133" s="9" t="s">
        <v>19</v>
      </c>
      <c r="I133" s="3" t="s">
        <v>397</v>
      </c>
      <c r="J133" s="10">
        <v>426310000</v>
      </c>
      <c r="K133" s="10">
        <v>110538433</v>
      </c>
      <c r="L133" s="9">
        <v>0</v>
      </c>
      <c r="M133" s="9">
        <v>65</v>
      </c>
    </row>
    <row r="134" spans="1:13" ht="45" x14ac:dyDescent="0.25">
      <c r="A134" s="3">
        <v>129</v>
      </c>
      <c r="B134" s="8" t="s">
        <v>398</v>
      </c>
      <c r="C134" s="8" t="s">
        <v>395</v>
      </c>
      <c r="D134" s="8" t="s">
        <v>391</v>
      </c>
      <c r="E134" s="9" t="s">
        <v>16</v>
      </c>
      <c r="F134" s="3" t="s">
        <v>209</v>
      </c>
      <c r="G134" s="8" t="s">
        <v>399</v>
      </c>
      <c r="H134" s="9" t="s">
        <v>19</v>
      </c>
      <c r="I134" s="3" t="s">
        <v>400</v>
      </c>
      <c r="J134" s="10">
        <v>388800000</v>
      </c>
      <c r="K134" s="10">
        <v>142323850</v>
      </c>
      <c r="L134" s="9">
        <v>49.86</v>
      </c>
      <c r="M134" s="9">
        <v>91</v>
      </c>
    </row>
    <row r="135" spans="1:13" ht="45" x14ac:dyDescent="0.25">
      <c r="A135" s="3">
        <v>130</v>
      </c>
      <c r="B135" s="8" t="s">
        <v>401</v>
      </c>
      <c r="C135" s="8" t="s">
        <v>200</v>
      </c>
      <c r="D135" s="8" t="s">
        <v>402</v>
      </c>
      <c r="E135" s="9" t="s">
        <v>16</v>
      </c>
      <c r="F135" s="3" t="s">
        <v>70</v>
      </c>
      <c r="G135" s="8" t="s">
        <v>403</v>
      </c>
      <c r="H135" s="9" t="s">
        <v>19</v>
      </c>
      <c r="I135" s="3" t="s">
        <v>404</v>
      </c>
      <c r="J135" s="10">
        <v>300000000</v>
      </c>
      <c r="K135" s="10">
        <v>78543235</v>
      </c>
      <c r="L135" s="9">
        <v>0</v>
      </c>
      <c r="M135" s="9">
        <v>57</v>
      </c>
    </row>
    <row r="136" spans="1:13" ht="45" x14ac:dyDescent="0.25">
      <c r="A136" s="3">
        <v>131</v>
      </c>
      <c r="B136" s="8" t="s">
        <v>405</v>
      </c>
      <c r="C136" s="8" t="s">
        <v>406</v>
      </c>
      <c r="D136" s="8" t="s">
        <v>402</v>
      </c>
      <c r="E136" s="9" t="s">
        <v>19</v>
      </c>
      <c r="F136" s="3" t="s">
        <v>41</v>
      </c>
      <c r="G136" s="8" t="s">
        <v>389</v>
      </c>
      <c r="H136" s="9" t="s">
        <v>19</v>
      </c>
      <c r="I136" s="3" t="s">
        <v>41</v>
      </c>
      <c r="J136" s="10">
        <v>230000000</v>
      </c>
      <c r="K136" s="10">
        <v>229655000</v>
      </c>
      <c r="L136" s="9">
        <v>100</v>
      </c>
      <c r="M136" s="9">
        <v>-39</v>
      </c>
    </row>
    <row r="137" spans="1:13" ht="60" x14ac:dyDescent="0.25">
      <c r="A137" s="3">
        <v>132</v>
      </c>
      <c r="B137" s="8" t="s">
        <v>407</v>
      </c>
      <c r="C137" s="8" t="s">
        <v>144</v>
      </c>
      <c r="D137" s="8" t="s">
        <v>402</v>
      </c>
      <c r="E137" s="9" t="s">
        <v>16</v>
      </c>
      <c r="F137" s="3" t="s">
        <v>69</v>
      </c>
      <c r="G137" s="8" t="s">
        <v>408</v>
      </c>
      <c r="H137" s="9" t="s">
        <v>19</v>
      </c>
      <c r="I137" s="3" t="s">
        <v>32</v>
      </c>
      <c r="J137" s="10">
        <v>218500000</v>
      </c>
      <c r="K137" s="10">
        <v>0</v>
      </c>
      <c r="L137" s="9">
        <v>50</v>
      </c>
      <c r="M137" s="9">
        <v>-25</v>
      </c>
    </row>
    <row r="138" spans="1:13" ht="30" x14ac:dyDescent="0.25">
      <c r="A138" s="3">
        <v>133</v>
      </c>
      <c r="B138" s="8" t="s">
        <v>409</v>
      </c>
      <c r="C138" s="8" t="s">
        <v>410</v>
      </c>
      <c r="D138" s="8" t="s">
        <v>411</v>
      </c>
      <c r="E138" s="9" t="s">
        <v>16</v>
      </c>
      <c r="F138" s="3" t="s">
        <v>170</v>
      </c>
      <c r="G138" s="8" t="s">
        <v>24</v>
      </c>
      <c r="H138" s="9" t="s">
        <v>19</v>
      </c>
      <c r="I138" s="3" t="s">
        <v>412</v>
      </c>
      <c r="J138" s="10">
        <v>6606285000</v>
      </c>
      <c r="K138" s="10">
        <v>0</v>
      </c>
      <c r="L138" s="9">
        <v>0</v>
      </c>
      <c r="M138" s="9">
        <v>29</v>
      </c>
    </row>
    <row r="139" spans="1:13" ht="45" x14ac:dyDescent="0.25">
      <c r="A139" s="3">
        <v>134</v>
      </c>
      <c r="B139" s="8" t="s">
        <v>413</v>
      </c>
      <c r="C139" s="8" t="s">
        <v>414</v>
      </c>
      <c r="D139" s="8" t="s">
        <v>411</v>
      </c>
      <c r="E139" s="9" t="s">
        <v>16</v>
      </c>
      <c r="F139" s="3" t="s">
        <v>132</v>
      </c>
      <c r="G139" s="8" t="s">
        <v>304</v>
      </c>
      <c r="H139" s="9" t="s">
        <v>19</v>
      </c>
      <c r="I139" s="3" t="s">
        <v>173</v>
      </c>
      <c r="J139" s="10">
        <v>6167140000</v>
      </c>
      <c r="K139" s="10">
        <v>1106636556</v>
      </c>
      <c r="L139" s="9">
        <v>16.34</v>
      </c>
      <c r="M139" s="9">
        <v>77</v>
      </c>
    </row>
    <row r="140" spans="1:13" ht="30" x14ac:dyDescent="0.25">
      <c r="A140" s="3">
        <v>135</v>
      </c>
      <c r="B140" s="8" t="s">
        <v>415</v>
      </c>
      <c r="C140" s="8" t="s">
        <v>410</v>
      </c>
      <c r="D140" s="8" t="s">
        <v>411</v>
      </c>
      <c r="E140" s="9" t="s">
        <v>16</v>
      </c>
      <c r="F140" s="3" t="s">
        <v>416</v>
      </c>
      <c r="G140" s="8" t="s">
        <v>18</v>
      </c>
      <c r="H140" s="9" t="s">
        <v>19</v>
      </c>
      <c r="I140" s="3" t="s">
        <v>341</v>
      </c>
      <c r="J140" s="10">
        <v>3587200000</v>
      </c>
      <c r="K140" s="10">
        <v>0</v>
      </c>
      <c r="L140" s="9">
        <v>0</v>
      </c>
      <c r="M140" s="9">
        <v>-42</v>
      </c>
    </row>
    <row r="141" spans="1:13" ht="30" x14ac:dyDescent="0.25">
      <c r="A141" s="3">
        <v>136</v>
      </c>
      <c r="B141" s="8" t="s">
        <v>417</v>
      </c>
      <c r="C141" s="8" t="s">
        <v>410</v>
      </c>
      <c r="D141" s="8" t="s">
        <v>411</v>
      </c>
      <c r="E141" s="9" t="s">
        <v>16</v>
      </c>
      <c r="F141" s="3" t="s">
        <v>418</v>
      </c>
      <c r="G141" s="8" t="s">
        <v>24</v>
      </c>
      <c r="H141" s="9" t="s">
        <v>19</v>
      </c>
      <c r="I141" s="3" t="s">
        <v>419</v>
      </c>
      <c r="J141" s="10">
        <v>1630000000</v>
      </c>
      <c r="K141" s="10">
        <v>0</v>
      </c>
      <c r="L141" s="9">
        <v>0</v>
      </c>
      <c r="M141" s="9">
        <v>49</v>
      </c>
    </row>
    <row r="142" spans="1:13" ht="30" x14ac:dyDescent="0.25">
      <c r="A142" s="3">
        <v>137</v>
      </c>
      <c r="B142" s="8" t="s">
        <v>420</v>
      </c>
      <c r="C142" s="8" t="s">
        <v>410</v>
      </c>
      <c r="D142" s="8" t="s">
        <v>411</v>
      </c>
      <c r="E142" s="9" t="s">
        <v>16</v>
      </c>
      <c r="F142" s="3" t="s">
        <v>79</v>
      </c>
      <c r="G142" s="8" t="s">
        <v>421</v>
      </c>
      <c r="H142" s="9" t="s">
        <v>19</v>
      </c>
      <c r="I142" s="3" t="s">
        <v>419</v>
      </c>
      <c r="J142" s="10">
        <v>1630000000</v>
      </c>
      <c r="K142" s="10">
        <v>0</v>
      </c>
      <c r="L142" s="9">
        <v>0</v>
      </c>
      <c r="M142" s="9">
        <v>49</v>
      </c>
    </row>
    <row r="143" spans="1:13" ht="30" x14ac:dyDescent="0.25">
      <c r="A143" s="3">
        <v>138</v>
      </c>
      <c r="B143" s="8" t="s">
        <v>422</v>
      </c>
      <c r="C143" s="8" t="s">
        <v>410</v>
      </c>
      <c r="D143" s="8" t="s">
        <v>411</v>
      </c>
      <c r="E143" s="9" t="s">
        <v>48</v>
      </c>
      <c r="F143" s="3" t="s">
        <v>423</v>
      </c>
      <c r="G143" s="8" t="s">
        <v>424</v>
      </c>
      <c r="H143" s="9" t="s">
        <v>16</v>
      </c>
      <c r="I143" s="3" t="s">
        <v>425</v>
      </c>
      <c r="J143" s="10">
        <v>1250565000</v>
      </c>
      <c r="K143" s="10">
        <v>0</v>
      </c>
      <c r="L143" s="9">
        <v>0</v>
      </c>
      <c r="M143" s="9">
        <v>8</v>
      </c>
    </row>
    <row r="144" spans="1:13" ht="30" x14ac:dyDescent="0.25">
      <c r="A144" s="3">
        <v>139</v>
      </c>
      <c r="B144" s="8" t="s">
        <v>426</v>
      </c>
      <c r="C144" s="8" t="s">
        <v>410</v>
      </c>
      <c r="D144" s="8" t="s">
        <v>411</v>
      </c>
      <c r="E144" s="9" t="s">
        <v>16</v>
      </c>
      <c r="F144" s="3" t="s">
        <v>79</v>
      </c>
      <c r="G144" s="8" t="s">
        <v>304</v>
      </c>
      <c r="H144" s="9" t="s">
        <v>19</v>
      </c>
      <c r="I144" s="3" t="s">
        <v>206</v>
      </c>
      <c r="J144" s="10">
        <v>1100000000</v>
      </c>
      <c r="K144" s="10">
        <v>0</v>
      </c>
      <c r="L144" s="9">
        <v>0</v>
      </c>
      <c r="M144" s="9">
        <v>89</v>
      </c>
    </row>
    <row r="145" spans="1:13" ht="45" x14ac:dyDescent="0.25">
      <c r="A145" s="3">
        <v>140</v>
      </c>
      <c r="B145" s="8" t="s">
        <v>427</v>
      </c>
      <c r="C145" s="8" t="s">
        <v>428</v>
      </c>
      <c r="D145" s="8" t="s">
        <v>411</v>
      </c>
      <c r="E145" s="9" t="s">
        <v>16</v>
      </c>
      <c r="F145" s="3" t="s">
        <v>429</v>
      </c>
      <c r="G145" s="8" t="s">
        <v>430</v>
      </c>
      <c r="H145" s="9" t="s">
        <v>19</v>
      </c>
      <c r="I145" s="3" t="s">
        <v>429</v>
      </c>
      <c r="J145" s="10">
        <v>1100000000</v>
      </c>
      <c r="K145" s="10">
        <v>0</v>
      </c>
      <c r="L145" s="9">
        <v>0</v>
      </c>
      <c r="M145" s="9">
        <v>-16</v>
      </c>
    </row>
    <row r="146" spans="1:13" ht="45" x14ac:dyDescent="0.25">
      <c r="A146" s="3">
        <v>141</v>
      </c>
      <c r="B146" s="8" t="s">
        <v>431</v>
      </c>
      <c r="C146" s="8" t="s">
        <v>432</v>
      </c>
      <c r="D146" s="8" t="s">
        <v>411</v>
      </c>
      <c r="E146" s="9" t="s">
        <v>27</v>
      </c>
      <c r="F146" s="3" t="s">
        <v>433</v>
      </c>
      <c r="G146" s="8" t="s">
        <v>434</v>
      </c>
      <c r="H146" s="9" t="s">
        <v>27</v>
      </c>
      <c r="I146" s="3" t="s">
        <v>433</v>
      </c>
      <c r="J146" s="10">
        <v>854950000</v>
      </c>
      <c r="K146" s="10">
        <v>0</v>
      </c>
      <c r="L146" s="9">
        <v>0</v>
      </c>
      <c r="M146" s="9">
        <v>-256</v>
      </c>
    </row>
    <row r="147" spans="1:13" ht="30" x14ac:dyDescent="0.25">
      <c r="A147" s="3">
        <v>142</v>
      </c>
      <c r="B147" s="8" t="s">
        <v>435</v>
      </c>
      <c r="C147" s="8" t="s">
        <v>410</v>
      </c>
      <c r="D147" s="8" t="s">
        <v>411</v>
      </c>
      <c r="E147" s="9" t="s">
        <v>45</v>
      </c>
      <c r="F147" s="3" t="s">
        <v>363</v>
      </c>
      <c r="G147" s="8" t="s">
        <v>436</v>
      </c>
      <c r="H147" s="9" t="s">
        <v>48</v>
      </c>
      <c r="I147" s="3" t="s">
        <v>79</v>
      </c>
      <c r="J147" s="10">
        <v>850000000</v>
      </c>
      <c r="K147" s="10">
        <v>0</v>
      </c>
      <c r="L147" s="9">
        <v>0</v>
      </c>
      <c r="M147" s="9">
        <v>0</v>
      </c>
    </row>
    <row r="148" spans="1:13" ht="30" x14ac:dyDescent="0.25">
      <c r="A148" s="3">
        <v>143</v>
      </c>
      <c r="B148" s="8" t="s">
        <v>437</v>
      </c>
      <c r="C148" s="8" t="s">
        <v>410</v>
      </c>
      <c r="D148" s="8" t="s">
        <v>411</v>
      </c>
      <c r="E148" s="9" t="s">
        <v>16</v>
      </c>
      <c r="F148" s="3" t="s">
        <v>418</v>
      </c>
      <c r="G148" s="8" t="s">
        <v>24</v>
      </c>
      <c r="H148" s="9" t="s">
        <v>19</v>
      </c>
      <c r="I148" s="3" t="s">
        <v>419</v>
      </c>
      <c r="J148" s="10">
        <v>834500000</v>
      </c>
      <c r="K148" s="10">
        <v>0</v>
      </c>
      <c r="L148" s="9">
        <v>0</v>
      </c>
      <c r="M148" s="9">
        <v>49</v>
      </c>
    </row>
    <row r="149" spans="1:13" ht="45" x14ac:dyDescent="0.25">
      <c r="A149" s="3">
        <v>144</v>
      </c>
      <c r="B149" s="8" t="s">
        <v>438</v>
      </c>
      <c r="C149" s="8" t="s">
        <v>439</v>
      </c>
      <c r="D149" s="8" t="s">
        <v>411</v>
      </c>
      <c r="E149" s="9" t="s">
        <v>16</v>
      </c>
      <c r="F149" s="3" t="s">
        <v>198</v>
      </c>
      <c r="G149" s="8" t="s">
        <v>440</v>
      </c>
      <c r="H149" s="9" t="s">
        <v>19</v>
      </c>
      <c r="I149" s="3" t="s">
        <v>441</v>
      </c>
      <c r="J149" s="10">
        <v>814555000</v>
      </c>
      <c r="K149" s="10">
        <v>0</v>
      </c>
      <c r="L149" s="9">
        <v>0</v>
      </c>
      <c r="M149" s="9">
        <v>-44</v>
      </c>
    </row>
    <row r="150" spans="1:13" ht="45" x14ac:dyDescent="0.25">
      <c r="A150" s="3">
        <v>145</v>
      </c>
      <c r="B150" s="8" t="s">
        <v>442</v>
      </c>
      <c r="C150" s="8" t="s">
        <v>428</v>
      </c>
      <c r="D150" s="8" t="s">
        <v>411</v>
      </c>
      <c r="E150" s="9" t="s">
        <v>16</v>
      </c>
      <c r="F150" s="3" t="s">
        <v>79</v>
      </c>
      <c r="G150" s="8" t="s">
        <v>443</v>
      </c>
      <c r="H150" s="9" t="s">
        <v>19</v>
      </c>
      <c r="I150" s="3" t="s">
        <v>444</v>
      </c>
      <c r="J150" s="10">
        <v>810000000</v>
      </c>
      <c r="K150" s="10">
        <v>0</v>
      </c>
      <c r="L150" s="9">
        <v>76</v>
      </c>
      <c r="M150" s="9">
        <v>9</v>
      </c>
    </row>
    <row r="151" spans="1:13" ht="30" x14ac:dyDescent="0.25">
      <c r="A151" s="3">
        <v>146</v>
      </c>
      <c r="B151" s="8" t="s">
        <v>445</v>
      </c>
      <c r="C151" s="8" t="s">
        <v>446</v>
      </c>
      <c r="D151" s="8" t="s">
        <v>411</v>
      </c>
      <c r="E151" s="9" t="s">
        <v>19</v>
      </c>
      <c r="F151" s="3" t="s">
        <v>142</v>
      </c>
      <c r="G151" s="8" t="s">
        <v>389</v>
      </c>
      <c r="H151" s="9" t="s">
        <v>19</v>
      </c>
      <c r="I151" s="3" t="s">
        <v>142</v>
      </c>
      <c r="J151" s="10">
        <v>532800000</v>
      </c>
      <c r="K151" s="10">
        <v>510222900</v>
      </c>
      <c r="L151" s="9">
        <v>100</v>
      </c>
      <c r="M151" s="9">
        <v>-63</v>
      </c>
    </row>
    <row r="152" spans="1:13" ht="30" x14ac:dyDescent="0.25">
      <c r="A152" s="3">
        <v>147</v>
      </c>
      <c r="B152" s="8" t="s">
        <v>447</v>
      </c>
      <c r="C152" s="8" t="s">
        <v>410</v>
      </c>
      <c r="D152" s="8" t="s">
        <v>411</v>
      </c>
      <c r="E152" s="9" t="s">
        <v>16</v>
      </c>
      <c r="F152" s="3" t="s">
        <v>94</v>
      </c>
      <c r="G152" s="8" t="s">
        <v>440</v>
      </c>
      <c r="H152" s="9" t="s">
        <v>19</v>
      </c>
      <c r="I152" s="3" t="s">
        <v>448</v>
      </c>
      <c r="J152" s="10">
        <v>417250000</v>
      </c>
      <c r="K152" s="10">
        <v>0</v>
      </c>
      <c r="L152" s="9">
        <v>0</v>
      </c>
      <c r="M152" s="9">
        <v>13</v>
      </c>
    </row>
    <row r="153" spans="1:13" ht="30" x14ac:dyDescent="0.25">
      <c r="A153" s="3">
        <v>148</v>
      </c>
      <c r="B153" s="8" t="s">
        <v>449</v>
      </c>
      <c r="C153" s="8" t="s">
        <v>450</v>
      </c>
      <c r="D153" s="8" t="s">
        <v>411</v>
      </c>
      <c r="E153" s="9" t="s">
        <v>16</v>
      </c>
      <c r="F153" s="3" t="s">
        <v>451</v>
      </c>
      <c r="G153" s="8" t="s">
        <v>24</v>
      </c>
      <c r="H153" s="9" t="s">
        <v>19</v>
      </c>
      <c r="I153" s="3" t="s">
        <v>452</v>
      </c>
      <c r="J153" s="10">
        <v>376300000</v>
      </c>
      <c r="K153" s="10">
        <v>0</v>
      </c>
      <c r="L153" s="9">
        <v>0</v>
      </c>
      <c r="M153" s="9">
        <v>54</v>
      </c>
    </row>
    <row r="154" spans="1:13" ht="45" x14ac:dyDescent="0.25">
      <c r="A154" s="3">
        <v>149</v>
      </c>
      <c r="B154" s="8" t="s">
        <v>453</v>
      </c>
      <c r="C154" s="8" t="s">
        <v>432</v>
      </c>
      <c r="D154" s="8" t="s">
        <v>411</v>
      </c>
      <c r="E154" s="9" t="s">
        <v>16</v>
      </c>
      <c r="F154" s="3" t="s">
        <v>64</v>
      </c>
      <c r="G154" s="8" t="s">
        <v>454</v>
      </c>
      <c r="H154" s="9" t="s">
        <v>19</v>
      </c>
      <c r="I154" s="3" t="s">
        <v>64</v>
      </c>
      <c r="J154" s="10">
        <v>300000000</v>
      </c>
      <c r="K154" s="10">
        <v>0</v>
      </c>
      <c r="L154" s="9">
        <v>30</v>
      </c>
      <c r="M154" s="9">
        <v>-28</v>
      </c>
    </row>
    <row r="155" spans="1:13" ht="30" x14ac:dyDescent="0.25">
      <c r="A155" s="3">
        <v>150</v>
      </c>
      <c r="B155" s="8" t="s">
        <v>455</v>
      </c>
      <c r="C155" s="8" t="s">
        <v>456</v>
      </c>
      <c r="D155" s="8" t="s">
        <v>411</v>
      </c>
      <c r="E155" s="9" t="s">
        <v>19</v>
      </c>
      <c r="F155" s="3" t="s">
        <v>170</v>
      </c>
      <c r="G155" s="8" t="s">
        <v>457</v>
      </c>
      <c r="H155" s="9" t="s">
        <v>74</v>
      </c>
      <c r="I155" s="3" t="s">
        <v>170</v>
      </c>
      <c r="J155" s="10">
        <v>297950000</v>
      </c>
      <c r="K155" s="10">
        <v>283910000</v>
      </c>
      <c r="L155" s="9">
        <v>100</v>
      </c>
      <c r="M155" s="9">
        <v>-60</v>
      </c>
    </row>
    <row r="156" spans="1:13" ht="45" x14ac:dyDescent="0.25">
      <c r="A156" s="3">
        <v>151</v>
      </c>
      <c r="B156" s="8" t="s">
        <v>458</v>
      </c>
      <c r="C156" s="8" t="s">
        <v>432</v>
      </c>
      <c r="D156" s="8" t="s">
        <v>411</v>
      </c>
      <c r="E156" s="9" t="s">
        <v>74</v>
      </c>
      <c r="F156" s="3" t="s">
        <v>423</v>
      </c>
      <c r="G156" s="8" t="s">
        <v>459</v>
      </c>
      <c r="H156" s="9" t="s">
        <v>74</v>
      </c>
      <c r="I156" s="3" t="s">
        <v>423</v>
      </c>
      <c r="J156" s="10">
        <v>275000000</v>
      </c>
      <c r="K156" s="10">
        <v>0</v>
      </c>
      <c r="L156" s="9">
        <v>100</v>
      </c>
      <c r="M156" s="9">
        <v>-3</v>
      </c>
    </row>
    <row r="157" spans="1:13" ht="30" x14ac:dyDescent="0.25">
      <c r="A157" s="3">
        <v>152</v>
      </c>
      <c r="B157" s="8" t="s">
        <v>460</v>
      </c>
      <c r="C157" s="8" t="s">
        <v>461</v>
      </c>
      <c r="D157" s="8" t="s">
        <v>462</v>
      </c>
      <c r="E157" s="9" t="s">
        <v>74</v>
      </c>
      <c r="F157" s="3" t="s">
        <v>64</v>
      </c>
      <c r="G157" s="8" t="s">
        <v>463</v>
      </c>
      <c r="H157" s="9" t="s">
        <v>74</v>
      </c>
      <c r="I157" s="3" t="s">
        <v>64</v>
      </c>
      <c r="J157" s="10">
        <v>572390000</v>
      </c>
      <c r="K157" s="10">
        <v>532347090</v>
      </c>
      <c r="L157" s="9">
        <v>100</v>
      </c>
      <c r="M157" s="9">
        <v>-28</v>
      </c>
    </row>
    <row r="158" spans="1:13" ht="45" x14ac:dyDescent="0.25">
      <c r="A158" s="3">
        <v>153</v>
      </c>
      <c r="B158" s="8" t="s">
        <v>464</v>
      </c>
      <c r="C158" s="8" t="s">
        <v>465</v>
      </c>
      <c r="D158" s="8" t="s">
        <v>462</v>
      </c>
      <c r="E158" s="9" t="s">
        <v>16</v>
      </c>
      <c r="F158" s="3" t="s">
        <v>172</v>
      </c>
      <c r="G158" s="8" t="s">
        <v>466</v>
      </c>
      <c r="H158" s="9" t="s">
        <v>19</v>
      </c>
      <c r="I158" s="3" t="s">
        <v>147</v>
      </c>
      <c r="J158" s="10">
        <v>498500000</v>
      </c>
      <c r="K158" s="10">
        <v>0</v>
      </c>
      <c r="L158" s="9">
        <v>0</v>
      </c>
      <c r="M158" s="9">
        <v>92</v>
      </c>
    </row>
    <row r="159" spans="1:13" ht="30" x14ac:dyDescent="0.25">
      <c r="A159" s="3">
        <v>154</v>
      </c>
      <c r="B159" s="8" t="s">
        <v>467</v>
      </c>
      <c r="C159" s="8" t="s">
        <v>461</v>
      </c>
      <c r="D159" s="8" t="s">
        <v>462</v>
      </c>
      <c r="E159" s="9" t="s">
        <v>19</v>
      </c>
      <c r="F159" s="3" t="s">
        <v>84</v>
      </c>
      <c r="G159" s="8" t="s">
        <v>468</v>
      </c>
      <c r="H159" s="9" t="s">
        <v>74</v>
      </c>
      <c r="I159" s="3" t="s">
        <v>469</v>
      </c>
      <c r="J159" s="10">
        <v>433850000</v>
      </c>
      <c r="K159" s="10">
        <v>422375000</v>
      </c>
      <c r="L159" s="9">
        <v>100</v>
      </c>
      <c r="M159" s="9">
        <v>-58</v>
      </c>
    </row>
    <row r="160" spans="1:13" ht="30" x14ac:dyDescent="0.25">
      <c r="A160" s="3">
        <v>155</v>
      </c>
      <c r="B160" s="8" t="s">
        <v>470</v>
      </c>
      <c r="C160" s="8" t="s">
        <v>471</v>
      </c>
      <c r="D160" s="8" t="s">
        <v>472</v>
      </c>
      <c r="E160" s="9" t="s">
        <v>83</v>
      </c>
      <c r="F160" s="3" t="s">
        <v>172</v>
      </c>
      <c r="G160" s="8" t="s">
        <v>473</v>
      </c>
      <c r="H160" s="9" t="s">
        <v>45</v>
      </c>
      <c r="I160" s="3" t="s">
        <v>474</v>
      </c>
      <c r="J160" s="10">
        <v>3090000000</v>
      </c>
      <c r="K160" s="10">
        <v>0</v>
      </c>
      <c r="L160" s="9">
        <v>0</v>
      </c>
      <c r="M160" s="9">
        <v>18</v>
      </c>
    </row>
    <row r="161" spans="1:13" ht="120" x14ac:dyDescent="0.25">
      <c r="A161" s="3">
        <v>156</v>
      </c>
      <c r="B161" s="8" t="s">
        <v>475</v>
      </c>
      <c r="C161" s="8" t="s">
        <v>476</v>
      </c>
      <c r="D161" s="8" t="s">
        <v>472</v>
      </c>
      <c r="E161" s="9" t="s">
        <v>27</v>
      </c>
      <c r="F161" s="3" t="s">
        <v>477</v>
      </c>
      <c r="G161" s="8" t="s">
        <v>478</v>
      </c>
      <c r="H161" s="9" t="s">
        <v>27</v>
      </c>
      <c r="I161" s="3" t="s">
        <v>477</v>
      </c>
      <c r="J161" s="10">
        <v>2771030000</v>
      </c>
      <c r="K161" s="10">
        <v>0</v>
      </c>
      <c r="L161" s="9">
        <v>0</v>
      </c>
      <c r="M161" s="9">
        <v>-202</v>
      </c>
    </row>
    <row r="162" spans="1:13" ht="30" x14ac:dyDescent="0.25">
      <c r="A162" s="3">
        <v>157</v>
      </c>
      <c r="B162" s="8" t="s">
        <v>479</v>
      </c>
      <c r="C162" s="8" t="s">
        <v>406</v>
      </c>
      <c r="D162" s="8" t="s">
        <v>472</v>
      </c>
      <c r="E162" s="9" t="s">
        <v>83</v>
      </c>
      <c r="F162" s="3" t="s">
        <v>157</v>
      </c>
      <c r="G162" s="8" t="s">
        <v>480</v>
      </c>
      <c r="H162" s="9" t="s">
        <v>45</v>
      </c>
      <c r="I162" s="3" t="s">
        <v>176</v>
      </c>
      <c r="J162" s="10">
        <v>397900000</v>
      </c>
      <c r="K162" s="10">
        <v>0</v>
      </c>
      <c r="L162" s="9">
        <v>0</v>
      </c>
      <c r="M162" s="9">
        <v>1</v>
      </c>
    </row>
    <row r="163" spans="1:13" ht="45" x14ac:dyDescent="0.25">
      <c r="A163" s="3">
        <v>158</v>
      </c>
      <c r="B163" s="8" t="s">
        <v>481</v>
      </c>
      <c r="C163" s="8" t="s">
        <v>406</v>
      </c>
      <c r="D163" s="8" t="s">
        <v>482</v>
      </c>
      <c r="E163" s="9" t="s">
        <v>19</v>
      </c>
      <c r="F163" s="3" t="s">
        <v>483</v>
      </c>
      <c r="G163" s="8" t="s">
        <v>484</v>
      </c>
      <c r="H163" s="9" t="s">
        <v>74</v>
      </c>
      <c r="I163" s="3" t="s">
        <v>485</v>
      </c>
      <c r="J163" s="10">
        <v>1000000000</v>
      </c>
      <c r="K163" s="10">
        <v>906947250</v>
      </c>
      <c r="L163" s="9">
        <v>100</v>
      </c>
      <c r="M163" s="9">
        <v>574</v>
      </c>
    </row>
    <row r="164" spans="1:13" ht="45" x14ac:dyDescent="0.25">
      <c r="A164" s="3">
        <v>159</v>
      </c>
      <c r="B164" s="8" t="s">
        <v>486</v>
      </c>
      <c r="C164" s="8" t="s">
        <v>487</v>
      </c>
      <c r="D164" s="8" t="s">
        <v>488</v>
      </c>
      <c r="E164" s="9" t="s">
        <v>45</v>
      </c>
      <c r="F164" s="3" t="s">
        <v>489</v>
      </c>
      <c r="G164" s="8" t="s">
        <v>55</v>
      </c>
      <c r="H164" s="9" t="s">
        <v>48</v>
      </c>
      <c r="I164" s="3" t="s">
        <v>64</v>
      </c>
      <c r="J164" s="10">
        <v>3255700000</v>
      </c>
      <c r="K164" s="10">
        <v>0</v>
      </c>
      <c r="L164" s="9">
        <v>0</v>
      </c>
      <c r="M164" s="9">
        <v>-28</v>
      </c>
    </row>
    <row r="165" spans="1:13" ht="45" x14ac:dyDescent="0.25">
      <c r="A165" s="3">
        <v>160</v>
      </c>
      <c r="B165" s="8" t="s">
        <v>490</v>
      </c>
      <c r="C165" s="8" t="s">
        <v>491</v>
      </c>
      <c r="D165" s="8" t="s">
        <v>488</v>
      </c>
      <c r="E165" s="9" t="s">
        <v>27</v>
      </c>
      <c r="F165" s="3" t="s">
        <v>492</v>
      </c>
      <c r="G165" s="8" t="s">
        <v>493</v>
      </c>
      <c r="H165" s="9" t="s">
        <v>27</v>
      </c>
      <c r="I165" s="3" t="s">
        <v>52</v>
      </c>
      <c r="J165" s="10">
        <v>400000000</v>
      </c>
      <c r="K165" s="10">
        <v>0</v>
      </c>
      <c r="L165" s="9">
        <v>0</v>
      </c>
      <c r="M165" s="9">
        <v>-46</v>
      </c>
    </row>
    <row r="166" spans="1:13" ht="30" x14ac:dyDescent="0.25">
      <c r="A166" s="3">
        <v>161</v>
      </c>
      <c r="B166" s="8" t="s">
        <v>494</v>
      </c>
      <c r="C166" s="8" t="s">
        <v>495</v>
      </c>
      <c r="D166" s="8" t="s">
        <v>496</v>
      </c>
      <c r="E166" s="9" t="s">
        <v>16</v>
      </c>
      <c r="F166" s="3" t="s">
        <v>451</v>
      </c>
      <c r="G166" s="8" t="s">
        <v>497</v>
      </c>
      <c r="H166" s="9" t="s">
        <v>19</v>
      </c>
      <c r="I166" s="3" t="s">
        <v>498</v>
      </c>
      <c r="J166" s="10">
        <v>2683112850</v>
      </c>
      <c r="K166" s="10">
        <v>766500000</v>
      </c>
      <c r="L166" s="9">
        <v>0</v>
      </c>
      <c r="M166" s="9">
        <v>66</v>
      </c>
    </row>
    <row r="167" spans="1:13" ht="30" x14ac:dyDescent="0.25">
      <c r="A167" s="3">
        <v>162</v>
      </c>
      <c r="B167" s="8" t="s">
        <v>499</v>
      </c>
      <c r="C167" s="8" t="s">
        <v>495</v>
      </c>
      <c r="D167" s="8" t="s">
        <v>496</v>
      </c>
      <c r="E167" s="9" t="s">
        <v>27</v>
      </c>
      <c r="F167" s="3" t="s">
        <v>416</v>
      </c>
      <c r="G167" s="8" t="s">
        <v>500</v>
      </c>
      <c r="H167" s="9" t="s">
        <v>61</v>
      </c>
      <c r="I167" s="3" t="s">
        <v>501</v>
      </c>
      <c r="J167" s="10">
        <v>663392150</v>
      </c>
      <c r="K167" s="10">
        <v>0</v>
      </c>
      <c r="L167" s="9">
        <v>0</v>
      </c>
      <c r="M167" s="9">
        <v>-132</v>
      </c>
    </row>
    <row r="168" spans="1:13" ht="30" x14ac:dyDescent="0.25">
      <c r="A168" s="3">
        <v>163</v>
      </c>
      <c r="B168" s="8" t="s">
        <v>502</v>
      </c>
      <c r="C168" s="8" t="s">
        <v>503</v>
      </c>
      <c r="D168" s="8" t="s">
        <v>504</v>
      </c>
      <c r="E168" s="9" t="s">
        <v>45</v>
      </c>
      <c r="F168" s="3" t="s">
        <v>505</v>
      </c>
      <c r="G168" s="8" t="s">
        <v>506</v>
      </c>
      <c r="H168" s="9" t="s">
        <v>48</v>
      </c>
      <c r="I168" s="3" t="s">
        <v>451</v>
      </c>
      <c r="J168" s="10">
        <v>1000000000</v>
      </c>
      <c r="K168" s="10">
        <v>0</v>
      </c>
      <c r="L168" s="9">
        <v>0</v>
      </c>
      <c r="M168" s="9">
        <v>-35</v>
      </c>
    </row>
    <row r="169" spans="1:13" ht="30" x14ac:dyDescent="0.25">
      <c r="A169" s="3">
        <v>164</v>
      </c>
      <c r="B169" s="8" t="s">
        <v>507</v>
      </c>
      <c r="C169" s="8" t="s">
        <v>508</v>
      </c>
      <c r="D169" s="8" t="s">
        <v>509</v>
      </c>
      <c r="E169" s="9" t="s">
        <v>16</v>
      </c>
      <c r="F169" s="3" t="s">
        <v>510</v>
      </c>
      <c r="G169" s="8" t="s">
        <v>24</v>
      </c>
      <c r="H169" s="9" t="s">
        <v>19</v>
      </c>
      <c r="I169" s="3" t="s">
        <v>206</v>
      </c>
      <c r="J169" s="10">
        <v>2048626000</v>
      </c>
      <c r="K169" s="10">
        <v>0</v>
      </c>
      <c r="L169" s="9">
        <v>0</v>
      </c>
      <c r="M169" s="9">
        <v>89</v>
      </c>
    </row>
    <row r="170" spans="1:13" ht="30" x14ac:dyDescent="0.25">
      <c r="A170" s="3">
        <v>165</v>
      </c>
      <c r="B170" s="8" t="s">
        <v>511</v>
      </c>
      <c r="C170" s="8" t="s">
        <v>512</v>
      </c>
      <c r="D170" s="8" t="s">
        <v>509</v>
      </c>
      <c r="E170" s="9" t="s">
        <v>16</v>
      </c>
      <c r="F170" s="3" t="s">
        <v>136</v>
      </c>
      <c r="G170" s="8" t="s">
        <v>24</v>
      </c>
      <c r="H170" s="9" t="s">
        <v>19</v>
      </c>
      <c r="I170" s="3" t="s">
        <v>189</v>
      </c>
      <c r="J170" s="10">
        <v>312500000</v>
      </c>
      <c r="K170" s="10">
        <v>0</v>
      </c>
      <c r="L170" s="9">
        <v>0</v>
      </c>
      <c r="M170" s="9">
        <v>68</v>
      </c>
    </row>
    <row r="171" spans="1:13" ht="60" x14ac:dyDescent="0.25">
      <c r="A171" s="3">
        <v>166</v>
      </c>
      <c r="B171" s="8" t="s">
        <v>513</v>
      </c>
      <c r="C171" s="8" t="s">
        <v>514</v>
      </c>
      <c r="D171" s="8" t="s">
        <v>515</v>
      </c>
      <c r="E171" s="9" t="s">
        <v>16</v>
      </c>
      <c r="F171" s="3" t="s">
        <v>79</v>
      </c>
      <c r="G171" s="8" t="s">
        <v>516</v>
      </c>
      <c r="H171" s="9" t="s">
        <v>19</v>
      </c>
      <c r="I171" s="3" t="s">
        <v>147</v>
      </c>
      <c r="J171" s="10">
        <v>1132614000</v>
      </c>
      <c r="K171" s="10">
        <v>403350750</v>
      </c>
      <c r="L171" s="9">
        <v>53.22</v>
      </c>
      <c r="M171" s="9">
        <v>92</v>
      </c>
    </row>
    <row r="172" spans="1:13" ht="30" x14ac:dyDescent="0.25">
      <c r="A172" s="3">
        <v>167</v>
      </c>
      <c r="B172" s="8" t="s">
        <v>517</v>
      </c>
      <c r="C172" s="8" t="s">
        <v>406</v>
      </c>
      <c r="D172" s="8" t="s">
        <v>518</v>
      </c>
      <c r="E172" s="9" t="s">
        <v>19</v>
      </c>
      <c r="F172" s="3" t="s">
        <v>157</v>
      </c>
      <c r="G172" s="8" t="s">
        <v>519</v>
      </c>
      <c r="H172" s="9" t="s">
        <v>19</v>
      </c>
      <c r="I172" s="3" t="s">
        <v>157</v>
      </c>
      <c r="J172" s="10">
        <v>2875000000</v>
      </c>
      <c r="K172" s="10">
        <v>0</v>
      </c>
      <c r="L172" s="9">
        <v>100</v>
      </c>
      <c r="M172" s="9">
        <v>-33</v>
      </c>
    </row>
    <row r="173" spans="1:13" ht="45" x14ac:dyDescent="0.25">
      <c r="A173" s="3">
        <v>168</v>
      </c>
      <c r="B173" s="8" t="s">
        <v>520</v>
      </c>
      <c r="C173" s="8" t="s">
        <v>521</v>
      </c>
      <c r="D173" s="8" t="s">
        <v>518</v>
      </c>
      <c r="E173" s="9" t="s">
        <v>16</v>
      </c>
      <c r="F173" s="3" t="s">
        <v>70</v>
      </c>
      <c r="G173" s="8" t="s">
        <v>522</v>
      </c>
      <c r="H173" s="9" t="s">
        <v>19</v>
      </c>
      <c r="I173" s="3" t="s">
        <v>173</v>
      </c>
      <c r="J173" s="10">
        <v>1600000000</v>
      </c>
      <c r="K173" s="10">
        <v>300077753</v>
      </c>
      <c r="L173" s="9">
        <v>20</v>
      </c>
      <c r="M173" s="9">
        <v>77</v>
      </c>
    </row>
    <row r="174" spans="1:13" ht="30" x14ac:dyDescent="0.25">
      <c r="A174" s="3">
        <v>169</v>
      </c>
      <c r="B174" s="8" t="s">
        <v>523</v>
      </c>
      <c r="C174" s="8" t="s">
        <v>406</v>
      </c>
      <c r="D174" s="8" t="s">
        <v>518</v>
      </c>
      <c r="E174" s="9" t="s">
        <v>19</v>
      </c>
      <c r="F174" s="3" t="s">
        <v>157</v>
      </c>
      <c r="G174" s="8" t="s">
        <v>519</v>
      </c>
      <c r="H174" s="9" t="s">
        <v>19</v>
      </c>
      <c r="I174" s="3" t="s">
        <v>157</v>
      </c>
      <c r="J174" s="10">
        <v>525000000</v>
      </c>
      <c r="K174" s="10">
        <v>0</v>
      </c>
      <c r="L174" s="9">
        <v>100</v>
      </c>
      <c r="M174" s="9">
        <v>-33</v>
      </c>
    </row>
    <row r="175" spans="1:13" ht="30" x14ac:dyDescent="0.25">
      <c r="A175" s="3">
        <v>170</v>
      </c>
      <c r="B175" s="8" t="s">
        <v>524</v>
      </c>
      <c r="C175" s="8" t="s">
        <v>406</v>
      </c>
      <c r="D175" s="8" t="s">
        <v>525</v>
      </c>
      <c r="E175" s="9" t="s">
        <v>16</v>
      </c>
      <c r="F175" s="3" t="s">
        <v>130</v>
      </c>
      <c r="G175" s="8" t="s">
        <v>24</v>
      </c>
      <c r="H175" s="9" t="s">
        <v>19</v>
      </c>
      <c r="I175" s="3" t="s">
        <v>474</v>
      </c>
      <c r="J175" s="10">
        <v>800000000</v>
      </c>
      <c r="K175" s="10">
        <v>0</v>
      </c>
      <c r="L175" s="9">
        <v>0</v>
      </c>
      <c r="M175" s="9">
        <v>18</v>
      </c>
    </row>
    <row r="176" spans="1:13" ht="30" x14ac:dyDescent="0.25">
      <c r="A176" s="3">
        <v>171</v>
      </c>
      <c r="B176" s="8" t="s">
        <v>526</v>
      </c>
      <c r="C176" s="8" t="s">
        <v>527</v>
      </c>
      <c r="D176" s="8" t="s">
        <v>528</v>
      </c>
      <c r="E176" s="9" t="s">
        <v>83</v>
      </c>
      <c r="F176" s="3" t="s">
        <v>529</v>
      </c>
      <c r="G176" s="8" t="s">
        <v>530</v>
      </c>
      <c r="H176" s="9" t="s">
        <v>61</v>
      </c>
      <c r="I176" s="3" t="s">
        <v>529</v>
      </c>
      <c r="J176" s="10">
        <v>1000000000</v>
      </c>
      <c r="K176" s="10">
        <v>0</v>
      </c>
      <c r="L176" s="9">
        <v>0</v>
      </c>
      <c r="M176" s="9">
        <v>-56</v>
      </c>
    </row>
    <row r="177" spans="1:13" ht="45" x14ac:dyDescent="0.25">
      <c r="A177" s="3">
        <v>172</v>
      </c>
      <c r="B177" s="8" t="s">
        <v>531</v>
      </c>
      <c r="C177" s="8" t="s">
        <v>532</v>
      </c>
      <c r="D177" s="8" t="s">
        <v>528</v>
      </c>
      <c r="E177" s="9" t="s">
        <v>16</v>
      </c>
      <c r="F177" s="3" t="s">
        <v>79</v>
      </c>
      <c r="G177" s="8" t="s">
        <v>33</v>
      </c>
      <c r="H177" s="9" t="s">
        <v>19</v>
      </c>
      <c r="I177" s="3" t="s">
        <v>259</v>
      </c>
      <c r="J177" s="10">
        <v>950000000</v>
      </c>
      <c r="K177" s="10">
        <v>260010938</v>
      </c>
      <c r="L177" s="9">
        <v>33.31</v>
      </c>
      <c r="M177" s="9">
        <v>74</v>
      </c>
    </row>
    <row r="178" spans="1:13" ht="30" x14ac:dyDescent="0.25">
      <c r="A178" s="3">
        <v>173</v>
      </c>
      <c r="B178" s="8" t="s">
        <v>533</v>
      </c>
      <c r="C178" s="8" t="s">
        <v>406</v>
      </c>
      <c r="D178" s="8" t="s">
        <v>528</v>
      </c>
      <c r="E178" s="9" t="s">
        <v>16</v>
      </c>
      <c r="F178" s="3" t="s">
        <v>157</v>
      </c>
      <c r="G178" s="8" t="s">
        <v>24</v>
      </c>
      <c r="H178" s="9" t="s">
        <v>19</v>
      </c>
      <c r="I178" s="3" t="s">
        <v>534</v>
      </c>
      <c r="J178" s="10">
        <v>726545000</v>
      </c>
      <c r="K178" s="10">
        <v>0</v>
      </c>
      <c r="L178" s="9">
        <v>0</v>
      </c>
      <c r="M178" s="9">
        <v>56</v>
      </c>
    </row>
    <row r="179" spans="1:13" ht="45" x14ac:dyDescent="0.25">
      <c r="A179" s="3">
        <v>174</v>
      </c>
      <c r="B179" s="8" t="s">
        <v>535</v>
      </c>
      <c r="C179" s="8" t="s">
        <v>536</v>
      </c>
      <c r="D179" s="8" t="s">
        <v>528</v>
      </c>
      <c r="E179" s="9" t="s">
        <v>27</v>
      </c>
      <c r="F179" s="3" t="s">
        <v>537</v>
      </c>
      <c r="G179" s="8" t="s">
        <v>538</v>
      </c>
      <c r="H179" s="9" t="s">
        <v>27</v>
      </c>
      <c r="I179" s="3" t="s">
        <v>537</v>
      </c>
      <c r="J179" s="10">
        <v>385200000</v>
      </c>
      <c r="K179" s="10">
        <v>0</v>
      </c>
      <c r="L179" s="9">
        <v>0</v>
      </c>
      <c r="M179" s="9">
        <v>-213</v>
      </c>
    </row>
    <row r="180" spans="1:13" ht="30" x14ac:dyDescent="0.25">
      <c r="A180" s="3">
        <v>175</v>
      </c>
      <c r="B180" s="8" t="s">
        <v>539</v>
      </c>
      <c r="C180" s="8" t="s">
        <v>406</v>
      </c>
      <c r="D180" s="8" t="s">
        <v>528</v>
      </c>
      <c r="E180" s="9" t="s">
        <v>83</v>
      </c>
      <c r="F180" s="3" t="s">
        <v>540</v>
      </c>
      <c r="G180" s="8" t="s">
        <v>541</v>
      </c>
      <c r="H180" s="9" t="s">
        <v>45</v>
      </c>
      <c r="I180" s="3" t="s">
        <v>540</v>
      </c>
      <c r="J180" s="10">
        <v>332445000</v>
      </c>
      <c r="K180" s="10">
        <v>327519980</v>
      </c>
      <c r="L180" s="9">
        <v>100</v>
      </c>
      <c r="M180" s="9">
        <v>-172</v>
      </c>
    </row>
    <row r="181" spans="1:13" ht="60" x14ac:dyDescent="0.25">
      <c r="A181" s="3">
        <v>176</v>
      </c>
      <c r="B181" s="8" t="s">
        <v>542</v>
      </c>
      <c r="C181" s="8" t="s">
        <v>406</v>
      </c>
      <c r="D181" s="8" t="s">
        <v>543</v>
      </c>
      <c r="E181" s="9" t="s">
        <v>27</v>
      </c>
      <c r="F181" s="3" t="s">
        <v>209</v>
      </c>
      <c r="G181" s="8" t="s">
        <v>544</v>
      </c>
      <c r="H181" s="9" t="s">
        <v>27</v>
      </c>
      <c r="I181" s="3" t="s">
        <v>209</v>
      </c>
      <c r="J181" s="10">
        <v>403000000</v>
      </c>
      <c r="K181" s="10">
        <v>0</v>
      </c>
      <c r="L181" s="9">
        <v>0</v>
      </c>
      <c r="M181" s="9">
        <v>-91</v>
      </c>
    </row>
    <row r="182" spans="1:13" ht="30" x14ac:dyDescent="0.25">
      <c r="A182" s="3">
        <v>177</v>
      </c>
      <c r="B182" s="8" t="s">
        <v>545</v>
      </c>
      <c r="C182" s="8" t="s">
        <v>532</v>
      </c>
      <c r="D182" s="8" t="s">
        <v>543</v>
      </c>
      <c r="E182" s="9" t="s">
        <v>16</v>
      </c>
      <c r="F182" s="3" t="s">
        <v>32</v>
      </c>
      <c r="G182" s="8" t="s">
        <v>546</v>
      </c>
      <c r="H182" s="9" t="s">
        <v>19</v>
      </c>
      <c r="I182" s="3" t="s">
        <v>547</v>
      </c>
      <c r="J182" s="10">
        <v>249000000</v>
      </c>
      <c r="K182" s="10">
        <v>0</v>
      </c>
      <c r="L182" s="9">
        <v>0</v>
      </c>
      <c r="M182" s="9">
        <v>34</v>
      </c>
    </row>
    <row r="183" spans="1:13" ht="45" x14ac:dyDescent="0.25">
      <c r="A183" s="3">
        <v>178</v>
      </c>
      <c r="B183" s="8" t="s">
        <v>548</v>
      </c>
      <c r="C183" s="8" t="s">
        <v>144</v>
      </c>
      <c r="D183" s="8" t="s">
        <v>549</v>
      </c>
      <c r="E183" s="9" t="s">
        <v>48</v>
      </c>
      <c r="F183" s="3" t="s">
        <v>79</v>
      </c>
      <c r="G183" s="8" t="s">
        <v>24</v>
      </c>
      <c r="H183" s="9" t="s">
        <v>48</v>
      </c>
      <c r="I183" s="3" t="s">
        <v>550</v>
      </c>
      <c r="J183" s="10">
        <v>538605000</v>
      </c>
      <c r="K183" s="10">
        <v>0</v>
      </c>
      <c r="L183" s="9">
        <v>0</v>
      </c>
      <c r="M183" s="9">
        <v>12</v>
      </c>
    </row>
    <row r="184" spans="1:13" ht="45" x14ac:dyDescent="0.25">
      <c r="A184" s="3">
        <v>179</v>
      </c>
      <c r="B184" s="8" t="s">
        <v>551</v>
      </c>
      <c r="C184" s="8" t="s">
        <v>144</v>
      </c>
      <c r="D184" s="8" t="s">
        <v>549</v>
      </c>
      <c r="E184" s="9" t="s">
        <v>16</v>
      </c>
      <c r="F184" s="3" t="s">
        <v>363</v>
      </c>
      <c r="G184" s="8" t="s">
        <v>552</v>
      </c>
      <c r="H184" s="9" t="s">
        <v>16</v>
      </c>
      <c r="I184" s="3" t="s">
        <v>553</v>
      </c>
      <c r="J184" s="10">
        <v>424400000</v>
      </c>
      <c r="K184" s="10">
        <v>112935060</v>
      </c>
      <c r="L184" s="9">
        <v>30</v>
      </c>
      <c r="M184" s="9">
        <v>31</v>
      </c>
    </row>
    <row r="185" spans="1:13" ht="30" x14ac:dyDescent="0.25">
      <c r="A185" s="3">
        <v>180</v>
      </c>
      <c r="B185" s="8" t="s">
        <v>554</v>
      </c>
      <c r="C185" s="8" t="s">
        <v>555</v>
      </c>
      <c r="D185" s="8" t="s">
        <v>556</v>
      </c>
      <c r="E185" s="9" t="s">
        <v>16</v>
      </c>
      <c r="F185" s="3" t="s">
        <v>79</v>
      </c>
      <c r="G185" s="8" t="s">
        <v>557</v>
      </c>
      <c r="H185" s="9" t="s">
        <v>19</v>
      </c>
      <c r="I185" s="3" t="s">
        <v>558</v>
      </c>
      <c r="J185" s="10">
        <v>2900816000</v>
      </c>
      <c r="K185" s="10">
        <v>490182200</v>
      </c>
      <c r="L185" s="9">
        <v>42</v>
      </c>
      <c r="M185" s="9">
        <v>79</v>
      </c>
    </row>
    <row r="186" spans="1:13" ht="45" x14ac:dyDescent="0.25">
      <c r="A186" s="3">
        <v>181</v>
      </c>
      <c r="B186" s="8" t="s">
        <v>559</v>
      </c>
      <c r="C186" s="8" t="s">
        <v>144</v>
      </c>
      <c r="D186" s="8" t="s">
        <v>556</v>
      </c>
      <c r="E186" s="9" t="s">
        <v>27</v>
      </c>
      <c r="F186" s="3" t="s">
        <v>560</v>
      </c>
      <c r="G186" s="8" t="s">
        <v>561</v>
      </c>
      <c r="H186" s="9" t="s">
        <v>61</v>
      </c>
      <c r="I186" s="3" t="s">
        <v>560</v>
      </c>
      <c r="J186" s="10">
        <v>670500000</v>
      </c>
      <c r="K186" s="10">
        <v>0</v>
      </c>
      <c r="L186" s="9">
        <v>0</v>
      </c>
      <c r="M186" s="9">
        <v>-201</v>
      </c>
    </row>
    <row r="187" spans="1:13" ht="60" x14ac:dyDescent="0.25">
      <c r="A187" s="3">
        <v>182</v>
      </c>
      <c r="B187" s="8" t="s">
        <v>562</v>
      </c>
      <c r="C187" s="8" t="s">
        <v>144</v>
      </c>
      <c r="D187" s="8" t="s">
        <v>556</v>
      </c>
      <c r="E187" s="9" t="s">
        <v>16</v>
      </c>
      <c r="F187" s="3" t="s">
        <v>274</v>
      </c>
      <c r="G187" s="8" t="s">
        <v>24</v>
      </c>
      <c r="H187" s="9" t="s">
        <v>19</v>
      </c>
      <c r="I187" s="3" t="s">
        <v>393</v>
      </c>
      <c r="J187" s="10">
        <v>224290000</v>
      </c>
      <c r="K187" s="10">
        <v>0</v>
      </c>
      <c r="L187" s="9">
        <v>0</v>
      </c>
      <c r="M187" s="9">
        <v>75</v>
      </c>
    </row>
    <row r="188" spans="1:13" ht="60" x14ac:dyDescent="0.25">
      <c r="A188" s="4">
        <v>183</v>
      </c>
      <c r="B188" s="11" t="s">
        <v>563</v>
      </c>
      <c r="C188" s="11" t="s">
        <v>564</v>
      </c>
      <c r="D188" s="11" t="s">
        <v>565</v>
      </c>
      <c r="E188" s="12" t="s">
        <v>16</v>
      </c>
      <c r="F188" s="4" t="s">
        <v>79</v>
      </c>
      <c r="G188" s="11" t="s">
        <v>566</v>
      </c>
      <c r="H188" s="12" t="s">
        <v>19</v>
      </c>
      <c r="I188" s="4" t="s">
        <v>376</v>
      </c>
      <c r="J188" s="13">
        <v>300000000</v>
      </c>
      <c r="K188" s="13">
        <v>0</v>
      </c>
      <c r="L188" s="12">
        <v>0</v>
      </c>
      <c r="M188" s="12">
        <v>60</v>
      </c>
    </row>
    <row r="192" spans="1:13" x14ac:dyDescent="0.25">
      <c r="B192" s="17" t="s">
        <v>570</v>
      </c>
      <c r="C192" s="17"/>
    </row>
    <row r="194" spans="2:3" x14ac:dyDescent="0.25">
      <c r="B194" s="14" t="s">
        <v>567</v>
      </c>
      <c r="C194" s="14" t="s">
        <v>568</v>
      </c>
    </row>
    <row r="195" spans="2:3" x14ac:dyDescent="0.25">
      <c r="B195" s="6" t="s">
        <v>83</v>
      </c>
      <c r="C195" s="2">
        <f>COUNTIF(E6:E188,"Persiapan")</f>
        <v>25</v>
      </c>
    </row>
    <row r="196" spans="2:3" x14ac:dyDescent="0.25">
      <c r="B196" s="9" t="s">
        <v>45</v>
      </c>
      <c r="C196" s="3">
        <f>COUNTIF(E6:E188,"Pemilihan Penyedia")</f>
        <v>15</v>
      </c>
    </row>
    <row r="197" spans="2:3" x14ac:dyDescent="0.25">
      <c r="B197" s="9" t="s">
        <v>48</v>
      </c>
      <c r="C197" s="3">
        <f>COUNTIF(E6:E188,"Hasil Pemilihan")</f>
        <v>2</v>
      </c>
    </row>
    <row r="198" spans="2:3" x14ac:dyDescent="0.25">
      <c r="B198" s="9" t="s">
        <v>16</v>
      </c>
      <c r="C198" s="3">
        <f>COUNTIF(E6:E188,"Kontrak")</f>
        <v>105</v>
      </c>
    </row>
    <row r="199" spans="2:3" x14ac:dyDescent="0.25">
      <c r="B199" s="9" t="s">
        <v>19</v>
      </c>
      <c r="C199" s="3">
        <f>COUNTIF(E6:E188,"Serah Terima (PHO)")</f>
        <v>15</v>
      </c>
    </row>
    <row r="200" spans="2:3" x14ac:dyDescent="0.25">
      <c r="B200" s="9" t="s">
        <v>569</v>
      </c>
      <c r="C200" s="3">
        <f>COUNTIF(E6:E188,"Serah Terima Akhir (FHO)")</f>
        <v>5</v>
      </c>
    </row>
    <row r="201" spans="2:3" x14ac:dyDescent="0.25">
      <c r="B201" s="12" t="s">
        <v>27</v>
      </c>
      <c r="C201" s="4">
        <f>COUNTIF(E6:E188,"Dibatalkan")</f>
        <v>16</v>
      </c>
    </row>
  </sheetData>
  <sheetProtection formatCells="0" formatColumns="0" formatRows="0" insertColumns="0" insertRows="0" insertHyperlinks="0" deleteColumns="0" deleteRows="0" sort="0" autoFilter="0" pivotTables="0"/>
  <autoFilter ref="A5:M188"/>
  <mergeCells count="3">
    <mergeCell ref="A1:M1"/>
    <mergeCell ref="A2:L2"/>
    <mergeCell ref="B192:C192"/>
  </mergeCells>
  <conditionalFormatting sqref="M6:M188">
    <cfRule type="cellIs" dxfId="0" priority="1" operator="lessThan">
      <formula>0</formula>
    </cfRule>
  </conditionalFormatting>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workbookViewId="0">
      <selection activeCell="G41" sqref="G41"/>
    </sheetView>
  </sheetViews>
  <sheetFormatPr defaultRowHeight="15" x14ac:dyDescent="0.25"/>
  <cols>
    <col min="1" max="1" width="45" customWidth="1"/>
    <col min="2" max="3" width="16.42578125" customWidth="1"/>
  </cols>
  <sheetData>
    <row r="1" spans="1:4" x14ac:dyDescent="0.25">
      <c r="A1" s="19" t="s">
        <v>594</v>
      </c>
      <c r="B1" s="19"/>
      <c r="C1" s="19"/>
      <c r="D1" s="19"/>
    </row>
    <row r="3" spans="1:4" s="20" customFormat="1" x14ac:dyDescent="0.25">
      <c r="A3" s="21" t="s">
        <v>592</v>
      </c>
      <c r="B3" s="21" t="s">
        <v>588</v>
      </c>
      <c r="C3" s="21" t="s">
        <v>589</v>
      </c>
      <c r="D3" s="21"/>
    </row>
    <row r="4" spans="1:4" s="20" customFormat="1" x14ac:dyDescent="0.25">
      <c r="A4" s="21"/>
      <c r="B4" s="21"/>
      <c r="C4" s="22" t="s">
        <v>590</v>
      </c>
      <c r="D4" s="22" t="s">
        <v>591</v>
      </c>
    </row>
    <row r="5" spans="1:4" x14ac:dyDescent="0.25">
      <c r="A5" s="24" t="s">
        <v>15</v>
      </c>
      <c r="B5" s="24">
        <v>94</v>
      </c>
      <c r="C5" s="24">
        <v>18</v>
      </c>
      <c r="D5" s="24">
        <v>7</v>
      </c>
    </row>
    <row r="6" spans="1:4" x14ac:dyDescent="0.25">
      <c r="A6" s="25" t="s">
        <v>73</v>
      </c>
      <c r="B6" s="25">
        <v>128</v>
      </c>
      <c r="C6" s="25">
        <v>4</v>
      </c>
      <c r="D6" s="25">
        <v>4</v>
      </c>
    </row>
    <row r="7" spans="1:4" x14ac:dyDescent="0.25">
      <c r="A7" s="25" t="s">
        <v>186</v>
      </c>
      <c r="B7" s="25">
        <v>56</v>
      </c>
      <c r="C7" s="25">
        <v>3</v>
      </c>
      <c r="D7" s="25">
        <v>3</v>
      </c>
    </row>
    <row r="8" spans="1:4" x14ac:dyDescent="0.25">
      <c r="A8" s="25" t="s">
        <v>356</v>
      </c>
      <c r="B8" s="25">
        <v>20</v>
      </c>
      <c r="C8" s="25">
        <v>0</v>
      </c>
      <c r="D8" s="25">
        <v>0</v>
      </c>
    </row>
    <row r="9" spans="1:4" x14ac:dyDescent="0.25">
      <c r="A9" s="25" t="s">
        <v>387</v>
      </c>
      <c r="B9" s="25">
        <v>20</v>
      </c>
      <c r="C9" s="25">
        <v>0</v>
      </c>
      <c r="D9" s="25">
        <v>0</v>
      </c>
    </row>
    <row r="10" spans="1:4" x14ac:dyDescent="0.25">
      <c r="A10" s="25" t="s">
        <v>571</v>
      </c>
      <c r="B10" s="25">
        <v>25</v>
      </c>
      <c r="C10" s="25">
        <v>1</v>
      </c>
      <c r="D10" s="25">
        <v>1</v>
      </c>
    </row>
    <row r="11" spans="1:4" x14ac:dyDescent="0.25">
      <c r="A11" s="25" t="s">
        <v>391</v>
      </c>
      <c r="B11" s="25">
        <v>22</v>
      </c>
      <c r="C11" s="25">
        <v>0</v>
      </c>
      <c r="D11" s="25">
        <v>0</v>
      </c>
    </row>
    <row r="12" spans="1:4" x14ac:dyDescent="0.25">
      <c r="A12" s="25" t="s">
        <v>572</v>
      </c>
      <c r="B12" s="25">
        <v>17</v>
      </c>
      <c r="C12" s="25">
        <v>0</v>
      </c>
      <c r="D12" s="25">
        <v>0</v>
      </c>
    </row>
    <row r="13" spans="1:4" x14ac:dyDescent="0.25">
      <c r="A13" s="25" t="s">
        <v>402</v>
      </c>
      <c r="B13" s="25">
        <v>30</v>
      </c>
      <c r="C13" s="25">
        <v>1</v>
      </c>
      <c r="D13" s="25">
        <v>1</v>
      </c>
    </row>
    <row r="14" spans="1:4" x14ac:dyDescent="0.25">
      <c r="A14" s="25" t="s">
        <v>411</v>
      </c>
      <c r="B14" s="25">
        <v>32</v>
      </c>
      <c r="C14" s="25">
        <v>0</v>
      </c>
      <c r="D14" s="25">
        <v>0</v>
      </c>
    </row>
    <row r="15" spans="1:4" x14ac:dyDescent="0.25">
      <c r="A15" s="25" t="s">
        <v>462</v>
      </c>
      <c r="B15" s="25">
        <v>14</v>
      </c>
      <c r="C15" s="25">
        <v>1</v>
      </c>
      <c r="D15" s="25">
        <v>1</v>
      </c>
    </row>
    <row r="16" spans="1:4" x14ac:dyDescent="0.25">
      <c r="A16" s="25" t="s">
        <v>573</v>
      </c>
      <c r="B16" s="25">
        <v>26</v>
      </c>
      <c r="C16" s="25">
        <v>1</v>
      </c>
      <c r="D16" s="25">
        <v>1</v>
      </c>
    </row>
    <row r="17" spans="1:4" x14ac:dyDescent="0.25">
      <c r="A17" s="25" t="s">
        <v>472</v>
      </c>
      <c r="B17" s="25">
        <v>29</v>
      </c>
      <c r="C17" s="25">
        <v>3</v>
      </c>
      <c r="D17" s="25">
        <v>3</v>
      </c>
    </row>
    <row r="18" spans="1:4" x14ac:dyDescent="0.25">
      <c r="A18" s="25" t="s">
        <v>482</v>
      </c>
      <c r="B18" s="25">
        <v>20</v>
      </c>
      <c r="C18" s="25">
        <v>0</v>
      </c>
      <c r="D18" s="25">
        <v>0</v>
      </c>
    </row>
    <row r="19" spans="1:4" x14ac:dyDescent="0.25">
      <c r="A19" s="25" t="s">
        <v>488</v>
      </c>
      <c r="B19" s="25">
        <v>31</v>
      </c>
      <c r="C19" s="25">
        <v>3</v>
      </c>
      <c r="D19" s="25">
        <v>3</v>
      </c>
    </row>
    <row r="20" spans="1:4" x14ac:dyDescent="0.25">
      <c r="A20" s="25" t="s">
        <v>574</v>
      </c>
      <c r="B20" s="25">
        <v>19</v>
      </c>
      <c r="C20" s="25">
        <v>0</v>
      </c>
      <c r="D20" s="25">
        <v>0</v>
      </c>
    </row>
    <row r="21" spans="1:4" x14ac:dyDescent="0.25">
      <c r="A21" s="25" t="s">
        <v>496</v>
      </c>
      <c r="B21" s="25">
        <v>26</v>
      </c>
      <c r="C21" s="25">
        <v>5</v>
      </c>
      <c r="D21" s="25">
        <v>5</v>
      </c>
    </row>
    <row r="22" spans="1:4" x14ac:dyDescent="0.25">
      <c r="A22" s="25" t="s">
        <v>504</v>
      </c>
      <c r="B22" s="25">
        <v>25</v>
      </c>
      <c r="C22" s="25">
        <v>1</v>
      </c>
      <c r="D22" s="25">
        <v>1</v>
      </c>
    </row>
    <row r="23" spans="1:4" x14ac:dyDescent="0.25">
      <c r="A23" s="25" t="s">
        <v>575</v>
      </c>
      <c r="B23" s="25">
        <v>19</v>
      </c>
      <c r="C23" s="25">
        <v>1</v>
      </c>
      <c r="D23" s="25">
        <v>1</v>
      </c>
    </row>
    <row r="24" spans="1:4" x14ac:dyDescent="0.25">
      <c r="A24" s="25" t="s">
        <v>509</v>
      </c>
      <c r="B24" s="25">
        <v>26</v>
      </c>
      <c r="C24" s="25">
        <v>2</v>
      </c>
      <c r="D24" s="25">
        <v>2</v>
      </c>
    </row>
    <row r="25" spans="1:4" x14ac:dyDescent="0.25">
      <c r="A25" s="25" t="s">
        <v>576</v>
      </c>
      <c r="B25" s="25">
        <v>15</v>
      </c>
      <c r="C25" s="25">
        <v>0</v>
      </c>
      <c r="D25" s="25">
        <v>0</v>
      </c>
    </row>
    <row r="26" spans="1:4" x14ac:dyDescent="0.25">
      <c r="A26" s="25" t="s">
        <v>577</v>
      </c>
      <c r="B26" s="25">
        <v>11</v>
      </c>
      <c r="C26" s="25">
        <v>1</v>
      </c>
      <c r="D26" s="25">
        <v>1</v>
      </c>
    </row>
    <row r="27" spans="1:4" x14ac:dyDescent="0.25">
      <c r="A27" s="25" t="s">
        <v>578</v>
      </c>
      <c r="B27" s="25">
        <v>22</v>
      </c>
      <c r="C27" s="25">
        <v>3</v>
      </c>
      <c r="D27" s="25">
        <v>3</v>
      </c>
    </row>
    <row r="28" spans="1:4" x14ac:dyDescent="0.25">
      <c r="A28" s="25" t="s">
        <v>579</v>
      </c>
      <c r="B28" s="25">
        <v>10</v>
      </c>
      <c r="C28" s="25">
        <v>0</v>
      </c>
      <c r="D28" s="25">
        <v>0</v>
      </c>
    </row>
    <row r="29" spans="1:4" x14ac:dyDescent="0.25">
      <c r="A29" s="25" t="s">
        <v>515</v>
      </c>
      <c r="B29" s="25">
        <v>8</v>
      </c>
      <c r="C29" s="25">
        <v>0</v>
      </c>
      <c r="D29" s="25">
        <v>0</v>
      </c>
    </row>
    <row r="30" spans="1:4" x14ac:dyDescent="0.25">
      <c r="A30" s="25" t="s">
        <v>580</v>
      </c>
      <c r="B30" s="25">
        <v>8</v>
      </c>
      <c r="C30" s="25">
        <v>0</v>
      </c>
      <c r="D30" s="25">
        <v>0</v>
      </c>
    </row>
    <row r="31" spans="1:4" x14ac:dyDescent="0.25">
      <c r="A31" s="25" t="s">
        <v>518</v>
      </c>
      <c r="B31" s="25">
        <v>17</v>
      </c>
      <c r="C31" s="25">
        <v>2</v>
      </c>
      <c r="D31" s="25">
        <v>2</v>
      </c>
    </row>
    <row r="32" spans="1:4" x14ac:dyDescent="0.25">
      <c r="A32" s="25" t="s">
        <v>581</v>
      </c>
      <c r="B32" s="25">
        <v>8</v>
      </c>
      <c r="C32" s="25">
        <v>0</v>
      </c>
      <c r="D32" s="25">
        <v>0</v>
      </c>
    </row>
    <row r="33" spans="1:4" x14ac:dyDescent="0.25">
      <c r="A33" s="25" t="s">
        <v>582</v>
      </c>
      <c r="B33" s="25">
        <v>6</v>
      </c>
      <c r="C33" s="25">
        <v>0</v>
      </c>
      <c r="D33" s="25">
        <v>0</v>
      </c>
    </row>
    <row r="34" spans="1:4" x14ac:dyDescent="0.25">
      <c r="A34" s="25" t="s">
        <v>525</v>
      </c>
      <c r="B34" s="25">
        <v>16</v>
      </c>
      <c r="C34" s="25">
        <v>0</v>
      </c>
      <c r="D34" s="25">
        <v>0</v>
      </c>
    </row>
    <row r="35" spans="1:4" x14ac:dyDescent="0.25">
      <c r="A35" s="25" t="s">
        <v>528</v>
      </c>
      <c r="B35" s="25">
        <v>33</v>
      </c>
      <c r="C35" s="25">
        <v>0</v>
      </c>
      <c r="D35" s="25">
        <v>1</v>
      </c>
    </row>
    <row r="36" spans="1:4" x14ac:dyDescent="0.25">
      <c r="A36" s="25" t="s">
        <v>583</v>
      </c>
      <c r="B36" s="25">
        <v>14</v>
      </c>
      <c r="C36" s="25">
        <v>0</v>
      </c>
      <c r="D36" s="25">
        <v>0</v>
      </c>
    </row>
    <row r="37" spans="1:4" x14ac:dyDescent="0.25">
      <c r="A37" s="25" t="s">
        <v>584</v>
      </c>
      <c r="B37" s="25">
        <v>20</v>
      </c>
      <c r="C37" s="25">
        <v>1</v>
      </c>
      <c r="D37" s="25">
        <v>1</v>
      </c>
    </row>
    <row r="38" spans="1:4" x14ac:dyDescent="0.25">
      <c r="A38" s="25" t="s">
        <v>585</v>
      </c>
      <c r="B38" s="25">
        <v>12</v>
      </c>
      <c r="C38" s="25">
        <v>2</v>
      </c>
      <c r="D38" s="25">
        <v>2</v>
      </c>
    </row>
    <row r="39" spans="1:4" x14ac:dyDescent="0.25">
      <c r="A39" s="25" t="s">
        <v>543</v>
      </c>
      <c r="B39" s="25">
        <v>49</v>
      </c>
      <c r="C39" s="25">
        <v>10</v>
      </c>
      <c r="D39" s="25">
        <v>10</v>
      </c>
    </row>
    <row r="40" spans="1:4" x14ac:dyDescent="0.25">
      <c r="A40" s="25" t="s">
        <v>586</v>
      </c>
      <c r="B40" s="25">
        <v>48</v>
      </c>
      <c r="C40" s="25">
        <v>14</v>
      </c>
      <c r="D40" s="25">
        <v>13</v>
      </c>
    </row>
    <row r="41" spans="1:4" x14ac:dyDescent="0.25">
      <c r="A41" s="25" t="s">
        <v>549</v>
      </c>
      <c r="B41" s="25">
        <v>56</v>
      </c>
      <c r="C41" s="25">
        <v>14</v>
      </c>
      <c r="D41" s="25">
        <v>14</v>
      </c>
    </row>
    <row r="42" spans="1:4" x14ac:dyDescent="0.25">
      <c r="A42" s="25" t="s">
        <v>556</v>
      </c>
      <c r="B42" s="25">
        <v>39</v>
      </c>
      <c r="C42" s="25">
        <v>1</v>
      </c>
      <c r="D42" s="25">
        <v>1</v>
      </c>
    </row>
    <row r="43" spans="1:4" x14ac:dyDescent="0.25">
      <c r="A43" s="25" t="s">
        <v>587</v>
      </c>
      <c r="B43" s="25">
        <v>48</v>
      </c>
      <c r="C43" s="25">
        <v>13</v>
      </c>
      <c r="D43" s="25">
        <v>13</v>
      </c>
    </row>
    <row r="44" spans="1:4" x14ac:dyDescent="0.25">
      <c r="A44" s="26" t="s">
        <v>565</v>
      </c>
      <c r="B44" s="26">
        <v>25</v>
      </c>
      <c r="C44" s="26">
        <v>0</v>
      </c>
      <c r="D44" s="26">
        <v>0</v>
      </c>
    </row>
    <row r="45" spans="1:4" x14ac:dyDescent="0.25">
      <c r="A45" s="27" t="s">
        <v>593</v>
      </c>
      <c r="B45" s="23">
        <f>SUM(B5:B44)</f>
        <v>1144</v>
      </c>
      <c r="C45" s="23">
        <f t="shared" ref="C45:D45" si="0">SUM(C5:C44)</f>
        <v>105</v>
      </c>
      <c r="D45" s="23">
        <f t="shared" si="0"/>
        <v>94</v>
      </c>
    </row>
  </sheetData>
  <mergeCells count="4">
    <mergeCell ref="B3:B4"/>
    <mergeCell ref="A3:A4"/>
    <mergeCell ref="C3:D3"/>
    <mergeCell ref="A1:D1"/>
  </mergeCells>
  <pageMargins left="0.7" right="0.7" top="0.75" bottom="0.75" header="0.3" footer="0.3"/>
  <pageSetup paperSize="12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25" workbookViewId="0">
      <selection activeCell="H36" sqref="H36"/>
    </sheetView>
  </sheetViews>
  <sheetFormatPr defaultRowHeight="15" x14ac:dyDescent="0.25"/>
  <cols>
    <col min="1" max="1" width="45" customWidth="1"/>
    <col min="2" max="3" width="16.42578125" customWidth="1"/>
  </cols>
  <sheetData>
    <row r="1" spans="1:4" x14ac:dyDescent="0.25">
      <c r="A1" s="19" t="s">
        <v>595</v>
      </c>
      <c r="B1" s="19"/>
      <c r="C1" s="19"/>
      <c r="D1" s="19"/>
    </row>
    <row r="3" spans="1:4" s="20" customFormat="1" x14ac:dyDescent="0.25">
      <c r="A3" s="21" t="s">
        <v>592</v>
      </c>
      <c r="B3" s="21" t="s">
        <v>588</v>
      </c>
      <c r="C3" s="21" t="s">
        <v>589</v>
      </c>
      <c r="D3" s="21"/>
    </row>
    <row r="4" spans="1:4" s="20" customFormat="1" x14ac:dyDescent="0.25">
      <c r="A4" s="21"/>
      <c r="B4" s="21"/>
      <c r="C4" s="22" t="s">
        <v>590</v>
      </c>
      <c r="D4" s="22" t="s">
        <v>591</v>
      </c>
    </row>
    <row r="5" spans="1:4" x14ac:dyDescent="0.25">
      <c r="A5" s="24" t="s">
        <v>15</v>
      </c>
      <c r="B5" s="24">
        <v>94</v>
      </c>
      <c r="C5" s="24">
        <v>10</v>
      </c>
      <c r="D5" s="24">
        <v>3</v>
      </c>
    </row>
    <row r="6" spans="1:4" x14ac:dyDescent="0.25">
      <c r="A6" s="25" t="s">
        <v>73</v>
      </c>
      <c r="B6" s="25">
        <v>128</v>
      </c>
      <c r="C6" s="25">
        <v>1</v>
      </c>
      <c r="D6" s="25">
        <v>1</v>
      </c>
    </row>
    <row r="7" spans="1:4" x14ac:dyDescent="0.25">
      <c r="A7" s="25" t="s">
        <v>186</v>
      </c>
      <c r="B7" s="25">
        <v>56</v>
      </c>
      <c r="C7" s="25">
        <v>3</v>
      </c>
      <c r="D7" s="25">
        <v>2</v>
      </c>
    </row>
    <row r="8" spans="1:4" x14ac:dyDescent="0.25">
      <c r="A8" s="25" t="s">
        <v>356</v>
      </c>
      <c r="B8" s="25">
        <v>20</v>
      </c>
      <c r="C8" s="25">
        <v>0</v>
      </c>
      <c r="D8" s="25">
        <v>0</v>
      </c>
    </row>
    <row r="9" spans="1:4" x14ac:dyDescent="0.25">
      <c r="A9" s="25" t="s">
        <v>387</v>
      </c>
      <c r="B9" s="25">
        <v>20</v>
      </c>
      <c r="C9" s="25">
        <v>0</v>
      </c>
      <c r="D9" s="25">
        <v>0</v>
      </c>
    </row>
    <row r="10" spans="1:4" x14ac:dyDescent="0.25">
      <c r="A10" s="25" t="s">
        <v>571</v>
      </c>
      <c r="B10" s="25">
        <v>25</v>
      </c>
      <c r="C10" s="25">
        <v>1</v>
      </c>
      <c r="D10" s="25">
        <v>1</v>
      </c>
    </row>
    <row r="11" spans="1:4" x14ac:dyDescent="0.25">
      <c r="A11" s="25" t="s">
        <v>391</v>
      </c>
      <c r="B11" s="25">
        <v>22</v>
      </c>
      <c r="C11" s="25">
        <v>0</v>
      </c>
      <c r="D11" s="25">
        <v>0</v>
      </c>
    </row>
    <row r="12" spans="1:4" x14ac:dyDescent="0.25">
      <c r="A12" s="25" t="s">
        <v>572</v>
      </c>
      <c r="B12" s="25">
        <v>17</v>
      </c>
      <c r="C12" s="25">
        <v>0</v>
      </c>
      <c r="D12" s="25">
        <v>0</v>
      </c>
    </row>
    <row r="13" spans="1:4" x14ac:dyDescent="0.25">
      <c r="A13" s="25" t="s">
        <v>402</v>
      </c>
      <c r="B13" s="25">
        <v>30</v>
      </c>
      <c r="C13" s="25">
        <v>1</v>
      </c>
      <c r="D13" s="25">
        <v>1</v>
      </c>
    </row>
    <row r="14" spans="1:4" x14ac:dyDescent="0.25">
      <c r="A14" s="25" t="s">
        <v>411</v>
      </c>
      <c r="B14" s="25">
        <v>32</v>
      </c>
      <c r="C14" s="25">
        <v>0</v>
      </c>
      <c r="D14" s="25">
        <v>0</v>
      </c>
    </row>
    <row r="15" spans="1:4" x14ac:dyDescent="0.25">
      <c r="A15" s="25" t="s">
        <v>462</v>
      </c>
      <c r="B15" s="25">
        <v>14</v>
      </c>
      <c r="C15" s="25">
        <v>0</v>
      </c>
      <c r="D15" s="25">
        <v>0</v>
      </c>
    </row>
    <row r="16" spans="1:4" x14ac:dyDescent="0.25">
      <c r="A16" s="25" t="s">
        <v>573</v>
      </c>
      <c r="B16" s="25">
        <v>26</v>
      </c>
      <c r="C16" s="25">
        <v>1</v>
      </c>
      <c r="D16" s="25">
        <v>1</v>
      </c>
    </row>
    <row r="17" spans="1:4" x14ac:dyDescent="0.25">
      <c r="A17" s="25" t="s">
        <v>472</v>
      </c>
      <c r="B17" s="25">
        <v>29</v>
      </c>
      <c r="C17" s="25">
        <v>2</v>
      </c>
      <c r="D17" s="25">
        <v>2</v>
      </c>
    </row>
    <row r="18" spans="1:4" x14ac:dyDescent="0.25">
      <c r="A18" s="25" t="s">
        <v>482</v>
      </c>
      <c r="B18" s="25">
        <v>20</v>
      </c>
      <c r="C18" s="25">
        <v>0</v>
      </c>
      <c r="D18" s="25">
        <v>0</v>
      </c>
    </row>
    <row r="19" spans="1:4" x14ac:dyDescent="0.25">
      <c r="A19" s="25" t="s">
        <v>488</v>
      </c>
      <c r="B19" s="25">
        <v>31</v>
      </c>
      <c r="C19" s="25">
        <v>1</v>
      </c>
      <c r="D19" s="25">
        <v>1</v>
      </c>
    </row>
    <row r="20" spans="1:4" x14ac:dyDescent="0.25">
      <c r="A20" s="25" t="s">
        <v>574</v>
      </c>
      <c r="B20" s="25">
        <v>19</v>
      </c>
      <c r="C20" s="25">
        <v>0</v>
      </c>
      <c r="D20" s="25">
        <v>0</v>
      </c>
    </row>
    <row r="21" spans="1:4" x14ac:dyDescent="0.25">
      <c r="A21" s="25" t="s">
        <v>496</v>
      </c>
      <c r="B21" s="25">
        <v>26</v>
      </c>
      <c r="C21" s="25">
        <v>1</v>
      </c>
      <c r="D21" s="25">
        <v>1</v>
      </c>
    </row>
    <row r="22" spans="1:4" x14ac:dyDescent="0.25">
      <c r="A22" s="25" t="s">
        <v>504</v>
      </c>
      <c r="B22" s="25">
        <v>25</v>
      </c>
      <c r="C22" s="25">
        <v>1</v>
      </c>
      <c r="D22" s="25">
        <v>1</v>
      </c>
    </row>
    <row r="23" spans="1:4" x14ac:dyDescent="0.25">
      <c r="A23" s="25" t="s">
        <v>575</v>
      </c>
      <c r="B23" s="25">
        <v>19</v>
      </c>
      <c r="C23" s="25">
        <v>1</v>
      </c>
      <c r="D23" s="25">
        <v>1</v>
      </c>
    </row>
    <row r="24" spans="1:4" x14ac:dyDescent="0.25">
      <c r="A24" s="25" t="s">
        <v>509</v>
      </c>
      <c r="B24" s="25">
        <v>26</v>
      </c>
      <c r="C24" s="25">
        <v>2</v>
      </c>
      <c r="D24" s="25">
        <v>2</v>
      </c>
    </row>
    <row r="25" spans="1:4" x14ac:dyDescent="0.25">
      <c r="A25" s="25" t="s">
        <v>576</v>
      </c>
      <c r="B25" s="25">
        <v>15</v>
      </c>
      <c r="C25" s="25">
        <v>0</v>
      </c>
      <c r="D25" s="25">
        <v>0</v>
      </c>
    </row>
    <row r="26" spans="1:4" x14ac:dyDescent="0.25">
      <c r="A26" s="25" t="s">
        <v>577</v>
      </c>
      <c r="B26" s="25">
        <v>11</v>
      </c>
      <c r="C26" s="25">
        <v>1</v>
      </c>
      <c r="D26" s="25">
        <v>1</v>
      </c>
    </row>
    <row r="27" spans="1:4" x14ac:dyDescent="0.25">
      <c r="A27" s="25" t="s">
        <v>578</v>
      </c>
      <c r="B27" s="25">
        <v>22</v>
      </c>
      <c r="C27" s="25">
        <v>3</v>
      </c>
      <c r="D27" s="25">
        <v>0</v>
      </c>
    </row>
    <row r="28" spans="1:4" x14ac:dyDescent="0.25">
      <c r="A28" s="25" t="s">
        <v>579</v>
      </c>
      <c r="B28" s="25">
        <v>10</v>
      </c>
      <c r="C28" s="25">
        <v>0</v>
      </c>
      <c r="D28" s="25">
        <v>0</v>
      </c>
    </row>
    <row r="29" spans="1:4" x14ac:dyDescent="0.25">
      <c r="A29" s="25" t="s">
        <v>515</v>
      </c>
      <c r="B29" s="25">
        <v>8</v>
      </c>
      <c r="C29" s="25">
        <v>0</v>
      </c>
      <c r="D29" s="25">
        <v>0</v>
      </c>
    </row>
    <row r="30" spans="1:4" x14ac:dyDescent="0.25">
      <c r="A30" s="25" t="s">
        <v>580</v>
      </c>
      <c r="B30" s="25">
        <v>8</v>
      </c>
      <c r="C30" s="25">
        <v>0</v>
      </c>
      <c r="D30" s="25">
        <v>0</v>
      </c>
    </row>
    <row r="31" spans="1:4" x14ac:dyDescent="0.25">
      <c r="A31" s="25" t="s">
        <v>518</v>
      </c>
      <c r="B31" s="25">
        <v>17</v>
      </c>
      <c r="C31" s="25">
        <v>2</v>
      </c>
      <c r="D31" s="25">
        <v>2</v>
      </c>
    </row>
    <row r="32" spans="1:4" x14ac:dyDescent="0.25">
      <c r="A32" s="25" t="s">
        <v>581</v>
      </c>
      <c r="B32" s="25">
        <v>8</v>
      </c>
      <c r="C32" s="25">
        <v>0</v>
      </c>
      <c r="D32" s="25">
        <v>0</v>
      </c>
    </row>
    <row r="33" spans="1:4" x14ac:dyDescent="0.25">
      <c r="A33" s="25" t="s">
        <v>582</v>
      </c>
      <c r="B33" s="25">
        <v>6</v>
      </c>
      <c r="C33" s="25">
        <v>0</v>
      </c>
      <c r="D33" s="25">
        <v>0</v>
      </c>
    </row>
    <row r="34" spans="1:4" x14ac:dyDescent="0.25">
      <c r="A34" s="25" t="s">
        <v>525</v>
      </c>
      <c r="B34" s="25">
        <v>16</v>
      </c>
      <c r="C34" s="25">
        <v>0</v>
      </c>
      <c r="D34" s="25">
        <v>0</v>
      </c>
    </row>
    <row r="35" spans="1:4" x14ac:dyDescent="0.25">
      <c r="A35" s="25" t="s">
        <v>528</v>
      </c>
      <c r="B35" s="25">
        <v>33</v>
      </c>
      <c r="C35" s="25">
        <v>0</v>
      </c>
      <c r="D35" s="25">
        <v>0</v>
      </c>
    </row>
    <row r="36" spans="1:4" x14ac:dyDescent="0.25">
      <c r="A36" s="25" t="s">
        <v>583</v>
      </c>
      <c r="B36" s="25">
        <v>14</v>
      </c>
      <c r="C36" s="25">
        <v>0</v>
      </c>
      <c r="D36" s="25">
        <v>0</v>
      </c>
    </row>
    <row r="37" spans="1:4" x14ac:dyDescent="0.25">
      <c r="A37" s="25" t="s">
        <v>584</v>
      </c>
      <c r="B37" s="25">
        <v>20</v>
      </c>
      <c r="C37" s="25">
        <v>1</v>
      </c>
      <c r="D37" s="25">
        <v>1</v>
      </c>
    </row>
    <row r="38" spans="1:4" x14ac:dyDescent="0.25">
      <c r="A38" s="25" t="s">
        <v>585</v>
      </c>
      <c r="B38" s="25">
        <v>12</v>
      </c>
      <c r="C38" s="25">
        <v>2</v>
      </c>
      <c r="D38" s="25">
        <v>2</v>
      </c>
    </row>
    <row r="39" spans="1:4" x14ac:dyDescent="0.25">
      <c r="A39" s="25" t="s">
        <v>543</v>
      </c>
      <c r="B39" s="25">
        <v>49</v>
      </c>
      <c r="C39" s="25">
        <v>9</v>
      </c>
      <c r="D39" s="25">
        <v>9</v>
      </c>
    </row>
    <row r="40" spans="1:4" x14ac:dyDescent="0.25">
      <c r="A40" s="25" t="s">
        <v>586</v>
      </c>
      <c r="B40" s="25">
        <v>48</v>
      </c>
      <c r="C40" s="25">
        <v>11</v>
      </c>
      <c r="D40" s="25">
        <v>11</v>
      </c>
    </row>
    <row r="41" spans="1:4" x14ac:dyDescent="0.25">
      <c r="A41" s="25" t="s">
        <v>549</v>
      </c>
      <c r="B41" s="25">
        <v>56</v>
      </c>
      <c r="C41" s="25">
        <v>12</v>
      </c>
      <c r="D41" s="25">
        <v>14</v>
      </c>
    </row>
    <row r="42" spans="1:4" x14ac:dyDescent="0.25">
      <c r="A42" s="25" t="s">
        <v>556</v>
      </c>
      <c r="B42" s="25">
        <v>39</v>
      </c>
      <c r="C42" s="25">
        <v>0</v>
      </c>
      <c r="D42" s="25">
        <v>0</v>
      </c>
    </row>
    <row r="43" spans="1:4" x14ac:dyDescent="0.25">
      <c r="A43" s="25" t="s">
        <v>587</v>
      </c>
      <c r="B43" s="25">
        <v>48</v>
      </c>
      <c r="C43" s="25">
        <v>9</v>
      </c>
      <c r="D43" s="25">
        <v>9</v>
      </c>
    </row>
    <row r="44" spans="1:4" x14ac:dyDescent="0.25">
      <c r="A44" s="26" t="s">
        <v>565</v>
      </c>
      <c r="B44" s="26">
        <v>25</v>
      </c>
      <c r="C44" s="26">
        <v>0</v>
      </c>
      <c r="D44" s="26">
        <v>0</v>
      </c>
    </row>
    <row r="45" spans="1:4" x14ac:dyDescent="0.25">
      <c r="A45" s="27" t="s">
        <v>593</v>
      </c>
      <c r="B45" s="23">
        <f>SUM(B5:B44)</f>
        <v>1144</v>
      </c>
      <c r="C45" s="23">
        <f t="shared" ref="C45:D45" si="0">SUM(C5:C44)</f>
        <v>75</v>
      </c>
      <c r="D45" s="23">
        <f t="shared" si="0"/>
        <v>66</v>
      </c>
    </row>
  </sheetData>
  <mergeCells count="4">
    <mergeCell ref="A1:D1"/>
    <mergeCell ref="A3:A4"/>
    <mergeCell ref="B3:B4"/>
    <mergeCell ref="C3:D3"/>
  </mergeCells>
  <pageMargins left="0.7" right="0.7" top="0.75" bottom="0.75" header="0.3" footer="0.3"/>
  <pageSetup paperSize="12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Worksheet</vt:lpstr>
      <vt:lpstr>30 Sept</vt:lpstr>
      <vt:lpstr>31 Okt</vt:lpstr>
      <vt:lpstr>Worksheet!Print_Area</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dedy</cp:lastModifiedBy>
  <cp:lastPrinted>2019-11-08T02:34:34Z</cp:lastPrinted>
  <dcterms:created xsi:type="dcterms:W3CDTF">2019-11-07T23:52:40Z</dcterms:created>
  <dcterms:modified xsi:type="dcterms:W3CDTF">2019-11-08T02:41:39Z</dcterms:modified>
  <cp:category/>
</cp:coreProperties>
</file>