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k_kelompok\Data HP Excel\"/>
    </mc:Choice>
  </mc:AlternateContent>
  <xr:revisionPtr revIDLastSave="0" documentId="13_ncr:1_{4DDF017D-87B4-493E-BF68-2B20EC91B766}" xr6:coauthVersionLast="47" xr6:coauthVersionMax="47" xr10:uidLastSave="{00000000-0000-0000-0000-000000000000}"/>
  <bookViews>
    <workbookView xWindow="-110" yWindow="-110" windowWidth="19420" windowHeight="10420" activeTab="1" xr2:uid="{0AD07000-2697-4557-8B35-287F8699788F}"/>
  </bookViews>
  <sheets>
    <sheet name="TOPSIS" sheetId="2" r:id="rId1"/>
    <sheet name="Sheet2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4" l="1"/>
  <c r="B39" i="2"/>
  <c r="B49" i="2" s="1"/>
  <c r="B60" i="2" s="1"/>
  <c r="G64" i="2"/>
  <c r="G63" i="2"/>
  <c r="F64" i="2"/>
  <c r="F63" i="2"/>
  <c r="E64" i="2"/>
  <c r="E63" i="2"/>
  <c r="D64" i="2"/>
  <c r="D63" i="2"/>
  <c r="C64" i="2"/>
  <c r="C63" i="2"/>
  <c r="G53" i="2"/>
  <c r="G54" i="2"/>
  <c r="G55" i="2"/>
  <c r="G56" i="2"/>
  <c r="G57" i="2"/>
  <c r="G58" i="2"/>
  <c r="G59" i="2"/>
  <c r="G60" i="2"/>
  <c r="G61" i="2"/>
  <c r="F53" i="2"/>
  <c r="F54" i="2"/>
  <c r="F55" i="2"/>
  <c r="F56" i="2"/>
  <c r="F57" i="2"/>
  <c r="F58" i="2"/>
  <c r="F59" i="2"/>
  <c r="F60" i="2"/>
  <c r="F61" i="2"/>
  <c r="E53" i="2"/>
  <c r="E54" i="2"/>
  <c r="E55" i="2"/>
  <c r="E56" i="2"/>
  <c r="E57" i="2"/>
  <c r="E58" i="2"/>
  <c r="E59" i="2"/>
  <c r="E60" i="2"/>
  <c r="E61" i="2"/>
  <c r="D53" i="2"/>
  <c r="D54" i="2"/>
  <c r="D55" i="2"/>
  <c r="D56" i="2"/>
  <c r="D57" i="2"/>
  <c r="D58" i="2"/>
  <c r="D59" i="2"/>
  <c r="D60" i="2"/>
  <c r="D61" i="2"/>
  <c r="C53" i="2"/>
  <c r="C54" i="2"/>
  <c r="C55" i="2"/>
  <c r="C56" i="2"/>
  <c r="C57" i="2"/>
  <c r="C58" i="2"/>
  <c r="C59" i="2"/>
  <c r="C60" i="2"/>
  <c r="C61" i="2"/>
  <c r="C52" i="2"/>
  <c r="D52" i="2"/>
  <c r="E52" i="2"/>
  <c r="F52" i="2"/>
  <c r="G52" i="2"/>
  <c r="G42" i="2"/>
  <c r="G43" i="2"/>
  <c r="G44" i="2"/>
  <c r="G45" i="2"/>
  <c r="G46" i="2"/>
  <c r="G47" i="2"/>
  <c r="G48" i="2"/>
  <c r="G49" i="2"/>
  <c r="G50" i="2"/>
  <c r="F42" i="2"/>
  <c r="F43" i="2"/>
  <c r="F44" i="2"/>
  <c r="F45" i="2"/>
  <c r="F46" i="2"/>
  <c r="F47" i="2"/>
  <c r="F48" i="2"/>
  <c r="F49" i="2"/>
  <c r="F50" i="2"/>
  <c r="E42" i="2"/>
  <c r="E43" i="2"/>
  <c r="E44" i="2"/>
  <c r="E45" i="2"/>
  <c r="E46" i="2"/>
  <c r="E47" i="2"/>
  <c r="E48" i="2"/>
  <c r="E49" i="2"/>
  <c r="E50" i="2"/>
  <c r="D42" i="2"/>
  <c r="D43" i="2"/>
  <c r="D44" i="2"/>
  <c r="D45" i="2"/>
  <c r="D46" i="2"/>
  <c r="D47" i="2"/>
  <c r="D48" i="2"/>
  <c r="D49" i="2"/>
  <c r="D50" i="2"/>
  <c r="C42" i="2"/>
  <c r="C43" i="2"/>
  <c r="C44" i="2"/>
  <c r="C45" i="2"/>
  <c r="C46" i="2"/>
  <c r="C47" i="2"/>
  <c r="C48" i="2"/>
  <c r="C49" i="2"/>
  <c r="C50" i="2"/>
  <c r="B47" i="2"/>
  <c r="B58" i="2" s="1"/>
  <c r="B48" i="2"/>
  <c r="B59" i="2" s="1"/>
  <c r="C41" i="2"/>
  <c r="D41" i="2"/>
  <c r="E41" i="2"/>
  <c r="F41" i="2"/>
  <c r="G41" i="2"/>
  <c r="B41" i="2"/>
  <c r="B52" i="2" s="1"/>
  <c r="G39" i="2"/>
  <c r="F39" i="2"/>
  <c r="E39" i="2"/>
  <c r="D39" i="2"/>
  <c r="C39" i="2"/>
  <c r="B63" i="2" l="1"/>
  <c r="B45" i="2"/>
  <c r="B56" i="2" s="1"/>
  <c r="B46" i="2"/>
  <c r="B57" i="2" s="1"/>
  <c r="B44" i="2"/>
  <c r="B55" i="2" s="1"/>
  <c r="B43" i="2"/>
  <c r="B54" i="2" s="1"/>
  <c r="B50" i="2"/>
  <c r="B61" i="2" s="1"/>
  <c r="B42" i="2"/>
  <c r="B53" i="2" s="1"/>
  <c r="B76" i="2" l="1"/>
  <c r="D76" i="2" s="1"/>
  <c r="B69" i="2"/>
  <c r="D69" i="2" s="1"/>
  <c r="B70" i="2"/>
  <c r="D70" i="2" s="1"/>
  <c r="A73" i="2"/>
  <c r="A74" i="2"/>
  <c r="A67" i="2"/>
  <c r="A75" i="2"/>
  <c r="A68" i="2"/>
  <c r="A76" i="2"/>
  <c r="A70" i="2"/>
  <c r="A71" i="2"/>
  <c r="A69" i="2"/>
  <c r="A72" i="2"/>
  <c r="B64" i="2"/>
  <c r="B71" i="2" s="1"/>
  <c r="D71" i="2" s="1"/>
  <c r="B72" i="2"/>
  <c r="D72" i="2" s="1"/>
  <c r="B68" i="2"/>
  <c r="D68" i="2" s="1"/>
  <c r="B75" i="2" l="1"/>
  <c r="D75" i="2" s="1"/>
  <c r="B74" i="2"/>
  <c r="D74" i="2" s="1"/>
  <c r="B73" i="2"/>
  <c r="D73" i="2" s="1"/>
  <c r="B67" i="2"/>
  <c r="D67" i="2" s="1"/>
</calcChain>
</file>

<file path=xl/sharedStrings.xml><?xml version="1.0" encoding="utf-8"?>
<sst xmlns="http://schemas.openxmlformats.org/spreadsheetml/2006/main" count="239" uniqueCount="66">
  <si>
    <t>SISTEM PENDUKUNG KEPUTUSAN DALAM PENILAIAN KINERJA PEGAWAI TERBAIK DI KECAMATAN</t>
  </si>
  <si>
    <t>TABEL PENILAIAN</t>
  </si>
  <si>
    <t>KETERANGAN KRITERIA</t>
  </si>
  <si>
    <t>TABEL BOBOT KRITERIA</t>
  </si>
  <si>
    <t>Alternatif</t>
  </si>
  <si>
    <t>Kriteria</t>
  </si>
  <si>
    <t>KRITERIA</t>
  </si>
  <si>
    <t>KETERANGAN</t>
  </si>
  <si>
    <t>BOBOT</t>
  </si>
  <si>
    <t>ALTERNATIF</t>
  </si>
  <si>
    <t>C1</t>
  </si>
  <si>
    <t>C2</t>
  </si>
  <si>
    <t>C3</t>
  </si>
  <si>
    <t>C4</t>
  </si>
  <si>
    <t>C5</t>
  </si>
  <si>
    <t>C6</t>
  </si>
  <si>
    <t>Kehadiran</t>
  </si>
  <si>
    <t>A1</t>
  </si>
  <si>
    <t>Rani</t>
  </si>
  <si>
    <t>Masa Kerja</t>
  </si>
  <si>
    <t>A2</t>
  </si>
  <si>
    <t>Ayu</t>
  </si>
  <si>
    <t>Pengetahuan</t>
  </si>
  <si>
    <t>A3</t>
  </si>
  <si>
    <t>Adit</t>
  </si>
  <si>
    <t xml:space="preserve">Interaksi Sosial </t>
  </si>
  <si>
    <t>A4</t>
  </si>
  <si>
    <t>Bayu</t>
  </si>
  <si>
    <t xml:space="preserve">Tingkat Pendidikan </t>
  </si>
  <si>
    <t>A5</t>
  </si>
  <si>
    <t>Riski</t>
  </si>
  <si>
    <t>Prestasi</t>
  </si>
  <si>
    <t>A6</t>
  </si>
  <si>
    <t>Shinta</t>
  </si>
  <si>
    <t>NILAI</t>
  </si>
  <si>
    <t>KEPENTINGAN</t>
  </si>
  <si>
    <t>Kurang Baik</t>
  </si>
  <si>
    <t>Kurang</t>
  </si>
  <si>
    <t xml:space="preserve">Cukup </t>
  </si>
  <si>
    <t>Alternatif/Kriteria</t>
  </si>
  <si>
    <t>Baik</t>
  </si>
  <si>
    <t>Sangat Baik</t>
  </si>
  <si>
    <t>Cost/Benefit</t>
  </si>
  <si>
    <t>Benefit</t>
  </si>
  <si>
    <t>KET</t>
  </si>
  <si>
    <t>Kartini</t>
  </si>
  <si>
    <t>Udin</t>
  </si>
  <si>
    <t>Deni</t>
  </si>
  <si>
    <t>Retno</t>
  </si>
  <si>
    <t>A7</t>
  </si>
  <si>
    <t>A8</t>
  </si>
  <si>
    <t>A9</t>
  </si>
  <si>
    <t>A10</t>
  </si>
  <si>
    <t>METODE TOPSIS</t>
  </si>
  <si>
    <t>Kepentingan</t>
  </si>
  <si>
    <t>Pembagi</t>
  </si>
  <si>
    <t>Ternormalisasi</t>
  </si>
  <si>
    <t>Ternormalisasi Terbobot</t>
  </si>
  <si>
    <t>A+</t>
  </si>
  <si>
    <t>A-</t>
  </si>
  <si>
    <t>D+</t>
  </si>
  <si>
    <t>D-</t>
  </si>
  <si>
    <t>V</t>
  </si>
  <si>
    <t>HASIL</t>
  </si>
  <si>
    <t>Hasil Terbesar adalah A1 (0,887437917)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</si>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</sst>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415-0A72-4942-9E44-D7CB5E0964EF}">
  <dimension ref="A1:Q76"/>
  <sheetViews>
    <sheetView topLeftCell="A42" zoomScale="90" zoomScaleNormal="90" workbookViewId="0">
      <selection activeCell="C39" sqref="C39"/>
    </sheetView>
  </sheetViews>
  <sheetFormatPr defaultRowHeight="14.5" x14ac:dyDescent="0.35"/>
  <cols>
    <col min="1" max="1" width="21.453125" customWidth="1"/>
    <col min="2" max="2" width="16.453125" customWidth="1"/>
    <col min="3" max="3" width="14.26953125" customWidth="1"/>
    <col min="4" max="4" width="14.453125" customWidth="1"/>
    <col min="5" max="5" width="16.54296875" customWidth="1"/>
    <col min="6" max="6" width="18.54296875" customWidth="1"/>
    <col min="7" max="7" width="17.54296875" customWidth="1"/>
    <col min="10" max="10" width="20.6328125" customWidth="1"/>
    <col min="13" max="13" width="13.7265625" customWidth="1"/>
    <col min="15" max="15" width="14.08984375" customWidth="1"/>
    <col min="16" max="16" width="11.36328125" customWidth="1"/>
  </cols>
  <sheetData>
    <row r="1" spans="1:17" ht="15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5" spans="1:17" x14ac:dyDescent="0.35">
      <c r="A5" s="22" t="s">
        <v>1</v>
      </c>
      <c r="B5" s="22"/>
      <c r="C5" s="22"/>
      <c r="D5" s="22"/>
      <c r="E5" s="22"/>
      <c r="F5" s="22"/>
      <c r="G5" s="22"/>
      <c r="I5" s="22" t="s">
        <v>2</v>
      </c>
      <c r="J5" s="22"/>
      <c r="L5" s="22" t="s">
        <v>3</v>
      </c>
      <c r="M5" s="22"/>
    </row>
    <row r="7" spans="1:17" x14ac:dyDescent="0.35">
      <c r="A7" s="11" t="s">
        <v>4</v>
      </c>
      <c r="B7" s="23" t="s">
        <v>5</v>
      </c>
      <c r="C7" s="24"/>
      <c r="D7" s="24"/>
      <c r="E7" s="24"/>
      <c r="F7" s="24"/>
      <c r="G7" s="25"/>
      <c r="I7" s="5" t="s">
        <v>6</v>
      </c>
      <c r="J7" s="5" t="s">
        <v>7</v>
      </c>
      <c r="L7" s="5" t="s">
        <v>6</v>
      </c>
      <c r="M7" s="5" t="s">
        <v>8</v>
      </c>
      <c r="O7" s="10" t="s">
        <v>9</v>
      </c>
      <c r="P7" s="10" t="s">
        <v>44</v>
      </c>
    </row>
    <row r="8" spans="1:17" ht="15.5" x14ac:dyDescent="0.35">
      <c r="A8" s="11"/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I8" s="2" t="s">
        <v>10</v>
      </c>
      <c r="J8" s="3" t="s">
        <v>16</v>
      </c>
      <c r="L8" s="2" t="s">
        <v>10</v>
      </c>
      <c r="M8" s="4">
        <v>0.3</v>
      </c>
      <c r="O8" s="8" t="s">
        <v>17</v>
      </c>
      <c r="P8" s="13" t="s">
        <v>18</v>
      </c>
    </row>
    <row r="9" spans="1:17" ht="15.5" x14ac:dyDescent="0.35">
      <c r="A9" s="13" t="s">
        <v>18</v>
      </c>
      <c r="B9" s="2">
        <v>80</v>
      </c>
      <c r="C9" s="2">
        <v>60</v>
      </c>
      <c r="D9" s="2">
        <v>80</v>
      </c>
      <c r="E9" s="2">
        <v>75</v>
      </c>
      <c r="F9" s="2">
        <v>75</v>
      </c>
      <c r="G9" s="2">
        <v>75</v>
      </c>
      <c r="I9" s="2" t="s">
        <v>11</v>
      </c>
      <c r="J9" s="3" t="s">
        <v>19</v>
      </c>
      <c r="L9" s="2" t="s">
        <v>11</v>
      </c>
      <c r="M9" s="4">
        <v>0.05</v>
      </c>
      <c r="O9" s="8" t="s">
        <v>20</v>
      </c>
      <c r="P9" s="13" t="s">
        <v>21</v>
      </c>
    </row>
    <row r="10" spans="1:17" ht="15.5" x14ac:dyDescent="0.35">
      <c r="A10" s="13" t="s">
        <v>21</v>
      </c>
      <c r="B10" s="2">
        <v>75</v>
      </c>
      <c r="C10" s="2">
        <v>70</v>
      </c>
      <c r="D10" s="2">
        <v>75</v>
      </c>
      <c r="E10" s="2">
        <v>70</v>
      </c>
      <c r="F10" s="2">
        <v>80</v>
      </c>
      <c r="G10" s="2">
        <v>70</v>
      </c>
      <c r="I10" s="2" t="s">
        <v>12</v>
      </c>
      <c r="J10" s="3" t="s">
        <v>22</v>
      </c>
      <c r="L10" s="2" t="s">
        <v>12</v>
      </c>
      <c r="M10" s="4">
        <v>0.25</v>
      </c>
      <c r="O10" s="8" t="s">
        <v>23</v>
      </c>
      <c r="P10" s="13" t="s">
        <v>24</v>
      </c>
    </row>
    <row r="11" spans="1:17" ht="15.5" x14ac:dyDescent="0.35">
      <c r="A11" s="13" t="s">
        <v>24</v>
      </c>
      <c r="B11" s="2">
        <v>65</v>
      </c>
      <c r="C11" s="2">
        <v>80</v>
      </c>
      <c r="D11" s="2">
        <v>70</v>
      </c>
      <c r="E11" s="2">
        <v>60</v>
      </c>
      <c r="F11" s="2">
        <v>70</v>
      </c>
      <c r="G11" s="2">
        <v>50</v>
      </c>
      <c r="I11" s="2" t="s">
        <v>13</v>
      </c>
      <c r="J11" s="3" t="s">
        <v>25</v>
      </c>
      <c r="L11" s="2" t="s">
        <v>13</v>
      </c>
      <c r="M11" s="4">
        <v>0.15</v>
      </c>
      <c r="O11" s="8" t="s">
        <v>26</v>
      </c>
      <c r="P11" s="13" t="s">
        <v>27</v>
      </c>
    </row>
    <row r="12" spans="1:17" ht="15.5" x14ac:dyDescent="0.35">
      <c r="A12" s="13" t="s">
        <v>27</v>
      </c>
      <c r="B12" s="2">
        <v>70</v>
      </c>
      <c r="C12" s="2">
        <v>75</v>
      </c>
      <c r="D12" s="2">
        <v>60</v>
      </c>
      <c r="E12" s="2">
        <v>70</v>
      </c>
      <c r="F12" s="2">
        <v>60</v>
      </c>
      <c r="G12" s="2">
        <v>60</v>
      </c>
      <c r="I12" s="2" t="s">
        <v>14</v>
      </c>
      <c r="J12" s="3" t="s">
        <v>28</v>
      </c>
      <c r="L12" s="2" t="s">
        <v>14</v>
      </c>
      <c r="M12" s="4">
        <v>0.15</v>
      </c>
      <c r="O12" s="8" t="s">
        <v>29</v>
      </c>
      <c r="P12" s="13" t="s">
        <v>30</v>
      </c>
    </row>
    <row r="13" spans="1:17" ht="15.5" x14ac:dyDescent="0.35">
      <c r="A13" s="13" t="s">
        <v>30</v>
      </c>
      <c r="B13" s="2">
        <v>70</v>
      </c>
      <c r="C13" s="2">
        <v>80</v>
      </c>
      <c r="D13" s="2">
        <v>65</v>
      </c>
      <c r="E13" s="2">
        <v>75</v>
      </c>
      <c r="F13" s="2">
        <v>60</v>
      </c>
      <c r="G13" s="2">
        <v>70</v>
      </c>
      <c r="I13" s="2" t="s">
        <v>15</v>
      </c>
      <c r="J13" s="3" t="s">
        <v>31</v>
      </c>
      <c r="L13" s="2" t="s">
        <v>15</v>
      </c>
      <c r="M13" s="4">
        <v>0.1</v>
      </c>
      <c r="O13" s="8" t="s">
        <v>32</v>
      </c>
      <c r="P13" s="13" t="s">
        <v>33</v>
      </c>
    </row>
    <row r="14" spans="1:17" ht="15.5" x14ac:dyDescent="0.35">
      <c r="A14" s="13" t="s">
        <v>33</v>
      </c>
      <c r="B14" s="2">
        <v>60</v>
      </c>
      <c r="C14" s="2">
        <v>70</v>
      </c>
      <c r="D14" s="2">
        <v>70</v>
      </c>
      <c r="E14" s="2">
        <v>60</v>
      </c>
      <c r="F14" s="2">
        <v>70</v>
      </c>
      <c r="G14" s="2">
        <v>70</v>
      </c>
      <c r="O14" s="16" t="s">
        <v>49</v>
      </c>
      <c r="P14" s="14" t="s">
        <v>45</v>
      </c>
    </row>
    <row r="15" spans="1:17" ht="15.5" x14ac:dyDescent="0.35">
      <c r="A15" s="14" t="s">
        <v>45</v>
      </c>
      <c r="B15" s="15">
        <v>75</v>
      </c>
      <c r="C15" s="15">
        <v>80</v>
      </c>
      <c r="D15" s="15">
        <v>80</v>
      </c>
      <c r="E15" s="15">
        <v>75</v>
      </c>
      <c r="F15" s="15">
        <v>75</v>
      </c>
      <c r="G15" s="15">
        <v>75</v>
      </c>
      <c r="O15" s="16" t="s">
        <v>50</v>
      </c>
      <c r="P15" s="14" t="s">
        <v>46</v>
      </c>
    </row>
    <row r="16" spans="1:17" ht="15.5" x14ac:dyDescent="0.35">
      <c r="A16" s="14" t="s">
        <v>46</v>
      </c>
      <c r="B16" s="15">
        <v>70</v>
      </c>
      <c r="C16" s="15">
        <v>70</v>
      </c>
      <c r="D16" s="15">
        <v>75</v>
      </c>
      <c r="E16" s="15">
        <v>70</v>
      </c>
      <c r="F16" s="15">
        <v>70</v>
      </c>
      <c r="G16" s="15">
        <v>75</v>
      </c>
      <c r="I16" s="5" t="s">
        <v>34</v>
      </c>
      <c r="J16" s="5" t="s">
        <v>35</v>
      </c>
      <c r="O16" s="16" t="s">
        <v>51</v>
      </c>
      <c r="P16" s="14" t="s">
        <v>47</v>
      </c>
    </row>
    <row r="17" spans="1:16" ht="15.5" x14ac:dyDescent="0.35">
      <c r="A17" s="14" t="s">
        <v>47</v>
      </c>
      <c r="B17" s="15">
        <v>75</v>
      </c>
      <c r="C17" s="15">
        <v>60</v>
      </c>
      <c r="D17" s="15">
        <v>65</v>
      </c>
      <c r="E17" s="15">
        <v>75</v>
      </c>
      <c r="F17" s="15">
        <v>75</v>
      </c>
      <c r="G17" s="15">
        <v>75</v>
      </c>
      <c r="I17" s="2">
        <v>1</v>
      </c>
      <c r="J17" s="2" t="s">
        <v>36</v>
      </c>
      <c r="O17" s="16" t="s">
        <v>52</v>
      </c>
      <c r="P17" s="14" t="s">
        <v>48</v>
      </c>
    </row>
    <row r="18" spans="1:16" ht="15.5" x14ac:dyDescent="0.35">
      <c r="A18" s="14" t="s">
        <v>48</v>
      </c>
      <c r="B18" s="15">
        <v>70</v>
      </c>
      <c r="C18" s="15">
        <v>75</v>
      </c>
      <c r="D18" s="15">
        <v>70</v>
      </c>
      <c r="E18" s="15">
        <v>65</v>
      </c>
      <c r="F18" s="15">
        <v>75</v>
      </c>
      <c r="G18" s="15">
        <v>70</v>
      </c>
      <c r="I18" s="2">
        <v>2</v>
      </c>
      <c r="J18" s="2" t="s">
        <v>37</v>
      </c>
    </row>
    <row r="19" spans="1:16" x14ac:dyDescent="0.35">
      <c r="I19" s="2">
        <v>3</v>
      </c>
      <c r="J19" s="2" t="s">
        <v>38</v>
      </c>
    </row>
    <row r="20" spans="1:16" x14ac:dyDescent="0.35">
      <c r="I20" s="2">
        <v>4</v>
      </c>
      <c r="J20" s="2" t="s">
        <v>40</v>
      </c>
    </row>
    <row r="21" spans="1:16" x14ac:dyDescent="0.35">
      <c r="I21" s="2">
        <v>5</v>
      </c>
      <c r="J21" s="2" t="s">
        <v>41</v>
      </c>
    </row>
    <row r="23" spans="1:16" x14ac:dyDescent="0.35">
      <c r="A23" s="26" t="s">
        <v>53</v>
      </c>
      <c r="B23" s="26"/>
      <c r="C23" s="26"/>
      <c r="D23" s="26"/>
      <c r="E23" s="26"/>
      <c r="F23" s="26"/>
      <c r="G23" s="26"/>
      <c r="H23" s="26"/>
    </row>
    <row r="25" spans="1:16" x14ac:dyDescent="0.35">
      <c r="A25" s="5" t="s">
        <v>42</v>
      </c>
      <c r="B25" s="5" t="s">
        <v>43</v>
      </c>
      <c r="C25" s="5" t="s">
        <v>43</v>
      </c>
      <c r="D25" s="5" t="s">
        <v>43</v>
      </c>
      <c r="E25" s="5" t="s">
        <v>43</v>
      </c>
      <c r="F25" s="5" t="s">
        <v>43</v>
      </c>
      <c r="G25" s="5" t="s">
        <v>43</v>
      </c>
      <c r="H25" s="9"/>
    </row>
    <row r="26" spans="1:16" x14ac:dyDescent="0.35">
      <c r="A26" s="5" t="s">
        <v>54</v>
      </c>
      <c r="B26" s="2">
        <v>5</v>
      </c>
      <c r="C26" s="2">
        <v>2</v>
      </c>
      <c r="D26" s="2">
        <v>5</v>
      </c>
      <c r="E26" s="2">
        <v>4</v>
      </c>
      <c r="F26" s="2">
        <v>3</v>
      </c>
      <c r="G26" s="2">
        <v>3</v>
      </c>
      <c r="H26" s="9"/>
    </row>
    <row r="27" spans="1:16" ht="15.5" x14ac:dyDescent="0.35">
      <c r="A27" s="5" t="s">
        <v>39</v>
      </c>
      <c r="B27" s="7" t="s">
        <v>16</v>
      </c>
      <c r="C27" s="7" t="s">
        <v>19</v>
      </c>
      <c r="D27" s="7" t="s">
        <v>22</v>
      </c>
      <c r="E27" s="7" t="s">
        <v>25</v>
      </c>
      <c r="F27" s="7" t="s">
        <v>28</v>
      </c>
      <c r="G27" s="6" t="s">
        <v>31</v>
      </c>
    </row>
    <row r="28" spans="1:16" x14ac:dyDescent="0.35">
      <c r="A28" s="2" t="s">
        <v>17</v>
      </c>
      <c r="B28" s="2">
        <v>80</v>
      </c>
      <c r="C28" s="2">
        <v>60</v>
      </c>
      <c r="D28" s="2">
        <v>80</v>
      </c>
      <c r="E28" s="2">
        <v>75</v>
      </c>
      <c r="F28" s="2">
        <v>75</v>
      </c>
      <c r="G28" s="2">
        <v>75</v>
      </c>
    </row>
    <row r="29" spans="1:16" x14ac:dyDescent="0.35">
      <c r="A29" s="2" t="s">
        <v>20</v>
      </c>
      <c r="B29" s="2">
        <v>75</v>
      </c>
      <c r="C29" s="2">
        <v>70</v>
      </c>
      <c r="D29" s="2">
        <v>75</v>
      </c>
      <c r="E29" s="2">
        <v>70</v>
      </c>
      <c r="F29" s="2">
        <v>80</v>
      </c>
      <c r="G29" s="2">
        <v>70</v>
      </c>
    </row>
    <row r="30" spans="1:16" x14ac:dyDescent="0.35">
      <c r="A30" s="2" t="s">
        <v>23</v>
      </c>
      <c r="B30" s="2">
        <v>65</v>
      </c>
      <c r="C30" s="2">
        <v>80</v>
      </c>
      <c r="D30" s="2">
        <v>70</v>
      </c>
      <c r="E30" s="2">
        <v>60</v>
      </c>
      <c r="F30" s="2">
        <v>70</v>
      </c>
      <c r="G30" s="2">
        <v>50</v>
      </c>
    </row>
    <row r="31" spans="1:16" x14ac:dyDescent="0.35">
      <c r="A31" s="2" t="s">
        <v>26</v>
      </c>
      <c r="B31" s="2">
        <v>70</v>
      </c>
      <c r="C31" s="2">
        <v>75</v>
      </c>
      <c r="D31" s="2">
        <v>60</v>
      </c>
      <c r="E31" s="2">
        <v>70</v>
      </c>
      <c r="F31" s="2">
        <v>60</v>
      </c>
      <c r="G31" s="2">
        <v>60</v>
      </c>
    </row>
    <row r="32" spans="1:16" x14ac:dyDescent="0.35">
      <c r="A32" s="2" t="s">
        <v>29</v>
      </c>
      <c r="B32" s="2">
        <v>70</v>
      </c>
      <c r="C32" s="2">
        <v>80</v>
      </c>
      <c r="D32" s="2">
        <v>65</v>
      </c>
      <c r="E32" s="2">
        <v>75</v>
      </c>
      <c r="F32" s="2">
        <v>60</v>
      </c>
      <c r="G32" s="2">
        <v>70</v>
      </c>
    </row>
    <row r="33" spans="1:7" x14ac:dyDescent="0.35">
      <c r="A33" s="2" t="s">
        <v>32</v>
      </c>
      <c r="B33" s="2">
        <v>60</v>
      </c>
      <c r="C33" s="2">
        <v>70</v>
      </c>
      <c r="D33" s="2">
        <v>70</v>
      </c>
      <c r="E33" s="2">
        <v>60</v>
      </c>
      <c r="F33" s="2">
        <v>70</v>
      </c>
      <c r="G33" s="2">
        <v>70</v>
      </c>
    </row>
    <row r="34" spans="1:7" x14ac:dyDescent="0.35">
      <c r="A34" s="17" t="s">
        <v>49</v>
      </c>
      <c r="B34" s="15">
        <v>75</v>
      </c>
      <c r="C34" s="15">
        <v>80</v>
      </c>
      <c r="D34" s="15">
        <v>80</v>
      </c>
      <c r="E34" s="15">
        <v>75</v>
      </c>
      <c r="F34" s="15">
        <v>75</v>
      </c>
      <c r="G34" s="15">
        <v>75</v>
      </c>
    </row>
    <row r="35" spans="1:7" x14ac:dyDescent="0.35">
      <c r="A35" s="17" t="s">
        <v>50</v>
      </c>
      <c r="B35" s="15">
        <v>70</v>
      </c>
      <c r="C35" s="15">
        <v>70</v>
      </c>
      <c r="D35" s="15">
        <v>75</v>
      </c>
      <c r="E35" s="15">
        <v>70</v>
      </c>
      <c r="F35" s="15">
        <v>70</v>
      </c>
      <c r="G35" s="15">
        <v>75</v>
      </c>
    </row>
    <row r="36" spans="1:7" x14ac:dyDescent="0.35">
      <c r="A36" s="17" t="s">
        <v>51</v>
      </c>
      <c r="B36" s="15">
        <v>75</v>
      </c>
      <c r="C36" s="15">
        <v>60</v>
      </c>
      <c r="D36" s="15">
        <v>65</v>
      </c>
      <c r="E36" s="15">
        <v>75</v>
      </c>
      <c r="F36" s="15">
        <v>75</v>
      </c>
      <c r="G36" s="15">
        <v>75</v>
      </c>
    </row>
    <row r="37" spans="1:7" x14ac:dyDescent="0.35">
      <c r="A37" s="17" t="s">
        <v>52</v>
      </c>
      <c r="B37" s="15">
        <v>70</v>
      </c>
      <c r="C37" s="15">
        <v>75</v>
      </c>
      <c r="D37" s="15">
        <v>70</v>
      </c>
      <c r="E37" s="15">
        <v>65</v>
      </c>
      <c r="F37" s="15">
        <v>75</v>
      </c>
      <c r="G37" s="15">
        <v>70</v>
      </c>
    </row>
    <row r="39" spans="1:7" x14ac:dyDescent="0.35">
      <c r="A39" s="10" t="s">
        <v>55</v>
      </c>
      <c r="B39" s="10">
        <f>SQRT((B28^2)+(B29^2)+(B30^2)+(B31^2)+(B32^2)+(B33^2)+(B34^2)+(B35^2)+(B36^2)+(B37^2))</f>
        <v>225.16660498395404</v>
      </c>
      <c r="C39" s="10">
        <f t="shared" ref="C39:G39" si="0">SQRT((C28^2)+(C29^2)+(C30^2)+(C31^2)+(C32^2)+(C33^2)+(C34^2)+(C35^2)+(C36^2)+(C37^2))</f>
        <v>228.801223772951</v>
      </c>
      <c r="D39" s="10">
        <f t="shared" si="0"/>
        <v>225.38855339169291</v>
      </c>
      <c r="E39" s="10">
        <f t="shared" si="0"/>
        <v>220.51077071199947</v>
      </c>
      <c r="F39" s="10">
        <f t="shared" si="0"/>
        <v>225.38855339169291</v>
      </c>
      <c r="G39" s="10">
        <f t="shared" si="0"/>
        <v>219.5449840010015</v>
      </c>
    </row>
    <row r="40" spans="1:7" x14ac:dyDescent="0.35">
      <c r="B40" s="1"/>
      <c r="C40" s="1"/>
      <c r="D40" s="1"/>
      <c r="E40" s="1"/>
      <c r="F40" s="1"/>
      <c r="G40" s="1"/>
    </row>
    <row r="41" spans="1:7" x14ac:dyDescent="0.35">
      <c r="A41" s="27" t="s">
        <v>56</v>
      </c>
      <c r="B41" s="20">
        <f>B28/B$39</f>
        <v>0.355292473347462</v>
      </c>
      <c r="C41" s="20">
        <f t="shared" ref="C41:G41" si="1">C28/C$39</f>
        <v>0.26223635962515873</v>
      </c>
      <c r="D41" s="20">
        <f t="shared" si="1"/>
        <v>0.35494260376644549</v>
      </c>
      <c r="E41" s="20">
        <f t="shared" si="1"/>
        <v>0.3401194406868886</v>
      </c>
      <c r="F41" s="20">
        <f t="shared" si="1"/>
        <v>0.33275869103104266</v>
      </c>
      <c r="G41" s="20">
        <f t="shared" si="1"/>
        <v>0.34161563900570768</v>
      </c>
    </row>
    <row r="42" spans="1:7" x14ac:dyDescent="0.35">
      <c r="A42" s="28"/>
      <c r="B42" s="20">
        <f t="shared" ref="B42:G50" si="2">B29/B$39</f>
        <v>0.33308669376324562</v>
      </c>
      <c r="C42" s="20">
        <f t="shared" si="2"/>
        <v>0.3059424195626852</v>
      </c>
      <c r="D42" s="20">
        <f t="shared" si="2"/>
        <v>0.33275869103104266</v>
      </c>
      <c r="E42" s="20">
        <f t="shared" si="2"/>
        <v>0.3174448113077627</v>
      </c>
      <c r="F42" s="20">
        <f t="shared" si="2"/>
        <v>0.35494260376644549</v>
      </c>
      <c r="G42" s="20">
        <f t="shared" si="2"/>
        <v>0.31884126307199384</v>
      </c>
    </row>
    <row r="43" spans="1:7" x14ac:dyDescent="0.35">
      <c r="A43" s="28"/>
      <c r="B43" s="20">
        <f t="shared" si="2"/>
        <v>0.28867513459481287</v>
      </c>
      <c r="C43" s="20">
        <f t="shared" si="2"/>
        <v>0.34964847950021166</v>
      </c>
      <c r="D43" s="20">
        <f t="shared" si="2"/>
        <v>0.31057477829563979</v>
      </c>
      <c r="E43" s="20">
        <f t="shared" si="2"/>
        <v>0.2720955525495109</v>
      </c>
      <c r="F43" s="20">
        <f t="shared" si="2"/>
        <v>0.31057477829563979</v>
      </c>
      <c r="G43" s="20">
        <f t="shared" si="2"/>
        <v>0.22774375933713847</v>
      </c>
    </row>
    <row r="44" spans="1:7" x14ac:dyDescent="0.35">
      <c r="A44" s="28"/>
      <c r="B44" s="20">
        <f t="shared" si="2"/>
        <v>0.31088091417902924</v>
      </c>
      <c r="C44" s="20">
        <f t="shared" si="2"/>
        <v>0.32779544953144846</v>
      </c>
      <c r="D44" s="20">
        <f t="shared" si="2"/>
        <v>0.26620695282483414</v>
      </c>
      <c r="E44" s="20">
        <f t="shared" si="2"/>
        <v>0.3174448113077627</v>
      </c>
      <c r="F44" s="20">
        <f t="shared" si="2"/>
        <v>0.26620695282483414</v>
      </c>
      <c r="G44" s="20">
        <f t="shared" si="2"/>
        <v>0.27329251120456616</v>
      </c>
    </row>
    <row r="45" spans="1:7" x14ac:dyDescent="0.35">
      <c r="A45" s="28"/>
      <c r="B45" s="20">
        <f t="shared" si="2"/>
        <v>0.31088091417902924</v>
      </c>
      <c r="C45" s="20">
        <f t="shared" si="2"/>
        <v>0.34964847950021166</v>
      </c>
      <c r="D45" s="20">
        <f t="shared" si="2"/>
        <v>0.28839086556023696</v>
      </c>
      <c r="E45" s="20">
        <f t="shared" si="2"/>
        <v>0.3401194406868886</v>
      </c>
      <c r="F45" s="20">
        <f t="shared" si="2"/>
        <v>0.26620695282483414</v>
      </c>
      <c r="G45" s="20">
        <f t="shared" si="2"/>
        <v>0.31884126307199384</v>
      </c>
    </row>
    <row r="46" spans="1:7" x14ac:dyDescent="0.35">
      <c r="A46" s="28"/>
      <c r="B46" s="20">
        <f t="shared" si="2"/>
        <v>0.26646935501059649</v>
      </c>
      <c r="C46" s="20">
        <f t="shared" si="2"/>
        <v>0.3059424195626852</v>
      </c>
      <c r="D46" s="20">
        <f t="shared" si="2"/>
        <v>0.31057477829563979</v>
      </c>
      <c r="E46" s="20">
        <f t="shared" si="2"/>
        <v>0.2720955525495109</v>
      </c>
      <c r="F46" s="20">
        <f t="shared" si="2"/>
        <v>0.31057477829563979</v>
      </c>
      <c r="G46" s="20">
        <f t="shared" si="2"/>
        <v>0.31884126307199384</v>
      </c>
    </row>
    <row r="47" spans="1:7" x14ac:dyDescent="0.35">
      <c r="A47" s="28"/>
      <c r="B47" s="20">
        <f t="shared" si="2"/>
        <v>0.33308669376324562</v>
      </c>
      <c r="C47" s="20">
        <f t="shared" si="2"/>
        <v>0.34964847950021166</v>
      </c>
      <c r="D47" s="20">
        <f t="shared" si="2"/>
        <v>0.35494260376644549</v>
      </c>
      <c r="E47" s="20">
        <f t="shared" si="2"/>
        <v>0.3401194406868886</v>
      </c>
      <c r="F47" s="20">
        <f t="shared" si="2"/>
        <v>0.33275869103104266</v>
      </c>
      <c r="G47" s="20">
        <f t="shared" si="2"/>
        <v>0.34161563900570768</v>
      </c>
    </row>
    <row r="48" spans="1:7" x14ac:dyDescent="0.35">
      <c r="A48" s="28"/>
      <c r="B48" s="20">
        <f t="shared" si="2"/>
        <v>0.31088091417902924</v>
      </c>
      <c r="C48" s="20">
        <f t="shared" si="2"/>
        <v>0.3059424195626852</v>
      </c>
      <c r="D48" s="20">
        <f t="shared" si="2"/>
        <v>0.33275869103104266</v>
      </c>
      <c r="E48" s="20">
        <f t="shared" si="2"/>
        <v>0.3174448113077627</v>
      </c>
      <c r="F48" s="20">
        <f t="shared" si="2"/>
        <v>0.31057477829563979</v>
      </c>
      <c r="G48" s="20">
        <f t="shared" si="2"/>
        <v>0.34161563900570768</v>
      </c>
    </row>
    <row r="49" spans="1:7" x14ac:dyDescent="0.35">
      <c r="A49" s="28"/>
      <c r="B49" s="20">
        <f t="shared" si="2"/>
        <v>0.33308669376324562</v>
      </c>
      <c r="C49" s="20">
        <f t="shared" si="2"/>
        <v>0.26223635962515873</v>
      </c>
      <c r="D49" s="20">
        <f t="shared" si="2"/>
        <v>0.28839086556023696</v>
      </c>
      <c r="E49" s="20">
        <f t="shared" si="2"/>
        <v>0.3401194406868886</v>
      </c>
      <c r="F49" s="20">
        <f t="shared" si="2"/>
        <v>0.33275869103104266</v>
      </c>
      <c r="G49" s="20">
        <f t="shared" si="2"/>
        <v>0.34161563900570768</v>
      </c>
    </row>
    <row r="50" spans="1:7" x14ac:dyDescent="0.35">
      <c r="A50" s="28"/>
      <c r="B50" s="20">
        <f t="shared" si="2"/>
        <v>0.31088091417902924</v>
      </c>
      <c r="C50" s="20">
        <f t="shared" si="2"/>
        <v>0.32779544953144846</v>
      </c>
      <c r="D50" s="20">
        <f t="shared" si="2"/>
        <v>0.31057477829563979</v>
      </c>
      <c r="E50" s="20">
        <f t="shared" si="2"/>
        <v>0.2947701819286368</v>
      </c>
      <c r="F50" s="20">
        <f t="shared" si="2"/>
        <v>0.33275869103104266</v>
      </c>
      <c r="G50" s="20">
        <f t="shared" si="2"/>
        <v>0.31884126307199384</v>
      </c>
    </row>
    <row r="51" spans="1:7" x14ac:dyDescent="0.35">
      <c r="B51" s="1"/>
      <c r="C51" s="1"/>
      <c r="D51" s="1"/>
      <c r="E51" s="1"/>
      <c r="F51" s="1"/>
      <c r="G51" s="1"/>
    </row>
    <row r="52" spans="1:7" x14ac:dyDescent="0.35">
      <c r="A52" s="27" t="s">
        <v>57</v>
      </c>
      <c r="B52" s="20">
        <f>B41/B$26</f>
        <v>7.1058494669492406E-2</v>
      </c>
      <c r="C52" s="20">
        <f t="shared" ref="C52:G52" si="3">C41/C$26</f>
        <v>0.13111817981257937</v>
      </c>
      <c r="D52" s="20">
        <f t="shared" si="3"/>
        <v>7.0988520753289097E-2</v>
      </c>
      <c r="E52" s="20">
        <f t="shared" si="3"/>
        <v>8.5029860171722149E-2</v>
      </c>
      <c r="F52" s="20">
        <f t="shared" si="3"/>
        <v>0.11091956367701422</v>
      </c>
      <c r="G52" s="20">
        <f t="shared" si="3"/>
        <v>0.11387187966856922</v>
      </c>
    </row>
    <row r="53" spans="1:7" x14ac:dyDescent="0.35">
      <c r="A53" s="28"/>
      <c r="B53" s="20">
        <f t="shared" ref="B53:G61" si="4">B42/B$26</f>
        <v>6.6617338752649122E-2</v>
      </c>
      <c r="C53" s="20">
        <f t="shared" si="4"/>
        <v>0.1529712097813426</v>
      </c>
      <c r="D53" s="20">
        <f t="shared" si="4"/>
        <v>6.6551738206208536E-2</v>
      </c>
      <c r="E53" s="20">
        <f t="shared" si="4"/>
        <v>7.9361202826940674E-2</v>
      </c>
      <c r="F53" s="20">
        <f t="shared" si="4"/>
        <v>0.11831420125548182</v>
      </c>
      <c r="G53" s="20">
        <f t="shared" si="4"/>
        <v>0.10628042102399794</v>
      </c>
    </row>
    <row r="54" spans="1:7" x14ac:dyDescent="0.35">
      <c r="A54" s="28"/>
      <c r="B54" s="20">
        <f t="shared" si="4"/>
        <v>5.7735026918962574E-2</v>
      </c>
      <c r="C54" s="20">
        <f t="shared" si="4"/>
        <v>0.17482423975010583</v>
      </c>
      <c r="D54" s="20">
        <f t="shared" si="4"/>
        <v>6.211495565912796E-2</v>
      </c>
      <c r="E54" s="20">
        <f t="shared" si="4"/>
        <v>6.8023888137377725E-2</v>
      </c>
      <c r="F54" s="20">
        <f t="shared" si="4"/>
        <v>0.10352492609854659</v>
      </c>
      <c r="G54" s="20">
        <f t="shared" si="4"/>
        <v>7.591458644571282E-2</v>
      </c>
    </row>
    <row r="55" spans="1:7" x14ac:dyDescent="0.35">
      <c r="A55" s="28"/>
      <c r="B55" s="20">
        <f t="shared" si="4"/>
        <v>6.2176182835805852E-2</v>
      </c>
      <c r="C55" s="20">
        <f t="shared" si="4"/>
        <v>0.16389772476572423</v>
      </c>
      <c r="D55" s="20">
        <f t="shared" si="4"/>
        <v>5.324139056496683E-2</v>
      </c>
      <c r="E55" s="20">
        <f t="shared" si="4"/>
        <v>7.9361202826940674E-2</v>
      </c>
      <c r="F55" s="20">
        <f t="shared" si="4"/>
        <v>8.8735650941611385E-2</v>
      </c>
      <c r="G55" s="20">
        <f t="shared" si="4"/>
        <v>9.1097503734855381E-2</v>
      </c>
    </row>
    <row r="56" spans="1:7" x14ac:dyDescent="0.35">
      <c r="A56" s="28"/>
      <c r="B56" s="20">
        <f t="shared" si="4"/>
        <v>6.2176182835805852E-2</v>
      </c>
      <c r="C56" s="20">
        <f t="shared" si="4"/>
        <v>0.17482423975010583</v>
      </c>
      <c r="D56" s="20">
        <f t="shared" si="4"/>
        <v>5.7678173112047391E-2</v>
      </c>
      <c r="E56" s="20">
        <f t="shared" si="4"/>
        <v>8.5029860171722149E-2</v>
      </c>
      <c r="F56" s="20">
        <f t="shared" si="4"/>
        <v>8.8735650941611385E-2</v>
      </c>
      <c r="G56" s="20">
        <f t="shared" si="4"/>
        <v>0.10628042102399794</v>
      </c>
    </row>
    <row r="57" spans="1:7" x14ac:dyDescent="0.35">
      <c r="A57" s="28"/>
      <c r="B57" s="20">
        <f t="shared" si="4"/>
        <v>5.3293871002119297E-2</v>
      </c>
      <c r="C57" s="20">
        <f t="shared" si="4"/>
        <v>0.1529712097813426</v>
      </c>
      <c r="D57" s="20">
        <f t="shared" si="4"/>
        <v>6.211495565912796E-2</v>
      </c>
      <c r="E57" s="20">
        <f t="shared" si="4"/>
        <v>6.8023888137377725E-2</v>
      </c>
      <c r="F57" s="20">
        <f t="shared" si="4"/>
        <v>0.10352492609854659</v>
      </c>
      <c r="G57" s="20">
        <f t="shared" si="4"/>
        <v>0.10628042102399794</v>
      </c>
    </row>
    <row r="58" spans="1:7" x14ac:dyDescent="0.35">
      <c r="A58" s="28"/>
      <c r="B58" s="20">
        <f t="shared" si="4"/>
        <v>6.6617338752649122E-2</v>
      </c>
      <c r="C58" s="20">
        <f t="shared" si="4"/>
        <v>0.17482423975010583</v>
      </c>
      <c r="D58" s="20">
        <f t="shared" si="4"/>
        <v>7.0988520753289097E-2</v>
      </c>
      <c r="E58" s="20">
        <f t="shared" si="4"/>
        <v>8.5029860171722149E-2</v>
      </c>
      <c r="F58" s="20">
        <f t="shared" si="4"/>
        <v>0.11091956367701422</v>
      </c>
      <c r="G58" s="20">
        <f t="shared" si="4"/>
        <v>0.11387187966856922</v>
      </c>
    </row>
    <row r="59" spans="1:7" x14ac:dyDescent="0.35">
      <c r="A59" s="28"/>
      <c r="B59" s="20">
        <f t="shared" si="4"/>
        <v>6.2176182835805852E-2</v>
      </c>
      <c r="C59" s="20">
        <f t="shared" si="4"/>
        <v>0.1529712097813426</v>
      </c>
      <c r="D59" s="20">
        <f t="shared" si="4"/>
        <v>6.6551738206208536E-2</v>
      </c>
      <c r="E59" s="20">
        <f t="shared" si="4"/>
        <v>7.9361202826940674E-2</v>
      </c>
      <c r="F59" s="20">
        <f t="shared" si="4"/>
        <v>0.10352492609854659</v>
      </c>
      <c r="G59" s="20">
        <f t="shared" si="4"/>
        <v>0.11387187966856922</v>
      </c>
    </row>
    <row r="60" spans="1:7" x14ac:dyDescent="0.35">
      <c r="A60" s="28"/>
      <c r="B60" s="20">
        <f t="shared" si="4"/>
        <v>6.6617338752649122E-2</v>
      </c>
      <c r="C60" s="20">
        <f t="shared" si="4"/>
        <v>0.13111817981257937</v>
      </c>
      <c r="D60" s="20">
        <f t="shared" si="4"/>
        <v>5.7678173112047391E-2</v>
      </c>
      <c r="E60" s="20">
        <f t="shared" si="4"/>
        <v>8.5029860171722149E-2</v>
      </c>
      <c r="F60" s="20">
        <f t="shared" si="4"/>
        <v>0.11091956367701422</v>
      </c>
      <c r="G60" s="20">
        <f t="shared" si="4"/>
        <v>0.11387187966856922</v>
      </c>
    </row>
    <row r="61" spans="1:7" x14ac:dyDescent="0.35">
      <c r="A61" s="28"/>
      <c r="B61" s="20">
        <f t="shared" si="4"/>
        <v>6.2176182835805852E-2</v>
      </c>
      <c r="C61" s="20">
        <f t="shared" si="4"/>
        <v>0.16389772476572423</v>
      </c>
      <c r="D61" s="20">
        <f t="shared" si="4"/>
        <v>6.211495565912796E-2</v>
      </c>
      <c r="E61" s="20">
        <f t="shared" si="4"/>
        <v>7.36925454821592E-2</v>
      </c>
      <c r="F61" s="20">
        <f t="shared" si="4"/>
        <v>0.11091956367701422</v>
      </c>
      <c r="G61" s="20">
        <f t="shared" si="4"/>
        <v>0.10628042102399794</v>
      </c>
    </row>
    <row r="62" spans="1:7" x14ac:dyDescent="0.35">
      <c r="B62" s="1"/>
      <c r="C62" s="1"/>
      <c r="D62" s="1"/>
      <c r="E62" s="1"/>
      <c r="F62" s="1"/>
      <c r="G62" s="1"/>
    </row>
    <row r="63" spans="1:7" x14ac:dyDescent="0.35">
      <c r="A63" s="10" t="s">
        <v>58</v>
      </c>
      <c r="B63" s="20">
        <f t="shared" ref="B63:G63" si="5">MAX(B52:B61)</f>
        <v>7.1058494669492406E-2</v>
      </c>
      <c r="C63" s="20">
        <f t="shared" si="5"/>
        <v>0.17482423975010583</v>
      </c>
      <c r="D63" s="20">
        <f t="shared" si="5"/>
        <v>7.0988520753289097E-2</v>
      </c>
      <c r="E63" s="20">
        <f t="shared" si="5"/>
        <v>8.5029860171722149E-2</v>
      </c>
      <c r="F63" s="20">
        <f t="shared" si="5"/>
        <v>0.11831420125548182</v>
      </c>
      <c r="G63" s="20">
        <f t="shared" si="5"/>
        <v>0.11387187966856922</v>
      </c>
    </row>
    <row r="64" spans="1:7" x14ac:dyDescent="0.35">
      <c r="A64" s="10" t="s">
        <v>59</v>
      </c>
      <c r="B64" s="20">
        <f t="shared" ref="B64:G64" si="6">MIN(B52:B61)</f>
        <v>5.3293871002119297E-2</v>
      </c>
      <c r="C64" s="20">
        <f t="shared" si="6"/>
        <v>0.13111817981257937</v>
      </c>
      <c r="D64" s="20">
        <f t="shared" si="6"/>
        <v>5.324139056496683E-2</v>
      </c>
      <c r="E64" s="20">
        <f t="shared" si="6"/>
        <v>6.8023888137377725E-2</v>
      </c>
      <c r="F64" s="20">
        <f t="shared" si="6"/>
        <v>8.8735650941611385E-2</v>
      </c>
      <c r="G64" s="20">
        <f t="shared" si="6"/>
        <v>7.591458644571282E-2</v>
      </c>
    </row>
    <row r="66" spans="1:9" x14ac:dyDescent="0.35">
      <c r="A66" s="5" t="s">
        <v>60</v>
      </c>
      <c r="B66" s="5" t="s">
        <v>61</v>
      </c>
      <c r="D66" s="5" t="s">
        <v>62</v>
      </c>
      <c r="E66" s="5" t="s">
        <v>63</v>
      </c>
    </row>
    <row r="67" spans="1:9" x14ac:dyDescent="0.35">
      <c r="A67" s="19">
        <f>SQRT((B$63-B52)^2+(C$63-C52)^2+(D$63-D52)^2+(E$63-E52)^2+(F$63-F52)^2+(G$63-G52)^2)</f>
        <v>4.4327196394307877E-2</v>
      </c>
      <c r="B67" s="19">
        <f>SQRT((B52-B$64)^2+(C52-C$64)^2+(D52-D$64)^2+(E52-E$64)^2+(F52-F$64)^2+(G52-G$64)^2)</f>
        <v>5.3409995898290666E-2</v>
      </c>
      <c r="D67" s="18">
        <f t="shared" ref="D67:D76" si="7">B67/(B67+A67)</f>
        <v>0.54646542063941927</v>
      </c>
      <c r="E67" s="2" t="s">
        <v>17</v>
      </c>
    </row>
    <row r="68" spans="1:9" x14ac:dyDescent="0.35">
      <c r="A68" s="19">
        <f t="shared" ref="A68:A76" si="8">SQRT((B$63-B53)^2+(C$63-C53)^2+(D$63-D53)^2+(E$63-E53)^2+(F$63-F53)^2+(G$63-G53)^2)</f>
        <v>2.463184411505228E-2</v>
      </c>
      <c r="B68" s="19">
        <f t="shared" ref="B68:B76" si="9">SQRT((B53-B$64)^2+(C53-C$64)^2+(D53-D$64)^2+(E53-E$64)^2+(F53-F$64)^2+(G53-G$64)^2)</f>
        <v>5.2514229678458597E-2</v>
      </c>
      <c r="D68" s="18">
        <f t="shared" si="7"/>
        <v>0.68071163049746564</v>
      </c>
      <c r="E68" s="2" t="s">
        <v>20</v>
      </c>
    </row>
    <row r="69" spans="1:9" x14ac:dyDescent="0.35">
      <c r="A69" s="19">
        <f t="shared" si="8"/>
        <v>4.6956754611941293E-2</v>
      </c>
      <c r="B69" s="19">
        <f t="shared" si="9"/>
        <v>4.7195406114241924E-2</v>
      </c>
      <c r="D69" s="18">
        <f t="shared" si="7"/>
        <v>0.50126737135111898</v>
      </c>
      <c r="E69" s="2" t="s">
        <v>23</v>
      </c>
    </row>
    <row r="70" spans="1:9" x14ac:dyDescent="0.35">
      <c r="A70" s="19">
        <f t="shared" si="8"/>
        <v>4.4033411599248784E-2</v>
      </c>
      <c r="B70" s="19">
        <f t="shared" si="9"/>
        <v>3.889022644090951E-2</v>
      </c>
      <c r="D70" s="18">
        <f t="shared" si="7"/>
        <v>0.46898842549666886</v>
      </c>
      <c r="E70" s="2" t="s">
        <v>26</v>
      </c>
    </row>
    <row r="71" spans="1:9" x14ac:dyDescent="0.35">
      <c r="A71" s="19">
        <f t="shared" si="8"/>
        <v>3.447581327342341E-2</v>
      </c>
      <c r="B71" s="19">
        <f t="shared" si="9"/>
        <v>5.6745811938963955E-2</v>
      </c>
      <c r="D71" s="18">
        <f t="shared" si="7"/>
        <v>0.62206534697058002</v>
      </c>
      <c r="E71" s="2" t="s">
        <v>29</v>
      </c>
    </row>
    <row r="72" spans="1:9" x14ac:dyDescent="0.35">
      <c r="A72" s="19">
        <f t="shared" si="8"/>
        <v>3.791349257443917E-2</v>
      </c>
      <c r="B72" s="19">
        <f t="shared" si="9"/>
        <v>4.1195893552626046E-2</v>
      </c>
      <c r="D72" s="18">
        <f t="shared" si="7"/>
        <v>0.52074596415724106</v>
      </c>
      <c r="E72" s="2" t="s">
        <v>32</v>
      </c>
    </row>
    <row r="73" spans="1:9" x14ac:dyDescent="0.35">
      <c r="A73" s="19">
        <f t="shared" si="8"/>
        <v>8.625806095351166E-3</v>
      </c>
      <c r="B73" s="19">
        <f t="shared" si="9"/>
        <v>6.8005737081323486E-2</v>
      </c>
      <c r="D73" s="20">
        <f t="shared" si="7"/>
        <v>0.88743791736694766</v>
      </c>
      <c r="E73" s="17" t="s">
        <v>49</v>
      </c>
    </row>
    <row r="74" spans="1:9" x14ac:dyDescent="0.35">
      <c r="A74" s="19">
        <f t="shared" si="8"/>
        <v>2.8757464378082388E-2</v>
      </c>
      <c r="B74" s="19">
        <f t="shared" si="9"/>
        <v>5.0215826285154787E-2</v>
      </c>
      <c r="D74" s="20">
        <f t="shared" si="7"/>
        <v>0.63585834987284806</v>
      </c>
      <c r="E74" s="17" t="s">
        <v>50</v>
      </c>
    </row>
    <row r="75" spans="1:9" x14ac:dyDescent="0.35">
      <c r="A75" s="19">
        <f t="shared" si="8"/>
        <v>4.6495048772831303E-2</v>
      </c>
      <c r="B75" s="19">
        <f>SQRT((B60-B$64)^2+(C60-C$64)^2+(D60-D$64)^2+(E60-E$64)^2+(F60-F$64)^2+(G60-G$64)^2)</f>
        <v>4.9186227850489414E-2</v>
      </c>
      <c r="D75" s="20">
        <f t="shared" si="7"/>
        <v>0.51406324817473326</v>
      </c>
      <c r="E75" s="17" t="s">
        <v>51</v>
      </c>
      <c r="G75" s="22" t="s">
        <v>64</v>
      </c>
      <c r="H75" s="22"/>
      <c r="I75" s="22"/>
    </row>
    <row r="76" spans="1:9" x14ac:dyDescent="0.35">
      <c r="A76" s="19">
        <f t="shared" si="8"/>
        <v>2.2756756454608815E-2</v>
      </c>
      <c r="B76" s="19">
        <f t="shared" si="9"/>
        <v>5.1754012002034173E-2</v>
      </c>
      <c r="D76" s="20">
        <f t="shared" si="7"/>
        <v>0.69458432752776222</v>
      </c>
      <c r="E76" s="17" t="s">
        <v>52</v>
      </c>
    </row>
  </sheetData>
  <mergeCells count="8">
    <mergeCell ref="L5:M5"/>
    <mergeCell ref="B7:G7"/>
    <mergeCell ref="A23:H23"/>
    <mergeCell ref="G75:I75"/>
    <mergeCell ref="A41:A50"/>
    <mergeCell ref="A52:A61"/>
    <mergeCell ref="A5:G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3645-5084-425B-A9FC-74A88BF11990}">
  <dimension ref="A1:Q76"/>
  <sheetViews>
    <sheetView tabSelected="1" topLeftCell="D1" workbookViewId="0">
      <selection activeCell="B9" sqref="B9:G18"/>
    </sheetView>
  </sheetViews>
  <sheetFormatPr defaultRowHeight="14.5" x14ac:dyDescent="0.35"/>
  <cols>
    <col min="1" max="1" width="20.08984375" customWidth="1"/>
    <col min="2" max="2" width="17.54296875" customWidth="1"/>
    <col min="3" max="3" width="14.6328125" customWidth="1"/>
    <col min="4" max="4" width="12.90625" customWidth="1"/>
    <col min="5" max="5" width="18.08984375" customWidth="1"/>
    <col min="6" max="6" width="19.453125" customWidth="1"/>
    <col min="7" max="7" width="16.90625" customWidth="1"/>
    <col min="10" max="10" width="20.81640625" customWidth="1"/>
    <col min="13" max="13" width="13" customWidth="1"/>
    <col min="15" max="15" width="13.1796875" customWidth="1"/>
  </cols>
  <sheetData>
    <row r="1" spans="1:17" ht="15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5" spans="1:17" x14ac:dyDescent="0.35">
      <c r="A5" s="22" t="s">
        <v>1</v>
      </c>
      <c r="B5" s="22"/>
      <c r="C5" s="22"/>
      <c r="D5" s="22"/>
      <c r="E5" s="22"/>
      <c r="F5" s="22"/>
      <c r="G5" s="22"/>
      <c r="I5" s="22" t="s">
        <v>2</v>
      </c>
      <c r="J5" s="22"/>
      <c r="L5" s="22" t="s">
        <v>3</v>
      </c>
      <c r="M5" s="22"/>
    </row>
    <row r="7" spans="1:17" x14ac:dyDescent="0.35">
      <c r="A7" s="11" t="s">
        <v>4</v>
      </c>
      <c r="B7" s="23" t="s">
        <v>5</v>
      </c>
      <c r="C7" s="24"/>
      <c r="D7" s="24"/>
      <c r="E7" s="24"/>
      <c r="F7" s="24"/>
      <c r="G7" s="25"/>
      <c r="I7" s="5" t="s">
        <v>6</v>
      </c>
      <c r="J7" s="5" t="s">
        <v>7</v>
      </c>
      <c r="L7" s="5" t="s">
        <v>6</v>
      </c>
      <c r="M7" s="5" t="s">
        <v>8</v>
      </c>
      <c r="O7" s="10" t="s">
        <v>9</v>
      </c>
      <c r="P7" s="10" t="s">
        <v>44</v>
      </c>
    </row>
    <row r="8" spans="1:17" ht="15.5" x14ac:dyDescent="0.35">
      <c r="A8" s="11"/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I8" s="2" t="s">
        <v>10</v>
      </c>
      <c r="J8" s="3" t="s">
        <v>16</v>
      </c>
      <c r="L8" s="2" t="s">
        <v>10</v>
      </c>
      <c r="M8" s="4">
        <v>0.3</v>
      </c>
      <c r="O8" s="8" t="s">
        <v>17</v>
      </c>
      <c r="P8" s="13" t="s">
        <v>18</v>
      </c>
    </row>
    <row r="9" spans="1:17" ht="15.5" x14ac:dyDescent="0.35">
      <c r="A9" s="13" t="s">
        <v>18</v>
      </c>
      <c r="B9" s="2">
        <v>5</v>
      </c>
      <c r="C9" s="2">
        <v>2</v>
      </c>
      <c r="D9" s="2">
        <v>4</v>
      </c>
      <c r="E9" s="2">
        <v>3</v>
      </c>
      <c r="F9" s="2">
        <v>3</v>
      </c>
      <c r="G9" s="2">
        <v>3</v>
      </c>
      <c r="I9" s="2" t="s">
        <v>11</v>
      </c>
      <c r="J9" s="3" t="s">
        <v>19</v>
      </c>
      <c r="L9" s="2" t="s">
        <v>11</v>
      </c>
      <c r="M9" s="4">
        <v>0.05</v>
      </c>
      <c r="O9" s="8" t="s">
        <v>20</v>
      </c>
      <c r="P9" s="13" t="s">
        <v>21</v>
      </c>
    </row>
    <row r="10" spans="1:17" ht="15.5" x14ac:dyDescent="0.35">
      <c r="A10" s="13" t="s">
        <v>21</v>
      </c>
      <c r="B10" s="2">
        <v>3</v>
      </c>
      <c r="C10" s="2">
        <v>2</v>
      </c>
      <c r="D10" s="2">
        <v>3</v>
      </c>
      <c r="E10" s="2">
        <v>2</v>
      </c>
      <c r="F10" s="2">
        <v>4</v>
      </c>
      <c r="G10" s="2">
        <v>3</v>
      </c>
      <c r="I10" s="2" t="s">
        <v>12</v>
      </c>
      <c r="J10" s="3" t="s">
        <v>22</v>
      </c>
      <c r="L10" s="2" t="s">
        <v>12</v>
      </c>
      <c r="M10" s="4">
        <v>0.25</v>
      </c>
      <c r="O10" s="8" t="s">
        <v>23</v>
      </c>
      <c r="P10" s="13" t="s">
        <v>24</v>
      </c>
    </row>
    <row r="11" spans="1:17" ht="15.5" x14ac:dyDescent="0.35">
      <c r="A11" s="13" t="s">
        <v>24</v>
      </c>
      <c r="B11" s="2">
        <v>2</v>
      </c>
      <c r="C11" s="2">
        <v>4</v>
      </c>
      <c r="D11" s="2">
        <v>5</v>
      </c>
      <c r="E11" s="2">
        <v>3</v>
      </c>
      <c r="F11" s="2">
        <v>2</v>
      </c>
      <c r="G11" s="2">
        <v>1</v>
      </c>
      <c r="I11" s="2" t="s">
        <v>13</v>
      </c>
      <c r="J11" s="3" t="s">
        <v>25</v>
      </c>
      <c r="L11" s="2" t="s">
        <v>13</v>
      </c>
      <c r="M11" s="4">
        <v>0.15</v>
      </c>
      <c r="O11" s="8" t="s">
        <v>26</v>
      </c>
      <c r="P11" s="13" t="s">
        <v>27</v>
      </c>
    </row>
    <row r="12" spans="1:17" ht="15.5" x14ac:dyDescent="0.35">
      <c r="A12" s="13" t="s">
        <v>27</v>
      </c>
      <c r="B12" s="2">
        <v>2</v>
      </c>
      <c r="C12" s="2">
        <v>3</v>
      </c>
      <c r="D12" s="2">
        <v>1</v>
      </c>
      <c r="E12" s="2">
        <v>3</v>
      </c>
      <c r="F12" s="2">
        <v>3</v>
      </c>
      <c r="G12" s="2">
        <v>2</v>
      </c>
      <c r="I12" s="2" t="s">
        <v>14</v>
      </c>
      <c r="J12" s="3" t="s">
        <v>28</v>
      </c>
      <c r="L12" s="2" t="s">
        <v>14</v>
      </c>
      <c r="M12" s="4">
        <v>0.15</v>
      </c>
      <c r="O12" s="8" t="s">
        <v>29</v>
      </c>
      <c r="P12" s="13" t="s">
        <v>30</v>
      </c>
    </row>
    <row r="13" spans="1:17" ht="15.5" x14ac:dyDescent="0.35">
      <c r="A13" s="13" t="s">
        <v>30</v>
      </c>
      <c r="B13" s="2">
        <v>3</v>
      </c>
      <c r="C13" s="2">
        <v>4</v>
      </c>
      <c r="D13" s="2">
        <v>5</v>
      </c>
      <c r="E13" s="2">
        <v>4</v>
      </c>
      <c r="F13" s="2">
        <v>2</v>
      </c>
      <c r="G13" s="2">
        <v>4</v>
      </c>
      <c r="I13" s="2" t="s">
        <v>15</v>
      </c>
      <c r="J13" s="3" t="s">
        <v>31</v>
      </c>
      <c r="L13" s="2" t="s">
        <v>15</v>
      </c>
      <c r="M13" s="4">
        <v>0.1</v>
      </c>
      <c r="O13" s="8" t="s">
        <v>32</v>
      </c>
      <c r="P13" s="13" t="s">
        <v>33</v>
      </c>
    </row>
    <row r="14" spans="1:17" ht="15.5" x14ac:dyDescent="0.35">
      <c r="A14" s="13" t="s">
        <v>33</v>
      </c>
      <c r="B14" s="2">
        <v>2</v>
      </c>
      <c r="C14" s="2">
        <v>3</v>
      </c>
      <c r="D14" s="2">
        <v>3</v>
      </c>
      <c r="E14" s="2">
        <v>4</v>
      </c>
      <c r="F14" s="2">
        <v>3</v>
      </c>
      <c r="G14" s="2">
        <v>3</v>
      </c>
      <c r="O14" s="16" t="s">
        <v>49</v>
      </c>
      <c r="P14" s="14" t="s">
        <v>45</v>
      </c>
    </row>
    <row r="15" spans="1:17" ht="15.5" x14ac:dyDescent="0.35">
      <c r="A15" s="14" t="s">
        <v>45</v>
      </c>
      <c r="B15" s="15">
        <v>3</v>
      </c>
      <c r="C15" s="15">
        <v>4</v>
      </c>
      <c r="D15" s="15">
        <v>4</v>
      </c>
      <c r="E15" s="15">
        <v>5</v>
      </c>
      <c r="F15" s="15">
        <v>3</v>
      </c>
      <c r="G15" s="15">
        <v>5</v>
      </c>
      <c r="O15" s="16" t="s">
        <v>50</v>
      </c>
      <c r="P15" s="14" t="s">
        <v>46</v>
      </c>
    </row>
    <row r="16" spans="1:17" ht="15.5" x14ac:dyDescent="0.35">
      <c r="A16" s="14" t="s">
        <v>46</v>
      </c>
      <c r="B16" s="15">
        <v>2</v>
      </c>
      <c r="C16" s="15">
        <v>3</v>
      </c>
      <c r="D16" s="15">
        <v>4</v>
      </c>
      <c r="E16" s="15">
        <v>3</v>
      </c>
      <c r="F16" s="15">
        <v>5</v>
      </c>
      <c r="G16" s="15">
        <v>1</v>
      </c>
      <c r="I16" s="5" t="s">
        <v>34</v>
      </c>
      <c r="J16" s="5" t="s">
        <v>35</v>
      </c>
      <c r="O16" s="16" t="s">
        <v>51</v>
      </c>
      <c r="P16" s="14" t="s">
        <v>47</v>
      </c>
    </row>
    <row r="17" spans="1:16" ht="15.5" x14ac:dyDescent="0.35">
      <c r="A17" s="14" t="s">
        <v>47</v>
      </c>
      <c r="B17" s="15">
        <v>4</v>
      </c>
      <c r="C17" s="15">
        <v>2</v>
      </c>
      <c r="D17" s="15">
        <v>2</v>
      </c>
      <c r="E17" s="15">
        <v>3</v>
      </c>
      <c r="F17" s="15">
        <v>2</v>
      </c>
      <c r="G17" s="15">
        <v>4</v>
      </c>
      <c r="I17" s="2">
        <v>1</v>
      </c>
      <c r="J17" s="2" t="s">
        <v>36</v>
      </c>
      <c r="O17" s="16" t="s">
        <v>52</v>
      </c>
      <c r="P17" s="14" t="s">
        <v>48</v>
      </c>
    </row>
    <row r="18" spans="1:16" ht="15.5" x14ac:dyDescent="0.35">
      <c r="A18" s="14" t="s">
        <v>48</v>
      </c>
      <c r="B18" s="15">
        <v>3</v>
      </c>
      <c r="C18" s="15">
        <v>4</v>
      </c>
      <c r="D18" s="15">
        <v>3</v>
      </c>
      <c r="E18" s="15">
        <v>2</v>
      </c>
      <c r="F18" s="15">
        <v>3</v>
      </c>
      <c r="G18" s="15">
        <v>1</v>
      </c>
      <c r="I18" s="2">
        <v>2</v>
      </c>
      <c r="J18" s="2" t="s">
        <v>37</v>
      </c>
    </row>
    <row r="19" spans="1:16" x14ac:dyDescent="0.35">
      <c r="I19" s="2">
        <v>3</v>
      </c>
      <c r="J19" s="2" t="s">
        <v>38</v>
      </c>
    </row>
    <row r="20" spans="1:16" x14ac:dyDescent="0.35">
      <c r="I20" s="2">
        <v>4</v>
      </c>
      <c r="J20" s="2" t="s">
        <v>40</v>
      </c>
    </row>
    <row r="21" spans="1:16" x14ac:dyDescent="0.35">
      <c r="I21" s="2">
        <v>5</v>
      </c>
      <c r="J21" s="2" t="s">
        <v>41</v>
      </c>
    </row>
    <row r="23" spans="1:16" x14ac:dyDescent="0.35">
      <c r="A23" s="26" t="s">
        <v>53</v>
      </c>
      <c r="B23" s="26"/>
      <c r="C23" s="26"/>
      <c r="D23" s="26"/>
      <c r="E23" s="26"/>
      <c r="F23" s="26"/>
      <c r="G23" s="26"/>
      <c r="H23" s="26"/>
    </row>
    <row r="25" spans="1:16" x14ac:dyDescent="0.35">
      <c r="A25" s="5" t="s">
        <v>42</v>
      </c>
      <c r="B25" s="5" t="s">
        <v>43</v>
      </c>
      <c r="C25" s="5" t="s">
        <v>43</v>
      </c>
      <c r="D25" s="5" t="s">
        <v>43</v>
      </c>
      <c r="E25" s="5" t="s">
        <v>43</v>
      </c>
      <c r="F25" s="5" t="s">
        <v>43</v>
      </c>
      <c r="G25" s="5" t="s">
        <v>43</v>
      </c>
      <c r="H25" s="9"/>
    </row>
    <row r="26" spans="1:16" x14ac:dyDescent="0.35">
      <c r="A26" s="5" t="s">
        <v>54</v>
      </c>
      <c r="B26" s="2">
        <v>5</v>
      </c>
      <c r="C26" s="2">
        <v>2</v>
      </c>
      <c r="D26" s="2">
        <v>5</v>
      </c>
      <c r="E26" s="2">
        <v>4</v>
      </c>
      <c r="F26" s="2">
        <v>3</v>
      </c>
      <c r="G26" s="2">
        <v>3</v>
      </c>
      <c r="H26" s="9"/>
    </row>
    <row r="27" spans="1:16" ht="15.5" x14ac:dyDescent="0.35">
      <c r="A27" s="5" t="s">
        <v>39</v>
      </c>
      <c r="B27" s="7" t="s">
        <v>16</v>
      </c>
      <c r="C27" s="7" t="s">
        <v>19</v>
      </c>
      <c r="D27" s="7" t="s">
        <v>22</v>
      </c>
      <c r="E27" s="7" t="s">
        <v>25</v>
      </c>
      <c r="F27" s="7" t="s">
        <v>28</v>
      </c>
      <c r="G27" s="6" t="s">
        <v>31</v>
      </c>
    </row>
    <row r="28" spans="1:16" x14ac:dyDescent="0.35">
      <c r="A28" s="2" t="s">
        <v>17</v>
      </c>
      <c r="B28" s="2">
        <v>5</v>
      </c>
      <c r="C28" s="2">
        <v>2</v>
      </c>
      <c r="D28" s="2">
        <v>4</v>
      </c>
      <c r="E28" s="2">
        <v>3</v>
      </c>
      <c r="F28" s="2">
        <v>3</v>
      </c>
      <c r="G28" s="2">
        <v>3</v>
      </c>
    </row>
    <row r="29" spans="1:16" x14ac:dyDescent="0.35">
      <c r="A29" s="2" t="s">
        <v>20</v>
      </c>
      <c r="B29" s="2">
        <v>3</v>
      </c>
      <c r="C29" s="2">
        <v>2</v>
      </c>
      <c r="D29" s="2">
        <v>3</v>
      </c>
      <c r="E29" s="2">
        <v>2</v>
      </c>
      <c r="F29" s="2">
        <v>4</v>
      </c>
      <c r="G29" s="2">
        <v>3</v>
      </c>
    </row>
    <row r="30" spans="1:16" x14ac:dyDescent="0.35">
      <c r="A30" s="2" t="s">
        <v>23</v>
      </c>
      <c r="B30" s="2">
        <v>2</v>
      </c>
      <c r="C30" s="2">
        <v>4</v>
      </c>
      <c r="D30" s="2">
        <v>5</v>
      </c>
      <c r="E30" s="2">
        <v>3</v>
      </c>
      <c r="F30" s="2">
        <v>2</v>
      </c>
      <c r="G30" s="2">
        <v>1</v>
      </c>
    </row>
    <row r="31" spans="1:16" x14ac:dyDescent="0.35">
      <c r="A31" s="2" t="s">
        <v>26</v>
      </c>
      <c r="B31" s="2">
        <v>2</v>
      </c>
      <c r="C31" s="2">
        <v>3</v>
      </c>
      <c r="D31" s="2">
        <v>1</v>
      </c>
      <c r="E31" s="2">
        <v>3</v>
      </c>
      <c r="F31" s="2">
        <v>3</v>
      </c>
      <c r="G31" s="2">
        <v>2</v>
      </c>
    </row>
    <row r="32" spans="1:16" x14ac:dyDescent="0.35">
      <c r="A32" s="2" t="s">
        <v>29</v>
      </c>
      <c r="B32" s="2">
        <v>3</v>
      </c>
      <c r="C32" s="2">
        <v>4</v>
      </c>
      <c r="D32" s="2">
        <v>5</v>
      </c>
      <c r="E32" s="2">
        <v>4</v>
      </c>
      <c r="F32" s="2">
        <v>2</v>
      </c>
      <c r="G32" s="2">
        <v>4</v>
      </c>
    </row>
    <row r="33" spans="1:7" x14ac:dyDescent="0.35">
      <c r="A33" s="2" t="s">
        <v>32</v>
      </c>
      <c r="B33" s="2">
        <v>2</v>
      </c>
      <c r="C33" s="2">
        <v>3</v>
      </c>
      <c r="D33" s="2">
        <v>3</v>
      </c>
      <c r="E33" s="2">
        <v>4</v>
      </c>
      <c r="F33" s="2">
        <v>3</v>
      </c>
      <c r="G33" s="2">
        <v>3</v>
      </c>
    </row>
    <row r="34" spans="1:7" x14ac:dyDescent="0.35">
      <c r="A34" s="17" t="s">
        <v>49</v>
      </c>
      <c r="B34" s="15">
        <v>3</v>
      </c>
      <c r="C34" s="15">
        <v>4</v>
      </c>
      <c r="D34" s="15">
        <v>4</v>
      </c>
      <c r="E34" s="15">
        <v>5</v>
      </c>
      <c r="F34" s="15">
        <v>3</v>
      </c>
      <c r="G34" s="15">
        <v>5</v>
      </c>
    </row>
    <row r="35" spans="1:7" x14ac:dyDescent="0.35">
      <c r="A35" s="17" t="s">
        <v>50</v>
      </c>
      <c r="B35" s="15">
        <v>2</v>
      </c>
      <c r="C35" s="15">
        <v>3</v>
      </c>
      <c r="D35" s="15">
        <v>4</v>
      </c>
      <c r="E35" s="15">
        <v>3</v>
      </c>
      <c r="F35" s="15">
        <v>5</v>
      </c>
      <c r="G35" s="15">
        <v>1</v>
      </c>
    </row>
    <row r="36" spans="1:7" x14ac:dyDescent="0.35">
      <c r="A36" s="17" t="s">
        <v>51</v>
      </c>
      <c r="B36" s="15">
        <v>4</v>
      </c>
      <c r="C36" s="15">
        <v>2</v>
      </c>
      <c r="D36" s="15">
        <v>2</v>
      </c>
      <c r="E36" s="15">
        <v>3</v>
      </c>
      <c r="F36" s="15">
        <v>2</v>
      </c>
      <c r="G36" s="15">
        <v>4</v>
      </c>
    </row>
    <row r="37" spans="1:7" x14ac:dyDescent="0.35">
      <c r="A37" s="17" t="s">
        <v>52</v>
      </c>
      <c r="B37" s="15">
        <v>3</v>
      </c>
      <c r="C37" s="15">
        <v>4</v>
      </c>
      <c r="D37" s="15">
        <v>3</v>
      </c>
      <c r="E37" s="15">
        <v>2</v>
      </c>
      <c r="F37" s="15">
        <v>3</v>
      </c>
      <c r="G37" s="15">
        <v>1</v>
      </c>
    </row>
    <row r="39" spans="1:7" x14ac:dyDescent="0.35">
      <c r="A39" s="10" t="s">
        <v>55</v>
      </c>
      <c r="B39" s="10">
        <f>SQRT((B28^2)+(B29^2)+(B30^2)+(B31^2)+(B32^2)+(B33^2)+(B34^2)+(B35^2)+(B36^2)+(B37^2))</f>
        <v>9.6436507609929549</v>
      </c>
      <c r="C39" s="10" t="s">
        <v>65</v>
      </c>
      <c r="D39" s="10"/>
      <c r="E39" s="10"/>
      <c r="F39" s="10"/>
      <c r="G39" s="10"/>
    </row>
    <row r="40" spans="1:7" x14ac:dyDescent="0.35">
      <c r="B40" s="21"/>
      <c r="C40" s="21"/>
      <c r="D40" s="21"/>
      <c r="E40" s="21"/>
      <c r="F40" s="21"/>
      <c r="G40" s="21"/>
    </row>
    <row r="41" spans="1:7" x14ac:dyDescent="0.35">
      <c r="A41" s="27" t="s">
        <v>56</v>
      </c>
      <c r="B41" s="20"/>
      <c r="C41" s="20"/>
      <c r="D41" s="20"/>
      <c r="E41" s="20"/>
      <c r="F41" s="20"/>
      <c r="G41" s="20"/>
    </row>
    <row r="42" spans="1:7" x14ac:dyDescent="0.35">
      <c r="A42" s="28"/>
      <c r="B42" s="20"/>
      <c r="C42" s="20"/>
      <c r="D42" s="20"/>
      <c r="E42" s="20"/>
      <c r="F42" s="20"/>
      <c r="G42" s="20"/>
    </row>
    <row r="43" spans="1:7" x14ac:dyDescent="0.35">
      <c r="A43" s="28"/>
      <c r="B43" s="20"/>
      <c r="C43" s="20"/>
      <c r="D43" s="20"/>
      <c r="E43" s="20"/>
      <c r="F43" s="20"/>
      <c r="G43" s="20"/>
    </row>
    <row r="44" spans="1:7" x14ac:dyDescent="0.35">
      <c r="A44" s="28"/>
      <c r="B44" s="20"/>
      <c r="C44" s="20"/>
      <c r="D44" s="20"/>
      <c r="E44" s="20"/>
      <c r="F44" s="20"/>
      <c r="G44" s="20"/>
    </row>
    <row r="45" spans="1:7" x14ac:dyDescent="0.35">
      <c r="A45" s="28"/>
      <c r="B45" s="20"/>
      <c r="C45" s="20"/>
      <c r="D45" s="20"/>
      <c r="E45" s="20"/>
      <c r="F45" s="20"/>
      <c r="G45" s="20"/>
    </row>
    <row r="46" spans="1:7" x14ac:dyDescent="0.35">
      <c r="A46" s="28"/>
      <c r="B46" s="20"/>
      <c r="C46" s="20"/>
      <c r="D46" s="20"/>
      <c r="E46" s="20"/>
      <c r="F46" s="20"/>
      <c r="G46" s="20"/>
    </row>
    <row r="47" spans="1:7" x14ac:dyDescent="0.35">
      <c r="A47" s="28"/>
      <c r="B47" s="20"/>
      <c r="C47" s="20"/>
      <c r="D47" s="20"/>
      <c r="E47" s="20"/>
      <c r="F47" s="20"/>
      <c r="G47" s="20"/>
    </row>
    <row r="48" spans="1:7" x14ac:dyDescent="0.35">
      <c r="A48" s="28"/>
      <c r="B48" s="20"/>
      <c r="C48" s="20"/>
      <c r="D48" s="20"/>
      <c r="E48" s="20"/>
      <c r="F48" s="20"/>
      <c r="G48" s="20"/>
    </row>
    <row r="49" spans="1:7" x14ac:dyDescent="0.35">
      <c r="A49" s="28"/>
      <c r="B49" s="20"/>
      <c r="C49" s="20"/>
      <c r="D49" s="20"/>
      <c r="E49" s="20"/>
      <c r="F49" s="20"/>
      <c r="G49" s="20"/>
    </row>
    <row r="50" spans="1:7" x14ac:dyDescent="0.35">
      <c r="A50" s="28"/>
      <c r="B50" s="20"/>
      <c r="C50" s="20"/>
      <c r="D50" s="20"/>
      <c r="E50" s="20"/>
      <c r="F50" s="20"/>
      <c r="G50" s="20"/>
    </row>
    <row r="51" spans="1:7" x14ac:dyDescent="0.35">
      <c r="B51" s="21"/>
      <c r="C51" s="21"/>
      <c r="D51" s="21"/>
      <c r="E51" s="21"/>
      <c r="F51" s="21"/>
      <c r="G51" s="21"/>
    </row>
    <row r="52" spans="1:7" x14ac:dyDescent="0.35">
      <c r="A52" s="27" t="s">
        <v>57</v>
      </c>
      <c r="B52" s="20"/>
      <c r="C52" s="20"/>
      <c r="D52" s="20"/>
      <c r="E52" s="20"/>
      <c r="F52" s="20"/>
      <c r="G52" s="20"/>
    </row>
    <row r="53" spans="1:7" x14ac:dyDescent="0.35">
      <c r="A53" s="28"/>
      <c r="B53" s="20"/>
      <c r="C53" s="20"/>
      <c r="D53" s="20"/>
      <c r="E53" s="20"/>
      <c r="F53" s="20"/>
      <c r="G53" s="20"/>
    </row>
    <row r="54" spans="1:7" x14ac:dyDescent="0.35">
      <c r="A54" s="28"/>
      <c r="B54" s="20"/>
      <c r="C54" s="20"/>
      <c r="D54" s="20"/>
      <c r="E54" s="20"/>
      <c r="F54" s="20"/>
      <c r="G54" s="20"/>
    </row>
    <row r="55" spans="1:7" x14ac:dyDescent="0.35">
      <c r="A55" s="28"/>
      <c r="B55" s="20"/>
      <c r="C55" s="20"/>
      <c r="D55" s="20"/>
      <c r="E55" s="20"/>
      <c r="F55" s="20"/>
      <c r="G55" s="20"/>
    </row>
    <row r="56" spans="1:7" x14ac:dyDescent="0.35">
      <c r="A56" s="28"/>
      <c r="B56" s="20"/>
      <c r="C56" s="20"/>
      <c r="D56" s="20"/>
      <c r="E56" s="20"/>
      <c r="F56" s="20"/>
      <c r="G56" s="20"/>
    </row>
    <row r="57" spans="1:7" x14ac:dyDescent="0.35">
      <c r="A57" s="28"/>
      <c r="B57" s="20"/>
      <c r="C57" s="20"/>
      <c r="D57" s="20"/>
      <c r="E57" s="20"/>
      <c r="F57" s="20"/>
      <c r="G57" s="20"/>
    </row>
    <row r="58" spans="1:7" x14ac:dyDescent="0.35">
      <c r="A58" s="28"/>
      <c r="B58" s="20"/>
      <c r="C58" s="20"/>
      <c r="D58" s="20"/>
      <c r="E58" s="20"/>
      <c r="F58" s="20"/>
      <c r="G58" s="20"/>
    </row>
    <row r="59" spans="1:7" x14ac:dyDescent="0.35">
      <c r="A59" s="28"/>
      <c r="B59" s="20"/>
      <c r="C59" s="20"/>
      <c r="D59" s="20"/>
      <c r="E59" s="20"/>
      <c r="F59" s="20"/>
      <c r="G59" s="20"/>
    </row>
    <row r="60" spans="1:7" x14ac:dyDescent="0.35">
      <c r="A60" s="28"/>
      <c r="B60" s="20"/>
      <c r="C60" s="20"/>
      <c r="D60" s="20"/>
      <c r="E60" s="20"/>
      <c r="F60" s="20"/>
      <c r="G60" s="20"/>
    </row>
    <row r="61" spans="1:7" x14ac:dyDescent="0.35">
      <c r="A61" s="28"/>
      <c r="B61" s="20"/>
      <c r="C61" s="20"/>
      <c r="D61" s="20"/>
      <c r="E61" s="20"/>
      <c r="F61" s="20"/>
      <c r="G61" s="20"/>
    </row>
    <row r="62" spans="1:7" x14ac:dyDescent="0.35">
      <c r="B62" s="21"/>
      <c r="C62" s="21"/>
      <c r="D62" s="21"/>
      <c r="E62" s="21"/>
      <c r="F62" s="21"/>
      <c r="G62" s="21"/>
    </row>
    <row r="63" spans="1:7" x14ac:dyDescent="0.35">
      <c r="A63" s="10" t="s">
        <v>58</v>
      </c>
      <c r="B63" s="20"/>
      <c r="C63" s="20"/>
      <c r="D63" s="20"/>
      <c r="E63" s="20"/>
      <c r="F63" s="20"/>
      <c r="G63" s="20"/>
    </row>
    <row r="64" spans="1:7" x14ac:dyDescent="0.35">
      <c r="A64" s="10" t="s">
        <v>59</v>
      </c>
      <c r="B64" s="20"/>
      <c r="C64" s="20"/>
      <c r="D64" s="20"/>
      <c r="E64" s="20"/>
      <c r="F64" s="20"/>
      <c r="G64" s="20"/>
    </row>
    <row r="66" spans="1:9" x14ac:dyDescent="0.35">
      <c r="A66" s="5" t="s">
        <v>60</v>
      </c>
      <c r="B66" s="5" t="s">
        <v>61</v>
      </c>
      <c r="D66" s="5" t="s">
        <v>62</v>
      </c>
      <c r="E66" s="5" t="s">
        <v>63</v>
      </c>
    </row>
    <row r="67" spans="1:9" x14ac:dyDescent="0.35">
      <c r="A67" s="19"/>
      <c r="B67" s="19"/>
      <c r="D67" s="18"/>
      <c r="E67" s="2" t="s">
        <v>17</v>
      </c>
    </row>
    <row r="68" spans="1:9" x14ac:dyDescent="0.35">
      <c r="A68" s="19"/>
      <c r="B68" s="19"/>
      <c r="D68" s="18"/>
      <c r="E68" s="2" t="s">
        <v>20</v>
      </c>
    </row>
    <row r="69" spans="1:9" x14ac:dyDescent="0.35">
      <c r="A69" s="19"/>
      <c r="B69" s="19"/>
      <c r="D69" s="18"/>
      <c r="E69" s="2" t="s">
        <v>23</v>
      </c>
    </row>
    <row r="70" spans="1:9" x14ac:dyDescent="0.35">
      <c r="A70" s="19"/>
      <c r="B70" s="19"/>
      <c r="D70" s="18"/>
      <c r="E70" s="2" t="s">
        <v>26</v>
      </c>
    </row>
    <row r="71" spans="1:9" x14ac:dyDescent="0.35">
      <c r="A71" s="19"/>
      <c r="B71" s="19"/>
      <c r="D71" s="18"/>
      <c r="E71" s="2" t="s">
        <v>29</v>
      </c>
    </row>
    <row r="72" spans="1:9" x14ac:dyDescent="0.35">
      <c r="A72" s="19"/>
      <c r="B72" s="19"/>
      <c r="D72" s="18"/>
      <c r="E72" s="2" t="s">
        <v>32</v>
      </c>
    </row>
    <row r="73" spans="1:9" x14ac:dyDescent="0.35">
      <c r="A73" s="19"/>
      <c r="B73" s="19"/>
      <c r="D73" s="20"/>
      <c r="E73" s="17" t="s">
        <v>49</v>
      </c>
    </row>
    <row r="74" spans="1:9" x14ac:dyDescent="0.35">
      <c r="A74" s="19"/>
      <c r="B74" s="19"/>
      <c r="D74" s="20"/>
      <c r="E74" s="17" t="s">
        <v>50</v>
      </c>
    </row>
    <row r="75" spans="1:9" x14ac:dyDescent="0.35">
      <c r="A75" s="19"/>
      <c r="B75" s="19"/>
      <c r="D75" s="20"/>
      <c r="E75" s="17" t="s">
        <v>51</v>
      </c>
      <c r="G75" s="22" t="s">
        <v>64</v>
      </c>
      <c r="H75" s="22"/>
      <c r="I75" s="22"/>
    </row>
    <row r="76" spans="1:9" x14ac:dyDescent="0.35">
      <c r="A76" s="19"/>
      <c r="B76" s="19"/>
      <c r="D76" s="20"/>
      <c r="E76" s="17" t="s">
        <v>52</v>
      </c>
    </row>
  </sheetData>
  <mergeCells count="8">
    <mergeCell ref="A52:A61"/>
    <mergeCell ref="G75:I75"/>
    <mergeCell ref="A5:G5"/>
    <mergeCell ref="I5:J5"/>
    <mergeCell ref="L5:M5"/>
    <mergeCell ref="B7:G7"/>
    <mergeCell ref="A23:H23"/>
    <mergeCell ref="A41:A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Azzah</dc:creator>
  <cp:lastModifiedBy>Azzah</cp:lastModifiedBy>
  <dcterms:created xsi:type="dcterms:W3CDTF">2021-06-02T14:14:33Z</dcterms:created>
  <dcterms:modified xsi:type="dcterms:W3CDTF">2021-06-17T13:31:34Z</dcterms:modified>
</cp:coreProperties>
</file>