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<sst xmlns="http://schemas.openxmlformats.org/spreadsheetml/2006/main" count="40" uniqueCount="25">
  <si>
    <t>No</t>
  </si>
  <si>
    <t>C1</t>
  </si>
  <si>
    <t>C2</t>
  </si>
  <si>
    <t>C3</t>
  </si>
  <si>
    <t>C4</t>
  </si>
  <si>
    <t>Kriteria</t>
  </si>
  <si>
    <t>Bobot Kriteria</t>
  </si>
  <si>
    <t>house age</t>
  </si>
  <si>
    <t>Sangat Buruk</t>
  </si>
  <si>
    <t>distance to the nearest MRT station</t>
  </si>
  <si>
    <t>Buruk</t>
  </si>
  <si>
    <t>number of convenience stores</t>
  </si>
  <si>
    <t>Cukup</t>
  </si>
  <si>
    <t>house price of unit area</t>
  </si>
  <si>
    <t>Bagus</t>
  </si>
  <si>
    <t>Sangat Bagus</t>
  </si>
  <si>
    <t>Atribut Kriteria</t>
  </si>
  <si>
    <t>Bobot Ternomalisasi</t>
  </si>
  <si>
    <t>Bobot</t>
  </si>
  <si>
    <t>Jumlah</t>
  </si>
  <si>
    <t>Perpangkatan dengan Bobot</t>
  </si>
  <si>
    <t>S</t>
  </si>
  <si>
    <t>V</t>
  </si>
  <si>
    <t>RANK</t>
  </si>
  <si>
    <t>JUMLAH</t>
  </si>
</sst>
</file>

<file path=xl/styles.xml><?xml version="1.0" encoding="utf-8"?>
<styleSheet xmlns="http://schemas.openxmlformats.org/spreadsheetml/2006/main">
  <numFmts count="6">
    <numFmt numFmtId="176" formatCode="_ * #,##0.0000_ ;_ * \-#,##0.0000_ ;_ * &quot;-&quot;??.00_ ;_ @_ "/>
    <numFmt numFmtId="177" formatCode="0.0000"/>
    <numFmt numFmtId="42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_ ;_ @_ 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2"/>
      <color rgb="FF800080"/>
      <name val="新細明體"/>
      <charset val="136"/>
    </font>
    <font>
      <sz val="14"/>
      <color rgb="FF000000"/>
      <name val="Calibri"/>
      <charset val="134"/>
    </font>
    <font>
      <sz val="12"/>
      <name val="新細明體"/>
      <charset val="136"/>
    </font>
    <font>
      <sz val="12"/>
      <color theme="1"/>
      <name val="Calibri"/>
      <charset val="136"/>
      <scheme val="minor"/>
    </font>
    <font>
      <b/>
      <sz val="11"/>
      <color theme="1"/>
      <name val="Calibri"/>
      <charset val="134"/>
      <scheme val="minor"/>
    </font>
    <font>
      <b/>
      <sz val="12"/>
      <name val="新細明體"/>
      <charset val="136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7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1" xfId="49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2" borderId="1" xfId="49" applyFill="1" applyBorder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/>
    <xf numFmtId="0" fontId="5" fillId="0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77" fontId="3" fillId="2" borderId="1" xfId="49" applyNumberFormat="1" applyFill="1" applyBorder="1">
      <alignment vertic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177" fontId="5" fillId="0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177" fontId="4" fillId="2" borderId="1" xfId="0" applyNumberFormat="1" applyFont="1" applyFill="1" applyBorder="1" applyAlignment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176" fontId="0" fillId="0" borderId="0" xfId="2" applyNumberFormat="1">
      <alignment vertical="center"/>
    </xf>
    <xf numFmtId="0" fontId="2" fillId="3" borderId="1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0" fontId="6" fillId="2" borderId="2" xfId="49" applyFont="1" applyFill="1" applyBorder="1" applyAlignment="1">
      <alignment horizontal="center" vertical="center"/>
    </xf>
    <xf numFmtId="0" fontId="3" fillId="2" borderId="3" xfId="49" applyFill="1" applyBorder="1" applyAlignment="1">
      <alignment horizontal="center" vertical="center"/>
    </xf>
    <xf numFmtId="0" fontId="3" fillId="2" borderId="4" xfId="49" applyFill="1" applyBorder="1" applyAlignment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一般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0"/>
  <sheetViews>
    <sheetView tabSelected="1" topLeftCell="A13" workbookViewId="0">
      <selection activeCell="M24" sqref="M24"/>
    </sheetView>
  </sheetViews>
  <sheetFormatPr defaultColWidth="8.88888888888889" defaultRowHeight="14.4"/>
  <cols>
    <col min="1" max="1" width="6.66666666666667" customWidth="1"/>
    <col min="2" max="2" width="11.8888888888889" customWidth="1"/>
    <col min="3" max="3" width="15.7777777777778" customWidth="1"/>
    <col min="4" max="4" width="13" customWidth="1"/>
    <col min="5" max="5" width="14.5555555555556" customWidth="1"/>
    <col min="8" max="8" width="17" customWidth="1"/>
    <col min="9" max="9" width="13.1111111111111" customWidth="1"/>
    <col min="10" max="10" width="12.8888888888889" customWidth="1"/>
    <col min="11" max="11" width="9.55555555555556"/>
    <col min="12" max="12" width="13.2222222222222" customWidth="1"/>
    <col min="13" max="13" width="12.4444444444444" customWidth="1"/>
    <col min="14" max="14" width="13.1111111111111" customWidth="1"/>
    <col min="15" max="15" width="9.66666666666667"/>
    <col min="17" max="17" width="9"/>
  </cols>
  <sheetData>
    <row r="1" ht="18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 t="s">
        <v>5</v>
      </c>
      <c r="H1" s="3"/>
      <c r="I1" s="3"/>
      <c r="J1" s="3"/>
      <c r="L1" s="3" t="s">
        <v>6</v>
      </c>
      <c r="M1" s="3"/>
      <c r="N1" s="3"/>
    </row>
    <row r="2" ht="15.6" spans="1:18">
      <c r="A2" s="4">
        <v>1</v>
      </c>
      <c r="B2" s="4">
        <v>32</v>
      </c>
      <c r="C2" s="4">
        <v>84.87882</v>
      </c>
      <c r="D2" s="4">
        <v>10</v>
      </c>
      <c r="E2" s="5">
        <v>37.9</v>
      </c>
      <c r="G2" s="3" t="s">
        <v>1</v>
      </c>
      <c r="H2" s="6" t="s">
        <v>7</v>
      </c>
      <c r="I2" s="6"/>
      <c r="J2" s="6"/>
      <c r="L2" s="3">
        <v>1</v>
      </c>
      <c r="M2" s="3" t="s">
        <v>8</v>
      </c>
      <c r="N2" s="3"/>
      <c r="R2" s="19"/>
    </row>
    <row r="3" ht="15.6" spans="1:18">
      <c r="A3" s="4">
        <v>2</v>
      </c>
      <c r="B3" s="4">
        <v>19.5</v>
      </c>
      <c r="C3" s="4">
        <v>306.5947</v>
      </c>
      <c r="D3" s="4">
        <v>9</v>
      </c>
      <c r="E3" s="5">
        <v>42.2</v>
      </c>
      <c r="G3" s="3" t="s">
        <v>2</v>
      </c>
      <c r="H3" s="6" t="s">
        <v>9</v>
      </c>
      <c r="I3" s="6"/>
      <c r="J3" s="6"/>
      <c r="L3" s="3">
        <v>2</v>
      </c>
      <c r="M3" s="3" t="s">
        <v>10</v>
      </c>
      <c r="N3" s="3"/>
      <c r="R3" s="19"/>
    </row>
    <row r="4" ht="15.6" spans="1:18">
      <c r="A4" s="4">
        <v>3</v>
      </c>
      <c r="B4" s="4">
        <v>13.3</v>
      </c>
      <c r="C4" s="4">
        <v>561.9845</v>
      </c>
      <c r="D4" s="4">
        <v>5</v>
      </c>
      <c r="E4" s="5">
        <v>47.3</v>
      </c>
      <c r="G4" s="3" t="s">
        <v>3</v>
      </c>
      <c r="H4" s="6" t="s">
        <v>11</v>
      </c>
      <c r="I4" s="6"/>
      <c r="J4" s="6"/>
      <c r="L4" s="3">
        <v>3</v>
      </c>
      <c r="M4" s="3" t="s">
        <v>12</v>
      </c>
      <c r="N4" s="3"/>
      <c r="R4" s="19"/>
    </row>
    <row r="5" ht="15.6" spans="1:18">
      <c r="A5" s="4">
        <v>4</v>
      </c>
      <c r="B5" s="4">
        <v>13.3</v>
      </c>
      <c r="C5" s="4">
        <v>561.9845</v>
      </c>
      <c r="D5" s="4">
        <v>5</v>
      </c>
      <c r="E5" s="5">
        <v>54.8</v>
      </c>
      <c r="G5" s="3" t="s">
        <v>4</v>
      </c>
      <c r="H5" s="6" t="s">
        <v>13</v>
      </c>
      <c r="I5" s="6"/>
      <c r="J5" s="6"/>
      <c r="L5" s="3">
        <v>4</v>
      </c>
      <c r="M5" s="3" t="s">
        <v>14</v>
      </c>
      <c r="N5" s="3"/>
      <c r="R5" s="19"/>
    </row>
    <row r="6" ht="15.6" spans="1:18">
      <c r="A6" s="4">
        <v>5</v>
      </c>
      <c r="B6" s="4">
        <v>5</v>
      </c>
      <c r="C6" s="4">
        <v>390.5684</v>
      </c>
      <c r="D6" s="4">
        <v>5</v>
      </c>
      <c r="E6" s="5">
        <v>43.1</v>
      </c>
      <c r="L6" s="3">
        <v>5</v>
      </c>
      <c r="M6" s="3" t="s">
        <v>15</v>
      </c>
      <c r="N6" s="3"/>
      <c r="R6" s="19"/>
    </row>
    <row r="7" ht="15.6" spans="1:18">
      <c r="A7" s="4">
        <v>6</v>
      </c>
      <c r="B7" s="4">
        <v>7.1</v>
      </c>
      <c r="C7" s="4">
        <v>2175.03</v>
      </c>
      <c r="D7" s="4">
        <v>3</v>
      </c>
      <c r="E7" s="5">
        <v>32.1</v>
      </c>
      <c r="R7" s="19"/>
    </row>
    <row r="8" ht="15.6" spans="1:18">
      <c r="A8" s="4">
        <v>7</v>
      </c>
      <c r="B8" s="4">
        <v>34.5</v>
      </c>
      <c r="C8" s="4">
        <v>623.4731</v>
      </c>
      <c r="D8" s="4">
        <v>7</v>
      </c>
      <c r="E8" s="5">
        <v>40.3</v>
      </c>
      <c r="R8" s="19"/>
    </row>
    <row r="9" ht="15.6" spans="1:18">
      <c r="A9" s="4">
        <v>8</v>
      </c>
      <c r="B9" s="4">
        <v>20.3</v>
      </c>
      <c r="C9" s="4">
        <v>287.6025</v>
      </c>
      <c r="D9" s="4">
        <v>6</v>
      </c>
      <c r="E9" s="5">
        <v>46.7</v>
      </c>
      <c r="R9" s="19"/>
    </row>
    <row r="10" ht="15.6" spans="1:18">
      <c r="A10" s="4">
        <v>9</v>
      </c>
      <c r="B10" s="4">
        <v>31.7</v>
      </c>
      <c r="C10" s="4">
        <v>5512.038</v>
      </c>
      <c r="D10" s="4">
        <v>1</v>
      </c>
      <c r="E10" s="5">
        <v>18.8</v>
      </c>
      <c r="G10" s="7"/>
      <c r="H10" s="3" t="s">
        <v>16</v>
      </c>
      <c r="I10" s="3"/>
      <c r="J10" s="3" t="s">
        <v>6</v>
      </c>
      <c r="K10" s="3"/>
      <c r="L10" s="3" t="s">
        <v>17</v>
      </c>
      <c r="M10" s="3"/>
      <c r="N10" s="3" t="s">
        <v>18</v>
      </c>
      <c r="R10" s="19"/>
    </row>
    <row r="11" ht="15.6" spans="1:18">
      <c r="A11" s="4">
        <v>10</v>
      </c>
      <c r="B11" s="4">
        <v>17.9</v>
      </c>
      <c r="C11" s="4">
        <v>1783.18</v>
      </c>
      <c r="D11" s="4">
        <v>3</v>
      </c>
      <c r="E11" s="5">
        <v>22.1</v>
      </c>
      <c r="G11" s="7" t="s">
        <v>1</v>
      </c>
      <c r="H11" s="3">
        <v>-1</v>
      </c>
      <c r="I11" s="3"/>
      <c r="J11" s="3">
        <v>3</v>
      </c>
      <c r="K11" s="3"/>
      <c r="L11" s="11">
        <f>J11/J15</f>
        <v>0.230769230769231</v>
      </c>
      <c r="M11" s="11"/>
      <c r="N11" s="11">
        <f>L11*H11</f>
        <v>-0.230769230769231</v>
      </c>
      <c r="R11" s="19"/>
    </row>
    <row r="12" ht="15.6" spans="1:18">
      <c r="A12" s="4">
        <v>11</v>
      </c>
      <c r="B12" s="4">
        <v>34.8</v>
      </c>
      <c r="C12" s="4">
        <v>405.2134</v>
      </c>
      <c r="D12" s="4">
        <v>1</v>
      </c>
      <c r="E12" s="5">
        <v>41.4</v>
      </c>
      <c r="G12" s="7" t="s">
        <v>2</v>
      </c>
      <c r="H12" s="3">
        <v>-1</v>
      </c>
      <c r="I12" s="3"/>
      <c r="J12" s="3">
        <v>5</v>
      </c>
      <c r="K12" s="3"/>
      <c r="L12" s="11">
        <f>J12/J15</f>
        <v>0.384615384615385</v>
      </c>
      <c r="M12" s="11"/>
      <c r="N12" s="11">
        <f>L12*H12</f>
        <v>-0.384615384615385</v>
      </c>
      <c r="R12" s="19"/>
    </row>
    <row r="13" ht="15.6" spans="1:18">
      <c r="A13" s="4">
        <v>12</v>
      </c>
      <c r="B13" s="4">
        <v>6.3</v>
      </c>
      <c r="C13" s="4">
        <v>90.45606</v>
      </c>
      <c r="D13" s="4">
        <v>9</v>
      </c>
      <c r="E13" s="5">
        <v>58.1</v>
      </c>
      <c r="G13" s="7" t="s">
        <v>3</v>
      </c>
      <c r="H13" s="3">
        <v>1</v>
      </c>
      <c r="I13" s="3"/>
      <c r="J13" s="3">
        <v>4</v>
      </c>
      <c r="K13" s="3"/>
      <c r="L13" s="11">
        <f>J13/J15</f>
        <v>0.307692307692308</v>
      </c>
      <c r="M13" s="11"/>
      <c r="N13" s="11">
        <f>L13*H13</f>
        <v>0.307692307692308</v>
      </c>
      <c r="R13" s="19"/>
    </row>
    <row r="14" ht="15.6" spans="1:18">
      <c r="A14" s="4">
        <v>13</v>
      </c>
      <c r="B14" s="4">
        <v>13</v>
      </c>
      <c r="C14" s="4">
        <v>492.2313</v>
      </c>
      <c r="D14" s="4">
        <v>5</v>
      </c>
      <c r="E14" s="5">
        <v>39.3</v>
      </c>
      <c r="G14" s="7" t="s">
        <v>4</v>
      </c>
      <c r="H14" s="3">
        <v>-1</v>
      </c>
      <c r="I14" s="3"/>
      <c r="J14" s="3">
        <v>1</v>
      </c>
      <c r="K14" s="3"/>
      <c r="L14" s="11">
        <f>J14/J15</f>
        <v>0.0769230769230769</v>
      </c>
      <c r="M14" s="11"/>
      <c r="N14" s="11">
        <f>L14*H14</f>
        <v>-0.0769230769230769</v>
      </c>
      <c r="R14" s="19"/>
    </row>
    <row r="15" ht="15.6" spans="1:18">
      <c r="A15" s="4">
        <v>14</v>
      </c>
      <c r="B15" s="4">
        <v>20.4</v>
      </c>
      <c r="C15" s="4">
        <v>2469.645</v>
      </c>
      <c r="D15" s="4">
        <v>4</v>
      </c>
      <c r="E15" s="5">
        <v>23.8</v>
      </c>
      <c r="G15" s="7"/>
      <c r="H15" s="8" t="s">
        <v>19</v>
      </c>
      <c r="I15" s="8"/>
      <c r="J15" s="12">
        <f>SUM(J11:J14)</f>
        <v>13</v>
      </c>
      <c r="K15" s="8"/>
      <c r="L15" s="13">
        <f>SUM(L11:L14)</f>
        <v>1</v>
      </c>
      <c r="M15" s="8"/>
      <c r="N15" s="11"/>
      <c r="R15" s="19"/>
    </row>
    <row r="16" ht="15.6" spans="1:18">
      <c r="A16" s="4">
        <v>15</v>
      </c>
      <c r="B16" s="4">
        <v>13.2</v>
      </c>
      <c r="C16" s="4">
        <v>1164.838</v>
      </c>
      <c r="D16" s="4">
        <v>4</v>
      </c>
      <c r="E16" s="5">
        <v>34.3</v>
      </c>
      <c r="R16" s="19"/>
    </row>
    <row r="17" ht="15.6" spans="1:18">
      <c r="A17" s="4">
        <v>16</v>
      </c>
      <c r="B17" s="4">
        <v>35.7</v>
      </c>
      <c r="C17" s="4">
        <v>579.2083</v>
      </c>
      <c r="D17" s="4">
        <v>2</v>
      </c>
      <c r="E17" s="5">
        <v>50.5</v>
      </c>
      <c r="R17" s="19"/>
    </row>
    <row r="18" ht="15.6" spans="1:18">
      <c r="A18" s="4">
        <v>17</v>
      </c>
      <c r="B18" s="4">
        <v>1</v>
      </c>
      <c r="C18" s="4">
        <v>292.9978</v>
      </c>
      <c r="D18" s="4">
        <v>6</v>
      </c>
      <c r="E18" s="5">
        <v>70.1</v>
      </c>
      <c r="G18" s="9" t="s">
        <v>20</v>
      </c>
      <c r="H18" s="9"/>
      <c r="I18" s="9"/>
      <c r="J18" s="9"/>
      <c r="K18" s="9"/>
      <c r="L18" s="14"/>
      <c r="M18" s="14"/>
      <c r="N18" s="14"/>
      <c r="O18" s="14"/>
      <c r="R18" s="19"/>
    </row>
    <row r="19" ht="18" spans="1:18">
      <c r="A19" s="4">
        <v>18</v>
      </c>
      <c r="B19" s="4">
        <v>17.7</v>
      </c>
      <c r="C19" s="4">
        <v>350.8515</v>
      </c>
      <c r="D19" s="4">
        <v>1</v>
      </c>
      <c r="E19" s="5">
        <v>37.4</v>
      </c>
      <c r="G19" s="1" t="s">
        <v>0</v>
      </c>
      <c r="H19" s="2" t="s">
        <v>1</v>
      </c>
      <c r="I19" s="2" t="s">
        <v>2</v>
      </c>
      <c r="J19" s="2" t="s">
        <v>3</v>
      </c>
      <c r="K19" s="2" t="s">
        <v>4</v>
      </c>
      <c r="L19" s="2" t="s">
        <v>21</v>
      </c>
      <c r="M19" s="2" t="s">
        <v>22</v>
      </c>
      <c r="P19" s="2" t="s">
        <v>23</v>
      </c>
      <c r="Q19" s="2" t="s">
        <v>22</v>
      </c>
      <c r="R19" s="19"/>
    </row>
    <row r="20" ht="18" spans="1:18">
      <c r="A20" s="4">
        <v>19</v>
      </c>
      <c r="B20" s="4">
        <v>16.9</v>
      </c>
      <c r="C20" s="4">
        <v>368.1363</v>
      </c>
      <c r="D20" s="4">
        <v>8</v>
      </c>
      <c r="E20" s="5">
        <v>42.3</v>
      </c>
      <c r="G20" s="4">
        <v>1</v>
      </c>
      <c r="H20" s="10">
        <f>B2^N11</f>
        <v>0.449425486597771</v>
      </c>
      <c r="I20" s="10">
        <f>C2^N12</f>
        <v>0.181198293225347</v>
      </c>
      <c r="J20" s="10">
        <f>D2^N13</f>
        <v>2.03091762090474</v>
      </c>
      <c r="K20" s="15">
        <f>E2^N14</f>
        <v>0.756077326724004</v>
      </c>
      <c r="L20" s="16">
        <f t="shared" ref="L20:L69" si="0">H20*I20*J20*K20</f>
        <v>0.125046149210915</v>
      </c>
      <c r="M20" s="16">
        <f>L20/L70</f>
        <v>0.0399506145142859</v>
      </c>
      <c r="N20" s="17"/>
      <c r="P20" s="18">
        <v>20</v>
      </c>
      <c r="Q20" s="20">
        <v>0.117</v>
      </c>
      <c r="R20" s="19"/>
    </row>
    <row r="21" ht="18" spans="1:18">
      <c r="A21" s="4">
        <v>20</v>
      </c>
      <c r="B21" s="4">
        <v>1.5</v>
      </c>
      <c r="C21" s="4">
        <v>23.38284</v>
      </c>
      <c r="D21" s="4">
        <v>7</v>
      </c>
      <c r="E21" s="5">
        <v>47.7</v>
      </c>
      <c r="G21" s="4">
        <v>2</v>
      </c>
      <c r="H21" s="10">
        <f>B3^N11</f>
        <v>0.503848192678382</v>
      </c>
      <c r="I21" s="10">
        <f>C3^N12</f>
        <v>0.110567880205904</v>
      </c>
      <c r="J21" s="10">
        <f>D3^N13</f>
        <v>1.966133847858</v>
      </c>
      <c r="K21" s="15">
        <f>E3^N14</f>
        <v>0.749852709897378</v>
      </c>
      <c r="L21" s="16">
        <f t="shared" si="0"/>
        <v>0.0821330089696446</v>
      </c>
      <c r="M21" s="16">
        <f>L21/L70</f>
        <v>0.0262404256424574</v>
      </c>
      <c r="P21" s="18">
        <v>12</v>
      </c>
      <c r="Q21" s="20">
        <v>0.0531</v>
      </c>
      <c r="R21" s="19"/>
    </row>
    <row r="22" ht="18" spans="1:18">
      <c r="A22" s="4">
        <v>21</v>
      </c>
      <c r="B22" s="4">
        <v>4.5</v>
      </c>
      <c r="C22" s="4">
        <v>2275.877</v>
      </c>
      <c r="D22" s="4">
        <v>3</v>
      </c>
      <c r="E22" s="5">
        <v>29.3</v>
      </c>
      <c r="G22" s="4">
        <v>3</v>
      </c>
      <c r="H22" s="10">
        <f>B4^N11</f>
        <v>0.550363496778813</v>
      </c>
      <c r="I22" s="10">
        <f>C4^N12</f>
        <v>0.0875817696843167</v>
      </c>
      <c r="J22" s="10">
        <f>D4^N13</f>
        <v>1.64084551246609</v>
      </c>
      <c r="K22" s="15">
        <f>E4^N14</f>
        <v>0.743300675760849</v>
      </c>
      <c r="L22" s="16">
        <f t="shared" si="0"/>
        <v>0.0587889304239409</v>
      </c>
      <c r="M22" s="16">
        <f>L22/L70</f>
        <v>0.0187822968711541</v>
      </c>
      <c r="P22" s="18">
        <v>17</v>
      </c>
      <c r="Q22" s="20">
        <v>0.045</v>
      </c>
      <c r="R22" s="19"/>
    </row>
    <row r="23" ht="18" spans="1:18">
      <c r="A23" s="4">
        <v>22</v>
      </c>
      <c r="B23" s="4">
        <v>10.5</v>
      </c>
      <c r="C23" s="4">
        <v>279.1726</v>
      </c>
      <c r="D23" s="4">
        <v>7</v>
      </c>
      <c r="E23" s="5">
        <v>51.6</v>
      </c>
      <c r="G23" s="4">
        <v>4</v>
      </c>
      <c r="H23" s="10">
        <f>B5^N11</f>
        <v>0.550363496778813</v>
      </c>
      <c r="I23" s="10">
        <f>C5^N12</f>
        <v>0.0875817696843167</v>
      </c>
      <c r="J23" s="10">
        <f>D5^N13</f>
        <v>1.64084551246609</v>
      </c>
      <c r="K23" s="15">
        <f>E5^N14</f>
        <v>0.734932832156901</v>
      </c>
      <c r="L23" s="16">
        <f t="shared" si="0"/>
        <v>0.0581271032637175</v>
      </c>
      <c r="M23" s="16">
        <f>L23/L70</f>
        <v>0.0185708517213432</v>
      </c>
      <c r="P23" s="18">
        <v>1</v>
      </c>
      <c r="Q23" s="20">
        <v>0.04</v>
      </c>
      <c r="R23" s="19"/>
    </row>
    <row r="24" ht="18" spans="1:18">
      <c r="A24" s="4">
        <v>23</v>
      </c>
      <c r="B24" s="4">
        <v>14.7</v>
      </c>
      <c r="C24" s="4">
        <v>1360.139</v>
      </c>
      <c r="D24" s="4">
        <v>1</v>
      </c>
      <c r="E24" s="5">
        <v>24.6</v>
      </c>
      <c r="G24" s="4">
        <v>5</v>
      </c>
      <c r="H24" s="10">
        <f>B6^N11</f>
        <v>0.68976194440863</v>
      </c>
      <c r="I24" s="10">
        <f>C6^N12</f>
        <v>0.100738022668951</v>
      </c>
      <c r="J24" s="10">
        <f>D6^N13</f>
        <v>1.64084551246609</v>
      </c>
      <c r="K24" s="15">
        <f>E6^N14</f>
        <v>0.748636468565489</v>
      </c>
      <c r="L24" s="16">
        <f t="shared" si="0"/>
        <v>0.0853554634415207</v>
      </c>
      <c r="M24" s="16">
        <f>L24/L70</f>
        <v>0.0272699578368364</v>
      </c>
      <c r="P24" s="18">
        <v>27</v>
      </c>
      <c r="Q24" s="20">
        <v>0.03</v>
      </c>
      <c r="R24" s="19"/>
    </row>
    <row r="25" ht="18" spans="1:18">
      <c r="A25" s="4">
        <v>24</v>
      </c>
      <c r="B25" s="4">
        <v>10.1</v>
      </c>
      <c r="C25" s="4">
        <v>279.1726</v>
      </c>
      <c r="D25" s="4">
        <v>7</v>
      </c>
      <c r="E25" s="5">
        <v>47.9</v>
      </c>
      <c r="G25" s="4">
        <v>6</v>
      </c>
      <c r="H25" s="10">
        <f>B7^N11</f>
        <v>0.636144483868063</v>
      </c>
      <c r="I25" s="10">
        <f>C7^N12</f>
        <v>0.052042663902653</v>
      </c>
      <c r="J25" s="10">
        <f>D7^N13</f>
        <v>1.40218894870056</v>
      </c>
      <c r="K25" s="15">
        <f>E7^N14</f>
        <v>0.765799357262579</v>
      </c>
      <c r="L25" s="16">
        <f t="shared" si="0"/>
        <v>0.0355497721669783</v>
      </c>
      <c r="M25" s="16">
        <f>L25/L70</f>
        <v>0.0113576887643148</v>
      </c>
      <c r="P25" s="2">
        <v>35</v>
      </c>
      <c r="Q25" s="16">
        <v>0.0293</v>
      </c>
      <c r="R25" s="19"/>
    </row>
    <row r="26" ht="18" spans="1:18">
      <c r="A26" s="4">
        <v>25</v>
      </c>
      <c r="B26" s="4">
        <v>39.6</v>
      </c>
      <c r="C26" s="4">
        <v>480.6977</v>
      </c>
      <c r="D26" s="4">
        <v>4</v>
      </c>
      <c r="E26" s="5">
        <v>38.8</v>
      </c>
      <c r="G26" s="4">
        <v>7</v>
      </c>
      <c r="H26" s="10">
        <f>B8^N11</f>
        <v>0.441691122354922</v>
      </c>
      <c r="I26" s="10">
        <f>C8^N12</f>
        <v>0.0841530977820582</v>
      </c>
      <c r="J26" s="10">
        <f>D8^N13</f>
        <v>1.81982725968764</v>
      </c>
      <c r="K26" s="15">
        <f>E8^N14</f>
        <v>0.752514714512409</v>
      </c>
      <c r="L26" s="16">
        <f t="shared" si="0"/>
        <v>0.0509018937989614</v>
      </c>
      <c r="M26" s="16">
        <f>L26/L70</f>
        <v>0.0162624914884777</v>
      </c>
      <c r="P26" s="2">
        <v>24</v>
      </c>
      <c r="Q26" s="16">
        <v>0.029</v>
      </c>
      <c r="R26" s="19"/>
    </row>
    <row r="27" ht="18" spans="1:18">
      <c r="A27" s="4">
        <v>26</v>
      </c>
      <c r="B27" s="4">
        <v>29.3</v>
      </c>
      <c r="C27" s="4">
        <v>1487.868</v>
      </c>
      <c r="D27" s="4">
        <v>2</v>
      </c>
      <c r="E27" s="5">
        <v>27</v>
      </c>
      <c r="G27" s="4">
        <v>8</v>
      </c>
      <c r="H27" s="10">
        <f>B9^N11</f>
        <v>0.499194906147207</v>
      </c>
      <c r="I27" s="10">
        <f>C9^N12</f>
        <v>0.113321030868612</v>
      </c>
      <c r="J27" s="10">
        <f>D9^N13</f>
        <v>1.73552611877147</v>
      </c>
      <c r="K27" s="15">
        <f>E9^N14</f>
        <v>0.744030963020543</v>
      </c>
      <c r="L27" s="16">
        <f t="shared" si="0"/>
        <v>0.0730470740808342</v>
      </c>
      <c r="M27" s="16">
        <f>L27/L70</f>
        <v>0.0233375878938714</v>
      </c>
      <c r="P27" s="2">
        <v>22</v>
      </c>
      <c r="Q27" s="16">
        <v>0.0286</v>
      </c>
      <c r="R27" s="19"/>
    </row>
    <row r="28" ht="18" spans="1:18">
      <c r="A28" s="4">
        <v>27</v>
      </c>
      <c r="B28" s="4">
        <v>3.1</v>
      </c>
      <c r="C28" s="4">
        <v>383.8624</v>
      </c>
      <c r="D28" s="4">
        <v>5</v>
      </c>
      <c r="E28" s="5">
        <v>56.2</v>
      </c>
      <c r="G28" s="4">
        <v>9</v>
      </c>
      <c r="H28" s="10">
        <f>B10^N11</f>
        <v>0.450403450263848</v>
      </c>
      <c r="I28" s="10">
        <f>C10^N12</f>
        <v>0.0363943333050254</v>
      </c>
      <c r="J28" s="10">
        <f>D10^N13</f>
        <v>1</v>
      </c>
      <c r="K28" s="15">
        <f>E10^N14</f>
        <v>0.797972376792517</v>
      </c>
      <c r="L28" s="16">
        <f t="shared" si="0"/>
        <v>0.0130804695626285</v>
      </c>
      <c r="M28" s="16">
        <f>L28/L70</f>
        <v>0.00417903950229604</v>
      </c>
      <c r="P28" s="2">
        <v>39</v>
      </c>
      <c r="Q28" s="16">
        <v>0.0275</v>
      </c>
      <c r="R28" s="19"/>
    </row>
    <row r="29" ht="18" spans="1:18">
      <c r="A29" s="4">
        <v>28</v>
      </c>
      <c r="B29" s="4">
        <v>10.4</v>
      </c>
      <c r="C29" s="4">
        <v>276.449</v>
      </c>
      <c r="D29" s="4">
        <v>5</v>
      </c>
      <c r="E29" s="5">
        <v>33.6</v>
      </c>
      <c r="G29" s="4">
        <v>10</v>
      </c>
      <c r="H29" s="10">
        <f>B11^N11</f>
        <v>0.51390171825722</v>
      </c>
      <c r="I29" s="10">
        <f>C11^N12</f>
        <v>0.0561746420400184</v>
      </c>
      <c r="J29" s="10">
        <f>D11^N13</f>
        <v>1.40218894870056</v>
      </c>
      <c r="K29" s="15">
        <f>E11^N14</f>
        <v>0.788107044952519</v>
      </c>
      <c r="L29" s="16">
        <f t="shared" si="0"/>
        <v>0.0319015755946602</v>
      </c>
      <c r="M29" s="16">
        <f>L29/L70</f>
        <v>0.0101921375190126</v>
      </c>
      <c r="P29" s="2">
        <v>5</v>
      </c>
      <c r="Q29" s="16">
        <v>0.0273</v>
      </c>
      <c r="R29" s="19"/>
    </row>
    <row r="30" ht="18" spans="1:18">
      <c r="A30" s="4">
        <v>29</v>
      </c>
      <c r="B30" s="4">
        <v>19.2</v>
      </c>
      <c r="C30" s="4">
        <v>557.478</v>
      </c>
      <c r="D30" s="4">
        <v>4</v>
      </c>
      <c r="E30" s="5">
        <v>47</v>
      </c>
      <c r="G30" s="4">
        <v>11</v>
      </c>
      <c r="H30" s="10">
        <f>B12^N11</f>
        <v>0.440809498139397</v>
      </c>
      <c r="I30" s="10">
        <f>C12^N12</f>
        <v>0.0993218254333061</v>
      </c>
      <c r="J30" s="10">
        <f>D12^N13</f>
        <v>1</v>
      </c>
      <c r="K30" s="15">
        <f>E12^N14</f>
        <v>0.750957498819989</v>
      </c>
      <c r="L30" s="16">
        <f t="shared" si="0"/>
        <v>0.0328784242348476</v>
      </c>
      <c r="M30" s="16">
        <f>L30/L70</f>
        <v>0.0105042279249084</v>
      </c>
      <c r="P30" s="2">
        <v>28</v>
      </c>
      <c r="Q30" s="16">
        <v>0.0268</v>
      </c>
      <c r="R30" s="19"/>
    </row>
    <row r="31" ht="18" spans="1:18">
      <c r="A31" s="4">
        <v>30</v>
      </c>
      <c r="B31" s="4">
        <v>7.1</v>
      </c>
      <c r="C31" s="4">
        <v>451.2438</v>
      </c>
      <c r="D31" s="4">
        <v>5</v>
      </c>
      <c r="E31" s="5">
        <v>57.1</v>
      </c>
      <c r="G31" s="4">
        <v>12</v>
      </c>
      <c r="H31" s="10">
        <f>B13^N11</f>
        <v>0.653938333606799</v>
      </c>
      <c r="I31" s="10">
        <f>C13^N12</f>
        <v>0.176816982243777</v>
      </c>
      <c r="J31" s="10">
        <f>D13^N13</f>
        <v>1.966133847858</v>
      </c>
      <c r="K31" s="15">
        <f>E13^N14</f>
        <v>0.731634444999898</v>
      </c>
      <c r="L31" s="16">
        <f t="shared" si="0"/>
        <v>0.166329006679404</v>
      </c>
      <c r="M31" s="16">
        <f>L31/L70</f>
        <v>0.05313994929332</v>
      </c>
      <c r="P31" s="2">
        <v>2</v>
      </c>
      <c r="Q31" s="16">
        <v>0.0262</v>
      </c>
      <c r="R31" s="19"/>
    </row>
    <row r="32" ht="18" spans="1:18">
      <c r="A32" s="4">
        <v>31</v>
      </c>
      <c r="B32" s="4">
        <v>25.9</v>
      </c>
      <c r="C32" s="4">
        <v>4519.69</v>
      </c>
      <c r="D32" s="4">
        <v>1</v>
      </c>
      <c r="E32" s="5">
        <v>22.1</v>
      </c>
      <c r="G32" s="4">
        <v>13</v>
      </c>
      <c r="H32" s="10">
        <f>B14^N11</f>
        <v>0.553268760952309</v>
      </c>
      <c r="I32" s="10">
        <f>C14^N12</f>
        <v>0.0921616619192154</v>
      </c>
      <c r="J32" s="10">
        <f>D14^N13</f>
        <v>1.64084551246609</v>
      </c>
      <c r="K32" s="15">
        <f>E14^N14</f>
        <v>0.753970613352447</v>
      </c>
      <c r="L32" s="16">
        <f t="shared" si="0"/>
        <v>0.0630824511333876</v>
      </c>
      <c r="M32" s="16">
        <f>L32/L70</f>
        <v>0.0201540207655292</v>
      </c>
      <c r="P32" s="2">
        <v>45</v>
      </c>
      <c r="Q32" s="16">
        <v>0.0256</v>
      </c>
      <c r="R32" s="19"/>
    </row>
    <row r="33" ht="18" spans="1:18">
      <c r="A33" s="4">
        <v>32</v>
      </c>
      <c r="B33" s="4">
        <v>29.6</v>
      </c>
      <c r="C33" s="4">
        <v>769.4034</v>
      </c>
      <c r="D33" s="4">
        <v>7</v>
      </c>
      <c r="E33" s="5">
        <v>25</v>
      </c>
      <c r="G33" s="4">
        <v>14</v>
      </c>
      <c r="H33" s="10">
        <f>B15^N11</f>
        <v>0.498629138270396</v>
      </c>
      <c r="I33" s="10">
        <f>C15^N12</f>
        <v>0.0495610576060314</v>
      </c>
      <c r="J33" s="10">
        <f>D15^N13</f>
        <v>1.53196635733597</v>
      </c>
      <c r="K33" s="15">
        <f>E15^N14</f>
        <v>0.783627132750858</v>
      </c>
      <c r="L33" s="16">
        <f t="shared" si="0"/>
        <v>0.0296672240885007</v>
      </c>
      <c r="M33" s="16">
        <f>L33/L70</f>
        <v>0.00947829134081941</v>
      </c>
      <c r="P33" s="2">
        <v>19</v>
      </c>
      <c r="Q33" s="16">
        <v>0.0244</v>
      </c>
      <c r="R33" s="19"/>
    </row>
    <row r="34" ht="18" spans="1:18">
      <c r="A34" s="4">
        <v>33</v>
      </c>
      <c r="B34" s="4">
        <v>37.9</v>
      </c>
      <c r="C34" s="4">
        <v>488.5727</v>
      </c>
      <c r="D34" s="4">
        <v>1</v>
      </c>
      <c r="E34" s="5">
        <v>34.2</v>
      </c>
      <c r="G34" s="4">
        <v>15</v>
      </c>
      <c r="H34" s="10">
        <f>B16^N11</f>
        <v>0.551322879647289</v>
      </c>
      <c r="I34" s="10">
        <f>C16^N12</f>
        <v>0.0661709094862942</v>
      </c>
      <c r="J34" s="10">
        <f>D16^N13</f>
        <v>1.53196635733597</v>
      </c>
      <c r="K34" s="15">
        <f>E16^N14</f>
        <v>0.761904348549003</v>
      </c>
      <c r="L34" s="16">
        <f t="shared" si="0"/>
        <v>0.0425816808051927</v>
      </c>
      <c r="M34" s="16">
        <f>L34/L70</f>
        <v>0.0136042919030579</v>
      </c>
      <c r="P34" s="2">
        <v>8</v>
      </c>
      <c r="Q34" s="16">
        <v>0.0233</v>
      </c>
      <c r="R34" s="19"/>
    </row>
    <row r="35" ht="18" spans="1:18">
      <c r="A35" s="4">
        <v>34</v>
      </c>
      <c r="B35" s="4">
        <v>16.5</v>
      </c>
      <c r="C35" s="4">
        <v>323.655</v>
      </c>
      <c r="D35" s="4">
        <v>6</v>
      </c>
      <c r="E35" s="5">
        <v>49.3</v>
      </c>
      <c r="G35" s="4">
        <v>16</v>
      </c>
      <c r="H35" s="10">
        <f>B17^N11</f>
        <v>0.438219753399418</v>
      </c>
      <c r="I35" s="10">
        <f>C17^N12</f>
        <v>0.0865707619086613</v>
      </c>
      <c r="J35" s="10">
        <f>D17^N13</f>
        <v>1.23772628530543</v>
      </c>
      <c r="K35" s="15">
        <f>E17^N14</f>
        <v>0.739567105418187</v>
      </c>
      <c r="L35" s="16">
        <f t="shared" si="0"/>
        <v>0.0347268499265462</v>
      </c>
      <c r="M35" s="16">
        <f>L35/L70</f>
        <v>0.0110947758364862</v>
      </c>
      <c r="P35" s="2">
        <v>30</v>
      </c>
      <c r="Q35" s="16">
        <v>0.0233</v>
      </c>
      <c r="R35" s="19"/>
    </row>
    <row r="36" ht="18" spans="1:18">
      <c r="A36" s="4">
        <v>35</v>
      </c>
      <c r="B36" s="4">
        <v>15.4</v>
      </c>
      <c r="C36" s="4">
        <v>205.367</v>
      </c>
      <c r="D36" s="4">
        <v>7</v>
      </c>
      <c r="E36" s="5">
        <v>55.1</v>
      </c>
      <c r="G36" s="4">
        <v>17</v>
      </c>
      <c r="H36" s="10">
        <f>B18^N11</f>
        <v>1</v>
      </c>
      <c r="I36" s="10">
        <f>C18^N12</f>
        <v>0.112513857764936</v>
      </c>
      <c r="J36" s="10">
        <f>D18^N13</f>
        <v>1.73552611877147</v>
      </c>
      <c r="K36" s="15">
        <f>E18^N14</f>
        <v>0.721143495941062</v>
      </c>
      <c r="L36" s="16">
        <f t="shared" si="0"/>
        <v>0.140818223287157</v>
      </c>
      <c r="M36" s="16">
        <f>L36/L70</f>
        <v>0.044989586569698</v>
      </c>
      <c r="P36" s="2">
        <v>34</v>
      </c>
      <c r="Q36" s="16">
        <v>0.0233</v>
      </c>
      <c r="R36" s="19"/>
    </row>
    <row r="37" ht="18" spans="1:18">
      <c r="A37" s="4">
        <v>36</v>
      </c>
      <c r="B37" s="4">
        <v>13.9</v>
      </c>
      <c r="C37" s="4">
        <v>4079.418</v>
      </c>
      <c r="D37" s="4">
        <v>1</v>
      </c>
      <c r="E37" s="5">
        <v>27.3</v>
      </c>
      <c r="G37" s="4">
        <v>18</v>
      </c>
      <c r="H37" s="10">
        <f>B19^N11</f>
        <v>0.515235963632225</v>
      </c>
      <c r="I37" s="10">
        <f>C19^N12</f>
        <v>0.104979961366974</v>
      </c>
      <c r="J37" s="10">
        <f>D19^N13</f>
        <v>1</v>
      </c>
      <c r="K37" s="15">
        <f>E19^N14</f>
        <v>0.75685010716041</v>
      </c>
      <c r="L37" s="16">
        <f t="shared" si="0"/>
        <v>0.040937607207153</v>
      </c>
      <c r="M37" s="16">
        <f>L37/L70</f>
        <v>0.013079031821377</v>
      </c>
      <c r="P37" s="2">
        <v>40</v>
      </c>
      <c r="Q37" s="16">
        <v>0.0232</v>
      </c>
      <c r="R37" s="19"/>
    </row>
    <row r="38" ht="18" spans="1:18">
      <c r="A38" s="4">
        <v>37</v>
      </c>
      <c r="B38" s="4">
        <v>14.7</v>
      </c>
      <c r="C38" s="4">
        <v>1935.009</v>
      </c>
      <c r="D38" s="4">
        <v>2</v>
      </c>
      <c r="E38" s="5">
        <v>22.9</v>
      </c>
      <c r="G38" s="4">
        <v>19</v>
      </c>
      <c r="H38" s="10">
        <f>B20^N11</f>
        <v>0.520764690129936</v>
      </c>
      <c r="I38" s="10">
        <f>C20^N12</f>
        <v>0.103056075224246</v>
      </c>
      <c r="J38" s="10">
        <f>D20^N13</f>
        <v>1.89615502867834</v>
      </c>
      <c r="K38" s="15">
        <f>E20^N14</f>
        <v>0.749716199236928</v>
      </c>
      <c r="L38" s="16">
        <f t="shared" si="0"/>
        <v>0.0762932060441165</v>
      </c>
      <c r="M38" s="16">
        <f>L38/L70</f>
        <v>0.0243746847380841</v>
      </c>
      <c r="P38" s="2">
        <v>47</v>
      </c>
      <c r="Q38" s="16">
        <v>0.0218</v>
      </c>
      <c r="R38" s="19"/>
    </row>
    <row r="39" ht="18" spans="1:18">
      <c r="A39" s="4">
        <v>38</v>
      </c>
      <c r="B39" s="4">
        <v>12</v>
      </c>
      <c r="C39" s="4">
        <v>1360.139</v>
      </c>
      <c r="D39" s="4">
        <v>1</v>
      </c>
      <c r="E39" s="5">
        <v>25.3</v>
      </c>
      <c r="G39" s="4">
        <v>20</v>
      </c>
      <c r="H39" s="10">
        <f>B21^N11</f>
        <v>0.910675296055281</v>
      </c>
      <c r="I39" s="10">
        <f>C21^N12</f>
        <v>0.297509648353878</v>
      </c>
      <c r="J39" s="10">
        <f>D21^N13</f>
        <v>1.81982725968764</v>
      </c>
      <c r="K39" s="15">
        <f>E21^N14</f>
        <v>0.742819338515619</v>
      </c>
      <c r="L39" s="16">
        <f t="shared" si="0"/>
        <v>0.366250290645244</v>
      </c>
      <c r="M39" s="16">
        <f>L39/L70</f>
        <v>0.117012193255417</v>
      </c>
      <c r="P39" s="2">
        <v>13</v>
      </c>
      <c r="Q39" s="16">
        <v>0.0202</v>
      </c>
      <c r="R39" s="19"/>
    </row>
    <row r="40" ht="18" spans="1:18">
      <c r="A40" s="4">
        <v>39</v>
      </c>
      <c r="B40" s="4">
        <v>3.1</v>
      </c>
      <c r="C40" s="4">
        <v>577.9615</v>
      </c>
      <c r="D40" s="4">
        <v>6</v>
      </c>
      <c r="E40" s="5">
        <v>47.7</v>
      </c>
      <c r="G40" s="4">
        <v>21</v>
      </c>
      <c r="H40" s="10">
        <f>B22^N11</f>
        <v>0.70673833768724</v>
      </c>
      <c r="I40" s="10">
        <f>C22^N12</f>
        <v>0.0511433212988266</v>
      </c>
      <c r="J40" s="10">
        <f>D22^N13</f>
        <v>1.40218894870056</v>
      </c>
      <c r="K40" s="15">
        <f>E22^N14</f>
        <v>0.77119468751173</v>
      </c>
      <c r="L40" s="16">
        <f t="shared" si="0"/>
        <v>0.0390857228245762</v>
      </c>
      <c r="M40" s="16">
        <f>L40/L70</f>
        <v>0.0124873789031527</v>
      </c>
      <c r="P40" s="2">
        <v>3</v>
      </c>
      <c r="Q40" s="16">
        <v>0.0188</v>
      </c>
      <c r="R40" s="19"/>
    </row>
    <row r="41" ht="18" spans="1:18">
      <c r="A41" s="4">
        <v>40</v>
      </c>
      <c r="B41" s="4">
        <v>16.2</v>
      </c>
      <c r="C41" s="4">
        <v>289.3248</v>
      </c>
      <c r="D41" s="4">
        <v>5</v>
      </c>
      <c r="E41" s="5">
        <v>46.2</v>
      </c>
      <c r="G41" s="4">
        <v>22</v>
      </c>
      <c r="H41" s="10">
        <f>B23^N11</f>
        <v>0.581220509712942</v>
      </c>
      <c r="I41" s="10">
        <f>C23^N12</f>
        <v>0.114625091581784</v>
      </c>
      <c r="J41" s="10">
        <f>D23^N13</f>
        <v>1.81982725968764</v>
      </c>
      <c r="K41" s="15">
        <f>E23^N14</f>
        <v>0.738342240795767</v>
      </c>
      <c r="L41" s="16">
        <f t="shared" si="0"/>
        <v>0.0895176160747563</v>
      </c>
      <c r="M41" s="16">
        <f>L41/L70</f>
        <v>0.0285997113434363</v>
      </c>
      <c r="P41" s="2">
        <v>4</v>
      </c>
      <c r="Q41" s="16">
        <v>0.0186</v>
      </c>
      <c r="R41" s="19"/>
    </row>
    <row r="42" ht="18" spans="1:18">
      <c r="A42" s="4">
        <v>41</v>
      </c>
      <c r="B42" s="4">
        <v>13.6</v>
      </c>
      <c r="C42" s="4">
        <v>4082.015</v>
      </c>
      <c r="D42" s="4">
        <v>1</v>
      </c>
      <c r="E42" s="5">
        <v>15.9</v>
      </c>
      <c r="G42" s="4">
        <v>23</v>
      </c>
      <c r="H42" s="10">
        <f>B24^N11</f>
        <v>0.537797868477848</v>
      </c>
      <c r="I42" s="10">
        <f>C24^N12</f>
        <v>0.0623412715735019</v>
      </c>
      <c r="J42" s="10">
        <f>D24^N13</f>
        <v>1</v>
      </c>
      <c r="K42" s="15">
        <f>E24^N14</f>
        <v>0.781636788634858</v>
      </c>
      <c r="L42" s="16">
        <f t="shared" si="0"/>
        <v>0.0262059389343567</v>
      </c>
      <c r="M42" s="16">
        <f>L42/L70</f>
        <v>0.00837245585696143</v>
      </c>
      <c r="P42" s="2">
        <v>46</v>
      </c>
      <c r="Q42" s="16">
        <v>0.0184</v>
      </c>
      <c r="R42" s="19"/>
    </row>
    <row r="43" ht="18" spans="1:18">
      <c r="A43" s="4">
        <v>42</v>
      </c>
      <c r="B43" s="4">
        <v>16.8</v>
      </c>
      <c r="C43" s="4">
        <v>4066.587</v>
      </c>
      <c r="D43" s="4">
        <v>1</v>
      </c>
      <c r="E43" s="5">
        <v>18.2</v>
      </c>
      <c r="G43" s="4">
        <v>24</v>
      </c>
      <c r="H43" s="10">
        <f>B25^N11</f>
        <v>0.586453427884632</v>
      </c>
      <c r="I43" s="10">
        <f>C25^N12</f>
        <v>0.114625091581784</v>
      </c>
      <c r="J43" s="10">
        <f>D25^N13</f>
        <v>1.81982725968764</v>
      </c>
      <c r="K43" s="15">
        <f>E25^N14</f>
        <v>0.742580297352104</v>
      </c>
      <c r="L43" s="16">
        <f t="shared" si="0"/>
        <v>0.0908420263154448</v>
      </c>
      <c r="M43" s="16">
        <f>L43/L70</f>
        <v>0.0290228431497206</v>
      </c>
      <c r="P43" s="2">
        <v>44</v>
      </c>
      <c r="Q43" s="16">
        <v>0.0169</v>
      </c>
      <c r="R43" s="19"/>
    </row>
    <row r="44" ht="18" spans="1:18">
      <c r="A44" s="4">
        <v>43</v>
      </c>
      <c r="B44" s="4">
        <v>36.1</v>
      </c>
      <c r="C44" s="4">
        <v>519.4617</v>
      </c>
      <c r="D44" s="4">
        <v>5</v>
      </c>
      <c r="E44" s="5">
        <v>34.7</v>
      </c>
      <c r="G44" s="4">
        <v>25</v>
      </c>
      <c r="H44" s="10">
        <f>B26^N11</f>
        <v>0.427859432641527</v>
      </c>
      <c r="I44" s="10">
        <f>C26^N12</f>
        <v>0.0930059540847708</v>
      </c>
      <c r="J44" s="10">
        <f>D26^N13</f>
        <v>1.53196635733597</v>
      </c>
      <c r="K44" s="15">
        <f>E26^N14</f>
        <v>0.754713598037608</v>
      </c>
      <c r="L44" s="16">
        <f t="shared" si="0"/>
        <v>0.0460090500259894</v>
      </c>
      <c r="M44" s="16">
        <f>L44/L70</f>
        <v>0.0146992916883549</v>
      </c>
      <c r="P44" s="2">
        <v>7</v>
      </c>
      <c r="Q44" s="16">
        <v>0.0163</v>
      </c>
      <c r="R44" s="19"/>
    </row>
    <row r="45" ht="18" spans="1:18">
      <c r="A45" s="4">
        <v>44</v>
      </c>
      <c r="B45" s="4">
        <v>34.4</v>
      </c>
      <c r="C45" s="4">
        <v>512.7871</v>
      </c>
      <c r="D45" s="4">
        <v>6</v>
      </c>
      <c r="E45" s="5">
        <v>34.1</v>
      </c>
      <c r="G45" s="4">
        <v>26</v>
      </c>
      <c r="H45" s="10">
        <f>B27^N11</f>
        <v>0.458661289395024</v>
      </c>
      <c r="I45" s="10">
        <f>C27^N12</f>
        <v>0.0602258477300651</v>
      </c>
      <c r="J45" s="10">
        <f>D27^N13</f>
        <v>1.23772628530543</v>
      </c>
      <c r="K45" s="15">
        <f>E27^N14</f>
        <v>0.776059634810099</v>
      </c>
      <c r="L45" s="16">
        <f t="shared" si="0"/>
        <v>0.0265335108453188</v>
      </c>
      <c r="M45" s="16">
        <f>L45/L70</f>
        <v>0.00847711081213708</v>
      </c>
      <c r="P45" s="2">
        <v>29</v>
      </c>
      <c r="Q45" s="16">
        <v>0.0162</v>
      </c>
      <c r="R45" s="19"/>
    </row>
    <row r="46" ht="18" spans="1:18">
      <c r="A46" s="4">
        <v>45</v>
      </c>
      <c r="B46" s="4">
        <v>2.7</v>
      </c>
      <c r="C46" s="4">
        <v>533.4762</v>
      </c>
      <c r="D46" s="4">
        <v>4</v>
      </c>
      <c r="E46" s="5">
        <v>53.9</v>
      </c>
      <c r="G46" s="4">
        <v>27</v>
      </c>
      <c r="H46" s="10">
        <f>B28^N11</f>
        <v>0.770209444744656</v>
      </c>
      <c r="I46" s="10">
        <f>C28^N12</f>
        <v>0.101411292427736</v>
      </c>
      <c r="J46" s="10">
        <f>D28^N13</f>
        <v>1.64084551246609</v>
      </c>
      <c r="K46" s="15">
        <f>E28^N14</f>
        <v>0.733508074259458</v>
      </c>
      <c r="L46" s="16">
        <f t="shared" si="0"/>
        <v>0.0940086356736264</v>
      </c>
      <c r="M46" s="16">
        <f>L46/L70</f>
        <v>0.0300345335582966</v>
      </c>
      <c r="P46" s="2">
        <v>32</v>
      </c>
      <c r="Q46" s="16">
        <v>0.0161</v>
      </c>
      <c r="R46" s="19"/>
    </row>
    <row r="47" ht="18" spans="1:18">
      <c r="A47" s="4">
        <v>46</v>
      </c>
      <c r="B47" s="4">
        <v>36.6</v>
      </c>
      <c r="C47" s="4">
        <v>488.8193</v>
      </c>
      <c r="D47" s="4">
        <v>8</v>
      </c>
      <c r="E47" s="5">
        <v>38.3</v>
      </c>
      <c r="G47" s="4">
        <v>28</v>
      </c>
      <c r="H47" s="10">
        <f>B29^N11</f>
        <v>0.582505457495294</v>
      </c>
      <c r="I47" s="10">
        <f>C29^N12</f>
        <v>0.115058126667428</v>
      </c>
      <c r="J47" s="10">
        <f>D29^N13</f>
        <v>1.64084551246609</v>
      </c>
      <c r="K47" s="15">
        <f>E29^N14</f>
        <v>0.76311376315833</v>
      </c>
      <c r="L47" s="16">
        <f t="shared" si="0"/>
        <v>0.0839217008852977</v>
      </c>
      <c r="M47" s="16">
        <f>L47/L70</f>
        <v>0.0268118893913054</v>
      </c>
      <c r="P47" s="2">
        <v>43</v>
      </c>
      <c r="Q47" s="16">
        <v>0.0157</v>
      </c>
      <c r="R47" s="19"/>
    </row>
    <row r="48" ht="18" spans="1:18">
      <c r="A48" s="4">
        <v>47</v>
      </c>
      <c r="B48" s="4">
        <v>21.7</v>
      </c>
      <c r="C48" s="4">
        <v>463.9623</v>
      </c>
      <c r="D48" s="4">
        <v>9</v>
      </c>
      <c r="E48" s="5">
        <v>42</v>
      </c>
      <c r="G48" s="4">
        <v>29</v>
      </c>
      <c r="H48" s="10">
        <f>B30^N11</f>
        <v>0.505654134489031</v>
      </c>
      <c r="I48" s="10">
        <f>C30^N12</f>
        <v>0.0878533980576043</v>
      </c>
      <c r="J48" s="10">
        <f>D30^N13</f>
        <v>1.53196635733597</v>
      </c>
      <c r="K48" s="15">
        <f>E30^N14</f>
        <v>0.743664564388054</v>
      </c>
      <c r="L48" s="16">
        <f t="shared" si="0"/>
        <v>0.0506102453467292</v>
      </c>
      <c r="M48" s="16">
        <f>L48/L70</f>
        <v>0.0161693136100517</v>
      </c>
      <c r="P48" s="2">
        <v>25</v>
      </c>
      <c r="Q48" s="16">
        <v>0.0147</v>
      </c>
      <c r="R48" s="19"/>
    </row>
    <row r="49" ht="18" spans="1:18">
      <c r="A49" s="4">
        <v>48</v>
      </c>
      <c r="B49" s="4">
        <v>35.9</v>
      </c>
      <c r="C49" s="4">
        <v>640.7391</v>
      </c>
      <c r="D49" s="4">
        <v>3</v>
      </c>
      <c r="E49" s="5">
        <v>61.5</v>
      </c>
      <c r="G49" s="4">
        <v>30</v>
      </c>
      <c r="H49" s="10">
        <f>B31^N11</f>
        <v>0.636144483868063</v>
      </c>
      <c r="I49" s="10">
        <f>C31^N12</f>
        <v>0.095295544744717</v>
      </c>
      <c r="J49" s="10">
        <f>D31^N13</f>
        <v>1.64084551246609</v>
      </c>
      <c r="K49" s="15">
        <f>E31^N14</f>
        <v>0.732612198208517</v>
      </c>
      <c r="L49" s="16">
        <f t="shared" si="0"/>
        <v>0.0728735962015385</v>
      </c>
      <c r="M49" s="16">
        <f>L49/L70</f>
        <v>0.0232821639729731</v>
      </c>
      <c r="P49" s="2">
        <v>15</v>
      </c>
      <c r="Q49" s="16">
        <v>0.0136</v>
      </c>
      <c r="R49" s="19"/>
    </row>
    <row r="50" ht="18" spans="1:18">
      <c r="A50" s="4">
        <v>49</v>
      </c>
      <c r="B50" s="4">
        <v>24.2</v>
      </c>
      <c r="C50" s="4">
        <v>4605.749</v>
      </c>
      <c r="D50" s="4">
        <v>1</v>
      </c>
      <c r="E50" s="5">
        <v>13.4</v>
      </c>
      <c r="G50" s="4">
        <v>31</v>
      </c>
      <c r="H50" s="10">
        <f>B32^N11</f>
        <v>0.471904262987105</v>
      </c>
      <c r="I50" s="10">
        <f>C32^N12</f>
        <v>0.0392815830443884</v>
      </c>
      <c r="J50" s="10">
        <f>D32^N13</f>
        <v>1</v>
      </c>
      <c r="K50" s="15">
        <f>E32^N14</f>
        <v>0.788107044952519</v>
      </c>
      <c r="L50" s="16">
        <f t="shared" si="0"/>
        <v>0.0146092557464432</v>
      </c>
      <c r="M50" s="16">
        <f>L50/L70</f>
        <v>0.00466746675807128</v>
      </c>
      <c r="P50" s="2">
        <v>18</v>
      </c>
      <c r="Q50" s="16">
        <v>0.0131</v>
      </c>
      <c r="R50" s="19"/>
    </row>
    <row r="51" ht="18" spans="1:18">
      <c r="A51" s="4">
        <v>50</v>
      </c>
      <c r="B51" s="4">
        <v>29.4</v>
      </c>
      <c r="C51" s="4">
        <v>4510.359</v>
      </c>
      <c r="D51" s="4">
        <v>1</v>
      </c>
      <c r="E51" s="5">
        <v>13.2</v>
      </c>
      <c r="G51" s="4">
        <v>32</v>
      </c>
      <c r="H51" s="10">
        <f>B33^N11</f>
        <v>0.45758433000007</v>
      </c>
      <c r="I51" s="10">
        <f>C33^N12</f>
        <v>0.0776141186739454</v>
      </c>
      <c r="J51" s="10">
        <f>D33^N13</f>
        <v>1.81982725968764</v>
      </c>
      <c r="K51" s="15">
        <f>E33^N14</f>
        <v>0.780667596293217</v>
      </c>
      <c r="L51" s="16">
        <f t="shared" si="0"/>
        <v>0.0504554627075978</v>
      </c>
      <c r="M51" s="16">
        <f>L51/L70</f>
        <v>0.0161198625746663</v>
      </c>
      <c r="P51" s="2">
        <v>21</v>
      </c>
      <c r="Q51" s="16">
        <v>0.0125</v>
      </c>
      <c r="R51" s="19"/>
    </row>
    <row r="52" ht="18" spans="7:17">
      <c r="G52" s="4">
        <v>33</v>
      </c>
      <c r="H52" s="10">
        <f>B34^N11</f>
        <v>0.432213814581382</v>
      </c>
      <c r="I52" s="10">
        <f>C34^N12</f>
        <v>0.0924264905243069</v>
      </c>
      <c r="J52" s="10">
        <f>D34^N13</f>
        <v>1</v>
      </c>
      <c r="K52" s="15">
        <f>E34^N14</f>
        <v>0.76207548621447</v>
      </c>
      <c r="L52" s="16">
        <f t="shared" si="0"/>
        <v>0.0304433961246165</v>
      </c>
      <c r="M52" s="16">
        <f>L52/L70</f>
        <v>0.00972626818782592</v>
      </c>
      <c r="P52" s="2">
        <v>48</v>
      </c>
      <c r="Q52" s="16">
        <v>0.0119</v>
      </c>
    </row>
    <row r="53" ht="18" spans="7:17">
      <c r="G53" s="4">
        <v>34</v>
      </c>
      <c r="H53" s="10">
        <f>B35^N11</f>
        <v>0.523651276708559</v>
      </c>
      <c r="I53" s="10">
        <f>C35^N12</f>
        <v>0.108288845311108</v>
      </c>
      <c r="J53" s="10">
        <f>D35^N13</f>
        <v>1.73552611877147</v>
      </c>
      <c r="K53" s="15">
        <f>E35^N14</f>
        <v>0.740936528480122</v>
      </c>
      <c r="L53" s="16">
        <f t="shared" si="0"/>
        <v>0.0729185543140694</v>
      </c>
      <c r="M53" s="16">
        <f>L53/L70</f>
        <v>0.0232965275038323</v>
      </c>
      <c r="P53" s="2">
        <v>6</v>
      </c>
      <c r="Q53" s="16">
        <v>0.0114</v>
      </c>
    </row>
    <row r="54" ht="18" spans="7:17">
      <c r="G54" s="4">
        <v>35</v>
      </c>
      <c r="H54" s="10">
        <f>B36^N11</f>
        <v>0.532055279188705</v>
      </c>
      <c r="I54" s="10">
        <f>C36^N12</f>
        <v>0.1289926993796</v>
      </c>
      <c r="J54" s="10">
        <f>D36^N13</f>
        <v>1.81982725968764</v>
      </c>
      <c r="K54" s="15">
        <f>E36^N14</f>
        <v>0.734624252179387</v>
      </c>
      <c r="L54" s="16">
        <f t="shared" si="0"/>
        <v>0.0917523751989838</v>
      </c>
      <c r="M54" s="16">
        <f>L54/L70</f>
        <v>0.0293136877502883</v>
      </c>
      <c r="P54" s="2">
        <v>16</v>
      </c>
      <c r="Q54" s="16">
        <v>0.0111</v>
      </c>
    </row>
    <row r="55" ht="18" spans="7:17">
      <c r="G55" s="4">
        <v>36</v>
      </c>
      <c r="H55" s="10">
        <f>B37^N11</f>
        <v>0.544787775390862</v>
      </c>
      <c r="I55" s="10">
        <f>C37^N12</f>
        <v>0.0408609426632781</v>
      </c>
      <c r="J55" s="10">
        <f>D37^N13</f>
        <v>1</v>
      </c>
      <c r="K55" s="15">
        <f>E37^N14</f>
        <v>0.775400274163481</v>
      </c>
      <c r="L55" s="16">
        <f t="shared" si="0"/>
        <v>0.0172608304116224</v>
      </c>
      <c r="M55" s="16">
        <f>L55/L70</f>
        <v>0.00551461029646002</v>
      </c>
      <c r="P55" s="2">
        <v>11</v>
      </c>
      <c r="Q55" s="16">
        <v>0.0105</v>
      </c>
    </row>
    <row r="56" ht="18" spans="7:17">
      <c r="G56" s="4">
        <v>37</v>
      </c>
      <c r="H56" s="10">
        <f>B38^N11</f>
        <v>0.537797868477848</v>
      </c>
      <c r="I56" s="10">
        <f>C38^N12</f>
        <v>0.0544366207733157</v>
      </c>
      <c r="J56" s="10">
        <f>D38^N13</f>
        <v>1.23772628530543</v>
      </c>
      <c r="K56" s="15">
        <f>E38^N14</f>
        <v>0.785954257015534</v>
      </c>
      <c r="L56" s="16">
        <f t="shared" si="0"/>
        <v>0.0284794841857443</v>
      </c>
      <c r="M56" s="16">
        <f>L56/L70</f>
        <v>0.00909882392580751</v>
      </c>
      <c r="P56" s="2">
        <v>10</v>
      </c>
      <c r="Q56" s="16">
        <v>0.0102</v>
      </c>
    </row>
    <row r="57" ht="18" spans="7:17">
      <c r="G57" s="4">
        <v>38</v>
      </c>
      <c r="H57" s="10">
        <f>B39^N11</f>
        <v>0.563583375652962</v>
      </c>
      <c r="I57" s="10">
        <f>C39^N12</f>
        <v>0.0623412715735019</v>
      </c>
      <c r="J57" s="10">
        <f>D39^N13</f>
        <v>1</v>
      </c>
      <c r="K57" s="15">
        <f>E39^N14</f>
        <v>0.779951598010648</v>
      </c>
      <c r="L57" s="16">
        <f t="shared" si="0"/>
        <v>0.0274032127552941</v>
      </c>
      <c r="M57" s="16">
        <f>L57/L70</f>
        <v>0.00875496923454364</v>
      </c>
      <c r="P57" s="2">
        <v>33</v>
      </c>
      <c r="Q57" s="16">
        <v>0.0097</v>
      </c>
    </row>
    <row r="58" ht="18" spans="7:17">
      <c r="G58" s="4">
        <v>39</v>
      </c>
      <c r="H58" s="10">
        <f>B40^N11</f>
        <v>0.770209444744656</v>
      </c>
      <c r="I58" s="10">
        <f>C40^N12</f>
        <v>0.0866425426179043</v>
      </c>
      <c r="J58" s="10">
        <f>D40^N13</f>
        <v>1.73552611877147</v>
      </c>
      <c r="K58" s="15">
        <f>E40^N14</f>
        <v>0.742819338515619</v>
      </c>
      <c r="L58" s="16">
        <f t="shared" si="0"/>
        <v>0.0860308837298014</v>
      </c>
      <c r="M58" s="16">
        <f>L58/L70</f>
        <v>0.0274857458138554</v>
      </c>
      <c r="P58" s="2">
        <v>14</v>
      </c>
      <c r="Q58" s="16">
        <v>0.0095</v>
      </c>
    </row>
    <row r="59" ht="18" spans="7:17">
      <c r="G59" s="4">
        <v>40</v>
      </c>
      <c r="H59" s="10">
        <f>B41^N11</f>
        <v>0.52587333561691</v>
      </c>
      <c r="I59" s="10">
        <f>C41^N12</f>
        <v>0.11306110015052</v>
      </c>
      <c r="J59" s="10">
        <f>D41^N13</f>
        <v>1.64084551246609</v>
      </c>
      <c r="K59" s="15">
        <f>E41^N14</f>
        <v>0.744647296774511</v>
      </c>
      <c r="L59" s="16">
        <f t="shared" si="0"/>
        <v>0.0726461609353291</v>
      </c>
      <c r="M59" s="16">
        <f>L59/L70</f>
        <v>0.023209501370369</v>
      </c>
      <c r="P59" s="2">
        <v>37</v>
      </c>
      <c r="Q59" s="16">
        <v>0.0091</v>
      </c>
    </row>
    <row r="60" ht="18" spans="7:17">
      <c r="G60" s="4">
        <v>41</v>
      </c>
      <c r="H60" s="10">
        <f>B42^N11</f>
        <v>0.547537789188176</v>
      </c>
      <c r="I60" s="10">
        <f>C42^N12</f>
        <v>0.0408509422620828</v>
      </c>
      <c r="J60" s="10">
        <f>D42^N13</f>
        <v>1</v>
      </c>
      <c r="K60" s="15">
        <f>E42^N14</f>
        <v>0.808322814273864</v>
      </c>
      <c r="L60" s="16">
        <f t="shared" si="0"/>
        <v>0.0180801076940098</v>
      </c>
      <c r="M60" s="16">
        <f>L60/L70</f>
        <v>0.00577635870771068</v>
      </c>
      <c r="P60" s="2">
        <v>38</v>
      </c>
      <c r="Q60" s="16">
        <v>0.0088</v>
      </c>
    </row>
    <row r="61" ht="18" spans="7:17">
      <c r="G61" s="4">
        <v>42</v>
      </c>
      <c r="H61" s="10">
        <f>B43^N11</f>
        <v>0.521478394293773</v>
      </c>
      <c r="I61" s="10">
        <f>C43^N12</f>
        <v>0.0409104813342944</v>
      </c>
      <c r="J61" s="10">
        <f>D43^N13</f>
        <v>1</v>
      </c>
      <c r="K61" s="15">
        <f>E43^N14</f>
        <v>0.79996582060721</v>
      </c>
      <c r="L61" s="16">
        <f t="shared" si="0"/>
        <v>0.017066416511949</v>
      </c>
      <c r="M61" s="16">
        <f>L61/L70</f>
        <v>0.0054524975899826</v>
      </c>
      <c r="P61" s="2">
        <v>26</v>
      </c>
      <c r="Q61" s="16">
        <v>0.0085</v>
      </c>
    </row>
    <row r="62" ht="18" spans="7:17">
      <c r="G62" s="4">
        <v>43</v>
      </c>
      <c r="H62" s="10">
        <f>B44^N11</f>
        <v>0.437094418821758</v>
      </c>
      <c r="I62" s="10">
        <f>C44^N12</f>
        <v>0.0902726795332478</v>
      </c>
      <c r="J62" s="10">
        <f>D44^N13</f>
        <v>1.64084551246609</v>
      </c>
      <c r="K62" s="15">
        <f>E44^N14</f>
        <v>0.76122513051523</v>
      </c>
      <c r="L62" s="16">
        <f t="shared" si="0"/>
        <v>0.0492847327303603</v>
      </c>
      <c r="M62" s="16">
        <f>L62/L70</f>
        <v>0.0157458296091085</v>
      </c>
      <c r="P62" s="2">
        <v>23</v>
      </c>
      <c r="Q62" s="16">
        <v>0.0084</v>
      </c>
    </row>
    <row r="63" ht="18" spans="7:17">
      <c r="G63" s="4">
        <v>44</v>
      </c>
      <c r="H63" s="10">
        <f>B45^N11</f>
        <v>0.441987096053433</v>
      </c>
      <c r="I63" s="10">
        <f>C45^N12</f>
        <v>0.0907228120887431</v>
      </c>
      <c r="J63" s="10">
        <f>D45^N13</f>
        <v>1.73552611877147</v>
      </c>
      <c r="K63" s="15">
        <f>E45^N14</f>
        <v>0.762247163625508</v>
      </c>
      <c r="L63" s="16">
        <f t="shared" si="0"/>
        <v>0.0530460517335898</v>
      </c>
      <c r="M63" s="16">
        <f>L63/L70</f>
        <v>0.0169475219963713</v>
      </c>
      <c r="P63" s="2">
        <v>41</v>
      </c>
      <c r="Q63" s="16">
        <v>0.0058</v>
      </c>
    </row>
    <row r="64" ht="18" spans="7:17">
      <c r="G64" s="4">
        <v>45</v>
      </c>
      <c r="H64" s="10">
        <f>B46^N11</f>
        <v>0.795159983379612</v>
      </c>
      <c r="I64" s="10">
        <f>C46^N12</f>
        <v>0.0893530942609764</v>
      </c>
      <c r="J64" s="10">
        <f>D46^N13</f>
        <v>1.53196635733597</v>
      </c>
      <c r="K64" s="15">
        <f>E46^N14</f>
        <v>0.735869603979921</v>
      </c>
      <c r="L64" s="16">
        <f t="shared" si="0"/>
        <v>0.0800966227957789</v>
      </c>
      <c r="M64" s="16">
        <f>L64/L70</f>
        <v>0.0255898268071658</v>
      </c>
      <c r="P64" s="2">
        <v>36</v>
      </c>
      <c r="Q64" s="16">
        <v>0.0055</v>
      </c>
    </row>
    <row r="65" ht="18" spans="7:17">
      <c r="G65" s="4">
        <v>46</v>
      </c>
      <c r="H65" s="10">
        <f>B47^N11</f>
        <v>0.435709142252997</v>
      </c>
      <c r="I65" s="10">
        <f>C47^N12</f>
        <v>0.0924085541247886</v>
      </c>
      <c r="J65" s="10">
        <f>D47^N13</f>
        <v>1.89615502867834</v>
      </c>
      <c r="K65" s="15">
        <f>E47^N14</f>
        <v>0.755466966096208</v>
      </c>
      <c r="L65" s="16">
        <f t="shared" si="0"/>
        <v>0.0576764031418007</v>
      </c>
      <c r="M65" s="16">
        <f>L65/L70</f>
        <v>0.0184268589079231</v>
      </c>
      <c r="P65" s="2">
        <v>42</v>
      </c>
      <c r="Q65" s="16">
        <v>0.0055</v>
      </c>
    </row>
    <row r="66" ht="18" spans="7:17">
      <c r="G66" s="4">
        <v>47</v>
      </c>
      <c r="H66" s="10">
        <f>B48^N11</f>
        <v>0.491570956189677</v>
      </c>
      <c r="I66" s="10">
        <f>C48^N12</f>
        <v>0.094282205577729</v>
      </c>
      <c r="J66" s="10">
        <f>D48^N13</f>
        <v>1.966133847858</v>
      </c>
      <c r="K66" s="15">
        <f>E48^N14</f>
        <v>0.750126779382775</v>
      </c>
      <c r="L66" s="16">
        <f t="shared" si="0"/>
        <v>0.0683539629445894</v>
      </c>
      <c r="M66" s="16">
        <f>L66/L70</f>
        <v>0.0218382000673773</v>
      </c>
      <c r="P66" s="2">
        <v>49</v>
      </c>
      <c r="Q66" s="16">
        <v>0.0049</v>
      </c>
    </row>
    <row r="67" ht="18" spans="7:17">
      <c r="G67" s="4">
        <v>48</v>
      </c>
      <c r="H67" s="10">
        <f>B49^N11</f>
        <v>0.437655157094822</v>
      </c>
      <c r="I67" s="10">
        <f>C49^N12</f>
        <v>0.083273577065379</v>
      </c>
      <c r="J67" s="10">
        <f>D49^N13</f>
        <v>1.40218894870056</v>
      </c>
      <c r="K67" s="15">
        <f>E49^N14</f>
        <v>0.728440731578053</v>
      </c>
      <c r="L67" s="16">
        <f t="shared" si="0"/>
        <v>0.0372254565239311</v>
      </c>
      <c r="M67" s="16">
        <f>L67/L70</f>
        <v>0.0118930480713761</v>
      </c>
      <c r="P67" s="2">
        <v>31</v>
      </c>
      <c r="Q67" s="16">
        <v>0.0047</v>
      </c>
    </row>
    <row r="68" ht="18" spans="7:17">
      <c r="G68" s="4">
        <v>49</v>
      </c>
      <c r="H68" s="10">
        <f>B50^N11</f>
        <v>0.479355806566938</v>
      </c>
      <c r="I68" s="10">
        <f>C50^N12</f>
        <v>0.0389976429811094</v>
      </c>
      <c r="J68" s="10">
        <f>D50^N13</f>
        <v>1</v>
      </c>
      <c r="K68" s="15">
        <f>E50^N14</f>
        <v>0.81902966280958</v>
      </c>
      <c r="L68" s="16">
        <f t="shared" si="0"/>
        <v>0.0153107329788842</v>
      </c>
      <c r="M68" s="16">
        <f>L68/L70</f>
        <v>0.00489157958905923</v>
      </c>
      <c r="P68" s="2">
        <v>50</v>
      </c>
      <c r="Q68" s="16">
        <v>0.0047</v>
      </c>
    </row>
    <row r="69" ht="18" spans="7:18">
      <c r="G69" s="4">
        <v>50</v>
      </c>
      <c r="H69" s="10">
        <f>B51^N11</f>
        <v>0.458300800757895</v>
      </c>
      <c r="I69" s="10">
        <f>C51^N12</f>
        <v>0.0393128191211214</v>
      </c>
      <c r="J69" s="10">
        <f>D51^N13</f>
        <v>1</v>
      </c>
      <c r="K69" s="15">
        <f>E51^N14</f>
        <v>0.819977631576665</v>
      </c>
      <c r="L69" s="16">
        <f t="shared" si="0"/>
        <v>0.014773616102232</v>
      </c>
      <c r="M69" s="16">
        <f>L69/L70</f>
        <v>0.00471997774906928</v>
      </c>
      <c r="P69" s="2">
        <v>9</v>
      </c>
      <c r="Q69" s="16">
        <v>0.0042</v>
      </c>
      <c r="R69" s="9"/>
    </row>
    <row r="70" ht="18" spans="7:17">
      <c r="G70" s="21" t="s">
        <v>24</v>
      </c>
      <c r="H70" s="22"/>
      <c r="I70" s="22"/>
      <c r="J70" s="22"/>
      <c r="K70" s="23"/>
      <c r="L70" s="16">
        <f>SUM(L20:L69)</f>
        <v>3.13001816695961</v>
      </c>
      <c r="M70" s="16">
        <f>SUM(M20:M69)</f>
        <v>1</v>
      </c>
      <c r="P70" s="2"/>
      <c r="Q70" s="16"/>
    </row>
  </sheetData>
  <sortState ref="P20:Q69">
    <sortCondition ref="Q20" descending="1"/>
  </sortState>
  <mergeCells count="31">
    <mergeCell ref="G1:J1"/>
    <mergeCell ref="L1:N1"/>
    <mergeCell ref="H2:J2"/>
    <mergeCell ref="M2:N2"/>
    <mergeCell ref="H3:J3"/>
    <mergeCell ref="M3:N3"/>
    <mergeCell ref="H4:J4"/>
    <mergeCell ref="M4:N4"/>
    <mergeCell ref="H5:J5"/>
    <mergeCell ref="M5:N5"/>
    <mergeCell ref="M6:N6"/>
    <mergeCell ref="H10:I10"/>
    <mergeCell ref="J10:K10"/>
    <mergeCell ref="L10:M10"/>
    <mergeCell ref="H11:I11"/>
    <mergeCell ref="J11:K11"/>
    <mergeCell ref="L11:M11"/>
    <mergeCell ref="H12:I12"/>
    <mergeCell ref="J12:K12"/>
    <mergeCell ref="L12:M12"/>
    <mergeCell ref="H13:I13"/>
    <mergeCell ref="J13:K13"/>
    <mergeCell ref="L13:M13"/>
    <mergeCell ref="H14:I14"/>
    <mergeCell ref="J14:K14"/>
    <mergeCell ref="L14:M14"/>
    <mergeCell ref="H15:I15"/>
    <mergeCell ref="J15:K15"/>
    <mergeCell ref="L15:M15"/>
    <mergeCell ref="G18:K18"/>
    <mergeCell ref="G70:K7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2021-06-25T06:34:00Z</dcterms:created>
  <dcterms:modified xsi:type="dcterms:W3CDTF">2021-06-25T23:29:19Z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