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33720" yWindow="580" windowWidth="27540" windowHeight="19660"/>
  </bookViews>
  <sheets>
    <sheet name="Arduino Digital" sheetId="1" r:id="rId1"/>
    <sheet name="Arduino Analog" sheetId="2" r:id="rId2"/>
    <sheet name="MotorShield" sheetId="3" r:id="rId3"/>
    <sheet name="Sheet4" sheetId="4" r:id="rId4"/>
    <sheet name="Cost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5" l="1"/>
  <c r="F28" i="5"/>
  <c r="F27" i="5"/>
  <c r="F21" i="5"/>
  <c r="F20" i="5"/>
  <c r="F19" i="5"/>
  <c r="F18" i="5"/>
  <c r="F17" i="5"/>
  <c r="F25" i="5"/>
  <c r="F26" i="5"/>
  <c r="F15" i="5"/>
  <c r="F16" i="5"/>
  <c r="F22" i="5"/>
  <c r="F23" i="5"/>
  <c r="F24" i="5"/>
  <c r="F14" i="5"/>
  <c r="F13" i="5"/>
  <c r="F3" i="5"/>
  <c r="F4" i="5"/>
  <c r="F5" i="5"/>
  <c r="F2" i="5"/>
  <c r="F12" i="5"/>
  <c r="F11" i="5"/>
  <c r="F10" i="5"/>
  <c r="F9" i="5"/>
  <c r="F8" i="5"/>
  <c r="F7" i="5"/>
  <c r="D13" i="4"/>
  <c r="D12" i="4"/>
  <c r="D14" i="4"/>
  <c r="B21" i="4"/>
  <c r="B22" i="4"/>
  <c r="C13" i="4"/>
  <c r="C12" i="4"/>
  <c r="F31" i="5"/>
</calcChain>
</file>

<file path=xl/sharedStrings.xml><?xml version="1.0" encoding="utf-8"?>
<sst xmlns="http://schemas.openxmlformats.org/spreadsheetml/2006/main" count="216" uniqueCount="127">
  <si>
    <t>A0</t>
  </si>
  <si>
    <t>A1</t>
  </si>
  <si>
    <t>A2</t>
  </si>
  <si>
    <t>A3</t>
  </si>
  <si>
    <t>A4</t>
  </si>
  <si>
    <t>A5</t>
  </si>
  <si>
    <t>Analog Inputs</t>
  </si>
  <si>
    <t>Wire Library</t>
  </si>
  <si>
    <t>analogReference()</t>
  </si>
  <si>
    <t>AREF</t>
  </si>
  <si>
    <t>Reference voltage</t>
  </si>
  <si>
    <t>Reset</t>
  </si>
  <si>
    <t>Digital I/O pings</t>
  </si>
  <si>
    <t>pinMode(), digitalWrite(), digitalRead()</t>
  </si>
  <si>
    <t>attachInterrupt()</t>
  </si>
  <si>
    <t>SPILibrary</t>
  </si>
  <si>
    <t>Used for</t>
  </si>
  <si>
    <t>MotoShield</t>
  </si>
  <si>
    <t>PIR</t>
  </si>
  <si>
    <t>M1</t>
  </si>
  <si>
    <t>M2</t>
  </si>
  <si>
    <t>M3</t>
  </si>
  <si>
    <t>M4</t>
  </si>
  <si>
    <t>Servo 1</t>
  </si>
  <si>
    <t>Servo 2</t>
  </si>
  <si>
    <t>Voltage</t>
  </si>
  <si>
    <t>Raspberry Pi</t>
  </si>
  <si>
    <t>USB Hub</t>
  </si>
  <si>
    <t>Arduino</t>
  </si>
  <si>
    <t>Cam1</t>
  </si>
  <si>
    <t>Cam2</t>
  </si>
  <si>
    <t>MototShield</t>
  </si>
  <si>
    <t>NF1</t>
  </si>
  <si>
    <t>NF2</t>
  </si>
  <si>
    <t>Current (mA)</t>
  </si>
  <si>
    <t>Battery Capacity (mAh)</t>
  </si>
  <si>
    <t>Current Draw (mA)</t>
  </si>
  <si>
    <t>Hours of operation (h)</t>
  </si>
  <si>
    <t>Battery Electronics</t>
  </si>
  <si>
    <t>Battery Motors</t>
  </si>
  <si>
    <t>Current (A)</t>
  </si>
  <si>
    <t>Voltage (V)</t>
  </si>
  <si>
    <t>5V</t>
  </si>
  <si>
    <t>2.1A</t>
  </si>
  <si>
    <t xml:space="preserve">Mophie Juice Pack Powestation Duo </t>
  </si>
  <si>
    <t>Battery Processor</t>
  </si>
  <si>
    <t>5V (USB)</t>
  </si>
  <si>
    <t>Item</t>
  </si>
  <si>
    <t>Supplier</t>
  </si>
  <si>
    <t>Price</t>
  </si>
  <si>
    <t>Purchase Date</t>
  </si>
  <si>
    <t>Postage &amp; Taxes</t>
  </si>
  <si>
    <t>Total Cost</t>
  </si>
  <si>
    <t>UUGear 7-Port USB Hub for Raspberry Pi</t>
  </si>
  <si>
    <t>UUGear</t>
  </si>
  <si>
    <t>NeoPixel Ring</t>
  </si>
  <si>
    <t>Qty.</t>
  </si>
  <si>
    <t>Adafruit</t>
  </si>
  <si>
    <t>USB Charger Doctor</t>
  </si>
  <si>
    <t>MotorShield V2</t>
  </si>
  <si>
    <t>Shield Stackable Headers</t>
  </si>
  <si>
    <t>In-line Power Switch</t>
  </si>
  <si>
    <t>Amazon</t>
  </si>
  <si>
    <t>Virtuabotix PIR Motion Sensor</t>
  </si>
  <si>
    <t>Raspberry Pi Case</t>
  </si>
  <si>
    <t>Arduino Wall Adapter</t>
  </si>
  <si>
    <t>Arduino UNO Starter Kit</t>
  </si>
  <si>
    <t>Solderless Flexible Breadboard Jumpers</t>
  </si>
  <si>
    <t>Easy More 40P 2.54m m Dupont Female Cable 20cm</t>
  </si>
  <si>
    <t>Total</t>
  </si>
  <si>
    <t>Lynxmmotion Pan &amp; Tilt</t>
  </si>
  <si>
    <t>Lynxmotion</t>
  </si>
  <si>
    <t>Lynxmotion 4WD1 Rover Kit</t>
  </si>
  <si>
    <t>Multi-purpose Sensor Housing</t>
  </si>
  <si>
    <t>Wiring Harness - Battery Connector</t>
  </si>
  <si>
    <t>Raspberry Pi Wireless Kit</t>
  </si>
  <si>
    <t>SainSmart HC-SR04 Ranging Detector Mod</t>
  </si>
  <si>
    <t>3D Printing Component</t>
  </si>
  <si>
    <t>Shapeways</t>
  </si>
  <si>
    <t>Lyncmotion v2 Add-on Deck</t>
  </si>
  <si>
    <t>6 V Battery 2800mAh</t>
  </si>
  <si>
    <t>6 - 12 V NiMH / NiCd Charger</t>
  </si>
  <si>
    <t>Aluminium Hex Standoffs 1"</t>
  </si>
  <si>
    <t>10 pcs Single Row 2.54mm Pitch 8pin Straight Female Header Socket</t>
  </si>
  <si>
    <t>5 pcs 200V 12A PCB Terminal Block</t>
  </si>
  <si>
    <t>microtivity IM416 Double Sided Prototyping Board</t>
  </si>
  <si>
    <t>Trig</t>
  </si>
  <si>
    <t>Echo</t>
  </si>
  <si>
    <t>Ping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</si>
  <si>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</si>
  <si>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</si>
  <si>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</si>
  <si>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</si>
  <si>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</si>
  <si>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</si>
  <si>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</si>
  <si>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</si>
  <si>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</si>
  <si>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</si>
  <si>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Right</t>
  </si>
  <si>
    <t>Left</t>
  </si>
  <si>
    <t xml:space="preserve">NeoPixel Ring </t>
  </si>
  <si>
    <t xml:space="preserve">NeoPixelRing </t>
  </si>
  <si>
    <t>Blue</t>
  </si>
  <si>
    <t>Purple</t>
  </si>
  <si>
    <t>Green</t>
  </si>
  <si>
    <t>Brown</t>
  </si>
  <si>
    <t>Pan</t>
  </si>
  <si>
    <t>Tilt</t>
  </si>
  <si>
    <t>TX3</t>
  </si>
  <si>
    <t>RX3</t>
  </si>
  <si>
    <t>TX2</t>
  </si>
  <si>
    <t>RX2</t>
  </si>
  <si>
    <t>PWM</t>
  </si>
  <si>
    <t>RX1</t>
  </si>
  <si>
    <t>TX1</t>
  </si>
  <si>
    <t>SCK</t>
  </si>
  <si>
    <t>SS</t>
  </si>
  <si>
    <t>MISO</t>
  </si>
  <si>
    <t>MOSI</t>
  </si>
  <si>
    <t>SCL</t>
  </si>
  <si>
    <t>SDA</t>
  </si>
  <si>
    <t>RX0</t>
  </si>
  <si>
    <t>TX0</t>
  </si>
  <si>
    <t>Wire Color</t>
  </si>
  <si>
    <t>ID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</si>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</sst>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4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31" totalsRowCount="1">
  <autoFilter ref="A1:G30"/>
  <tableColumns count="7">
    <tableColumn id="1" name="Item" totalsRowLabel="Total"/>
    <tableColumn id="2" name="Supplier"/>
    <tableColumn id="3" name="Price"/>
    <tableColumn id="4" name="Qty."/>
    <tableColumn id="5" name="Postage &amp; Taxes"/>
    <tableColumn id="6" name="Total Cost" totalsRowFunction="custom">
      <totalsRowFormula>SUM(F2:F30)</totalsRowFormula>
    </tableColumn>
    <tableColumn id="7" name="Purchase 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4" workbookViewId="0">
      <selection activeCell="F55" sqref="F55"/>
    </sheetView>
  </sheetViews>
  <sheetFormatPr baseColWidth="10" defaultColWidth="8.83203125" defaultRowHeight="14" x14ac:dyDescent="0"/>
  <cols>
    <col min="2" max="2" width="17.83203125" bestFit="1" customWidth="1"/>
    <col min="3" max="3" width="36.6640625" bestFit="1" customWidth="1"/>
    <col min="4" max="4" width="16.1640625" bestFit="1" customWidth="1"/>
  </cols>
  <sheetData>
    <row r="1" spans="1:7">
      <c r="A1" t="s">
        <v>12</v>
      </c>
      <c r="C1" t="s">
        <v>13</v>
      </c>
      <c r="D1" t="s">
        <v>16</v>
      </c>
      <c r="E1" t="s">
        <v>125</v>
      </c>
      <c r="F1" t="s">
        <v>126</v>
      </c>
      <c r="G1" t="s">
        <v>124</v>
      </c>
    </row>
    <row r="2" spans="1:7">
      <c r="A2">
        <v>0</v>
      </c>
      <c r="B2" t="s">
        <v>122</v>
      </c>
    </row>
    <row r="3" spans="1:7">
      <c r="A3">
        <v>1</v>
      </c>
      <c r="B3" t="s">
        <v>123</v>
      </c>
    </row>
    <row r="4" spans="1:7">
      <c r="A4">
        <v>2</v>
      </c>
      <c r="B4" t="s">
        <v>113</v>
      </c>
      <c r="C4" t="s">
        <v>14</v>
      </c>
      <c r="D4" t="s">
        <v>18</v>
      </c>
    </row>
    <row r="5" spans="1:7">
      <c r="A5">
        <v>3</v>
      </c>
      <c r="B5" t="s">
        <v>113</v>
      </c>
      <c r="C5" t="s">
        <v>14</v>
      </c>
    </row>
    <row r="6" spans="1:7">
      <c r="A6">
        <v>4</v>
      </c>
      <c r="B6" t="s">
        <v>113</v>
      </c>
      <c r="G6" s="3"/>
    </row>
    <row r="7" spans="1:7">
      <c r="A7">
        <v>5</v>
      </c>
      <c r="B7" t="s">
        <v>113</v>
      </c>
      <c r="D7" t="s">
        <v>18</v>
      </c>
    </row>
    <row r="8" spans="1:7">
      <c r="A8">
        <v>6</v>
      </c>
      <c r="B8" t="s">
        <v>113</v>
      </c>
      <c r="G8" s="3"/>
    </row>
    <row r="9" spans="1:7">
      <c r="A9">
        <v>7</v>
      </c>
      <c r="B9" t="s">
        <v>113</v>
      </c>
    </row>
    <row r="10" spans="1:7">
      <c r="A10">
        <v>8</v>
      </c>
      <c r="B10" t="s">
        <v>113</v>
      </c>
    </row>
    <row r="11" spans="1:7">
      <c r="A11">
        <v>9</v>
      </c>
      <c r="B11" t="s">
        <v>113</v>
      </c>
    </row>
    <row r="12" spans="1:7">
      <c r="A12">
        <v>10</v>
      </c>
      <c r="B12" t="s">
        <v>113</v>
      </c>
    </row>
    <row r="13" spans="1:7">
      <c r="A13">
        <v>11</v>
      </c>
      <c r="B13" t="s">
        <v>113</v>
      </c>
      <c r="C13" t="s">
        <v>15</v>
      </c>
      <c r="D13" s="3" t="s">
        <v>17</v>
      </c>
      <c r="E13" s="3" t="s">
        <v>107</v>
      </c>
    </row>
    <row r="14" spans="1:7">
      <c r="A14">
        <v>12</v>
      </c>
      <c r="B14" t="s">
        <v>113</v>
      </c>
      <c r="C14" t="s">
        <v>15</v>
      </c>
      <c r="D14" s="3" t="s">
        <v>17</v>
      </c>
      <c r="E14" s="3" t="s">
        <v>108</v>
      </c>
    </row>
    <row r="15" spans="1:7">
      <c r="A15">
        <v>13</v>
      </c>
      <c r="B15" t="s">
        <v>113</v>
      </c>
      <c r="C15" t="s">
        <v>15</v>
      </c>
    </row>
    <row r="16" spans="1:7">
      <c r="A16">
        <v>14</v>
      </c>
      <c r="B16" t="s">
        <v>109</v>
      </c>
    </row>
    <row r="17" spans="1:7">
      <c r="A17">
        <v>15</v>
      </c>
      <c r="B17" t="s">
        <v>110</v>
      </c>
    </row>
    <row r="18" spans="1:7">
      <c r="A18">
        <v>16</v>
      </c>
      <c r="B18" t="s">
        <v>111</v>
      </c>
    </row>
    <row r="19" spans="1:7">
      <c r="A19">
        <v>17</v>
      </c>
      <c r="B19" t="s">
        <v>112</v>
      </c>
    </row>
    <row r="20" spans="1:7">
      <c r="A20">
        <v>18</v>
      </c>
      <c r="B20" t="s">
        <v>115</v>
      </c>
    </row>
    <row r="21" spans="1:7">
      <c r="A21">
        <v>19</v>
      </c>
      <c r="B21" t="s">
        <v>114</v>
      </c>
    </row>
    <row r="22" spans="1:7">
      <c r="A22">
        <v>20</v>
      </c>
      <c r="B22" s="4" t="s">
        <v>121</v>
      </c>
      <c r="C22" s="1" t="s">
        <v>7</v>
      </c>
      <c r="D22" s="3" t="s">
        <v>17</v>
      </c>
      <c r="E22" s="3"/>
    </row>
    <row r="23" spans="1:7">
      <c r="A23">
        <v>21</v>
      </c>
      <c r="B23" s="4" t="s">
        <v>120</v>
      </c>
      <c r="C23" s="1" t="s">
        <v>7</v>
      </c>
      <c r="D23" s="3" t="s">
        <v>17</v>
      </c>
      <c r="E23" s="3"/>
    </row>
    <row r="24" spans="1:7">
      <c r="A24">
        <v>22</v>
      </c>
      <c r="D24" s="3" t="s">
        <v>88</v>
      </c>
      <c r="E24" s="3">
        <v>1</v>
      </c>
      <c r="F24" s="3" t="s">
        <v>86</v>
      </c>
      <c r="G24" t="s">
        <v>103</v>
      </c>
    </row>
    <row r="25" spans="1:7">
      <c r="A25">
        <v>23</v>
      </c>
      <c r="D25" s="3" t="s">
        <v>88</v>
      </c>
      <c r="E25" s="3">
        <v>1</v>
      </c>
      <c r="F25" s="3" t="s">
        <v>87</v>
      </c>
      <c r="G25" t="s">
        <v>104</v>
      </c>
    </row>
    <row r="26" spans="1:7">
      <c r="A26">
        <v>24</v>
      </c>
      <c r="D26" s="3" t="s">
        <v>88</v>
      </c>
      <c r="E26" s="3">
        <v>2</v>
      </c>
      <c r="F26" s="3" t="s">
        <v>86</v>
      </c>
    </row>
    <row r="27" spans="1:7">
      <c r="A27">
        <v>25</v>
      </c>
      <c r="D27" s="3" t="s">
        <v>88</v>
      </c>
      <c r="E27" s="3">
        <v>2</v>
      </c>
      <c r="F27" s="3" t="s">
        <v>87</v>
      </c>
    </row>
    <row r="28" spans="1:7">
      <c r="A28">
        <v>26</v>
      </c>
      <c r="D28" s="3" t="s">
        <v>88</v>
      </c>
      <c r="E28" s="3">
        <v>3</v>
      </c>
      <c r="F28" s="3" t="s">
        <v>86</v>
      </c>
    </row>
    <row r="29" spans="1:7">
      <c r="A29">
        <v>27</v>
      </c>
      <c r="D29" s="3" t="s">
        <v>88</v>
      </c>
      <c r="E29" s="3">
        <v>3</v>
      </c>
      <c r="F29" s="3" t="s">
        <v>87</v>
      </c>
    </row>
    <row r="30" spans="1:7">
      <c r="A30">
        <v>28</v>
      </c>
      <c r="D30" s="3" t="s">
        <v>88</v>
      </c>
      <c r="E30" s="3">
        <v>4</v>
      </c>
      <c r="F30" s="3" t="s">
        <v>86</v>
      </c>
    </row>
    <row r="31" spans="1:7">
      <c r="A31">
        <v>29</v>
      </c>
      <c r="D31" s="3" t="s">
        <v>88</v>
      </c>
      <c r="E31" s="3">
        <v>4</v>
      </c>
      <c r="F31" s="3" t="s">
        <v>87</v>
      </c>
    </row>
    <row r="32" spans="1:7">
      <c r="A32">
        <v>30</v>
      </c>
      <c r="D32" s="3" t="s">
        <v>88</v>
      </c>
      <c r="E32" s="3">
        <v>5</v>
      </c>
      <c r="F32" s="3" t="s">
        <v>86</v>
      </c>
    </row>
    <row r="33" spans="1:6">
      <c r="A33">
        <v>31</v>
      </c>
      <c r="D33" s="3" t="s">
        <v>88</v>
      </c>
      <c r="E33" s="3">
        <v>5</v>
      </c>
      <c r="F33" s="3" t="s">
        <v>87</v>
      </c>
    </row>
    <row r="34" spans="1:6">
      <c r="A34">
        <v>32</v>
      </c>
      <c r="D34" s="3" t="s">
        <v>88</v>
      </c>
      <c r="E34" s="3">
        <v>6</v>
      </c>
      <c r="F34" s="3" t="s">
        <v>86</v>
      </c>
    </row>
    <row r="35" spans="1:6">
      <c r="A35">
        <v>33</v>
      </c>
      <c r="D35" s="3" t="s">
        <v>88</v>
      </c>
      <c r="E35" s="3">
        <v>6</v>
      </c>
      <c r="F35" s="3" t="s">
        <v>87</v>
      </c>
    </row>
    <row r="36" spans="1:6">
      <c r="A36">
        <v>34</v>
      </c>
    </row>
    <row r="37" spans="1:6">
      <c r="A37">
        <v>35</v>
      </c>
    </row>
    <row r="38" spans="1:6">
      <c r="A38">
        <v>36</v>
      </c>
    </row>
    <row r="39" spans="1:6">
      <c r="A39">
        <v>37</v>
      </c>
    </row>
    <row r="40" spans="1:6">
      <c r="A40">
        <v>38</v>
      </c>
    </row>
    <row r="41" spans="1:6">
      <c r="A41">
        <v>39</v>
      </c>
    </row>
    <row r="42" spans="1:6">
      <c r="A42">
        <v>40</v>
      </c>
    </row>
    <row r="43" spans="1:6">
      <c r="A43">
        <v>41</v>
      </c>
    </row>
    <row r="44" spans="1:6">
      <c r="A44">
        <v>42</v>
      </c>
    </row>
    <row r="45" spans="1:6">
      <c r="A45">
        <v>43</v>
      </c>
    </row>
    <row r="46" spans="1:6">
      <c r="A46">
        <v>44</v>
      </c>
      <c r="B46" t="s">
        <v>113</v>
      </c>
    </row>
    <row r="47" spans="1:6">
      <c r="A47">
        <v>45</v>
      </c>
      <c r="B47" t="s">
        <v>113</v>
      </c>
    </row>
    <row r="48" spans="1:6">
      <c r="A48">
        <v>46</v>
      </c>
      <c r="B48" t="s">
        <v>113</v>
      </c>
    </row>
    <row r="49" spans="1:7">
      <c r="A49">
        <v>47</v>
      </c>
    </row>
    <row r="50" spans="1:7">
      <c r="A50">
        <v>48</v>
      </c>
    </row>
    <row r="51" spans="1:7">
      <c r="A51">
        <v>49</v>
      </c>
    </row>
    <row r="52" spans="1:7">
      <c r="A52">
        <v>50</v>
      </c>
      <c r="B52" t="s">
        <v>118</v>
      </c>
    </row>
    <row r="53" spans="1:7">
      <c r="A53">
        <v>51</v>
      </c>
      <c r="B53" t="s">
        <v>119</v>
      </c>
    </row>
    <row r="54" spans="1:7">
      <c r="A54">
        <v>52</v>
      </c>
      <c r="B54" t="s">
        <v>116</v>
      </c>
      <c r="D54" s="3" t="s">
        <v>101</v>
      </c>
      <c r="E54" s="3" t="s">
        <v>99</v>
      </c>
      <c r="G54" t="s">
        <v>105</v>
      </c>
    </row>
    <row r="55" spans="1:7">
      <c r="A55">
        <v>53</v>
      </c>
      <c r="B55" t="s">
        <v>117</v>
      </c>
      <c r="D55" s="3" t="s">
        <v>102</v>
      </c>
      <c r="E55" s="3" t="s">
        <v>100</v>
      </c>
      <c r="G55" t="s">
        <v>106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7" sqref="D17"/>
    </sheetView>
  </sheetViews>
  <sheetFormatPr baseColWidth="10" defaultColWidth="8.83203125" defaultRowHeight="14" x14ac:dyDescent="0"/>
  <cols>
    <col min="4" max="4" width="15" bestFit="1" customWidth="1"/>
    <col min="6" max="6" width="11.33203125" bestFit="1" customWidth="1"/>
  </cols>
  <sheetData>
    <row r="1" spans="1:6">
      <c r="A1" t="s">
        <v>6</v>
      </c>
      <c r="F1" t="s">
        <v>16</v>
      </c>
    </row>
    <row r="2" spans="1:6">
      <c r="A2" t="s">
        <v>0</v>
      </c>
      <c r="D2" t="s">
        <v>8</v>
      </c>
    </row>
    <row r="3" spans="1:6">
      <c r="A3" t="s">
        <v>1</v>
      </c>
      <c r="D3" t="s">
        <v>8</v>
      </c>
    </row>
    <row r="4" spans="1:6">
      <c r="A4" t="s">
        <v>2</v>
      </c>
      <c r="D4" t="s">
        <v>8</v>
      </c>
    </row>
    <row r="5" spans="1:6">
      <c r="A5" t="s">
        <v>3</v>
      </c>
      <c r="D5" t="s">
        <v>8</v>
      </c>
    </row>
    <row r="6" spans="1:6">
      <c r="A6" t="s">
        <v>4</v>
      </c>
      <c r="D6" t="s">
        <v>8</v>
      </c>
    </row>
    <row r="7" spans="1:6">
      <c r="A7" t="s">
        <v>5</v>
      </c>
      <c r="D7" t="s">
        <v>8</v>
      </c>
    </row>
    <row r="8" spans="1:6">
      <c r="A8" t="s">
        <v>89</v>
      </c>
      <c r="D8" t="s">
        <v>8</v>
      </c>
    </row>
    <row r="9" spans="1:6">
      <c r="A9" t="s">
        <v>90</v>
      </c>
      <c r="D9" t="s">
        <v>8</v>
      </c>
    </row>
    <row r="10" spans="1:6">
      <c r="A10" t="s">
        <v>91</v>
      </c>
      <c r="D10" t="s">
        <v>8</v>
      </c>
    </row>
    <row r="11" spans="1:6">
      <c r="A11" t="s">
        <v>92</v>
      </c>
      <c r="D11" t="s">
        <v>8</v>
      </c>
    </row>
    <row r="12" spans="1:6">
      <c r="A12" t="s">
        <v>93</v>
      </c>
      <c r="D12" t="s">
        <v>8</v>
      </c>
    </row>
    <row r="13" spans="1:6">
      <c r="A13" t="s">
        <v>94</v>
      </c>
      <c r="D13" t="s">
        <v>8</v>
      </c>
    </row>
    <row r="14" spans="1:6">
      <c r="A14" t="s">
        <v>95</v>
      </c>
      <c r="D14" t="s">
        <v>8</v>
      </c>
    </row>
    <row r="15" spans="1:6">
      <c r="A15" t="s">
        <v>96</v>
      </c>
      <c r="D15" t="s">
        <v>8</v>
      </c>
    </row>
    <row r="16" spans="1:6">
      <c r="A16" t="s">
        <v>97</v>
      </c>
      <c r="D16" t="s">
        <v>8</v>
      </c>
    </row>
    <row r="17" spans="1:2">
      <c r="A17" t="s">
        <v>98</v>
      </c>
    </row>
    <row r="25" spans="1:2">
      <c r="A25" t="s">
        <v>9</v>
      </c>
      <c r="B25" t="s">
        <v>10</v>
      </c>
    </row>
    <row r="26" spans="1:2">
      <c r="A26" t="s">
        <v>11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"/>
    </sheetView>
  </sheetViews>
  <sheetFormatPr baseColWidth="10" defaultColWidth="8.83203125" defaultRowHeight="14" x14ac:dyDescent="0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21.6640625" bestFit="1" customWidth="1"/>
    <col min="2" max="2" width="17.6640625" bestFit="1" customWidth="1"/>
  </cols>
  <sheetData>
    <row r="1" spans="1:4">
      <c r="B1" t="s">
        <v>25</v>
      </c>
      <c r="D1" t="s">
        <v>34</v>
      </c>
    </row>
    <row r="2" spans="1:4">
      <c r="A2" t="s">
        <v>26</v>
      </c>
      <c r="B2" t="s">
        <v>46</v>
      </c>
      <c r="C2">
        <v>400</v>
      </c>
      <c r="D2">
        <v>700</v>
      </c>
    </row>
    <row r="3" spans="1:4">
      <c r="A3" t="s">
        <v>27</v>
      </c>
      <c r="B3" t="s">
        <v>42</v>
      </c>
      <c r="C3">
        <v>18</v>
      </c>
      <c r="D3">
        <v>18</v>
      </c>
    </row>
    <row r="4" spans="1:4">
      <c r="A4" t="s">
        <v>28</v>
      </c>
      <c r="B4" t="s">
        <v>46</v>
      </c>
      <c r="C4">
        <v>50</v>
      </c>
      <c r="D4">
        <v>50</v>
      </c>
    </row>
    <row r="5" spans="1:4">
      <c r="A5" t="s">
        <v>29</v>
      </c>
    </row>
    <row r="6" spans="1:4">
      <c r="A6" t="s">
        <v>30</v>
      </c>
    </row>
    <row r="7" spans="1:4">
      <c r="A7" t="s">
        <v>19</v>
      </c>
    </row>
    <row r="8" spans="1:4">
      <c r="A8" t="s">
        <v>20</v>
      </c>
    </row>
    <row r="9" spans="1:4">
      <c r="A9" t="s">
        <v>21</v>
      </c>
    </row>
    <row r="10" spans="1:4">
      <c r="A10" t="s">
        <v>22</v>
      </c>
    </row>
    <row r="11" spans="1:4">
      <c r="A11" t="s">
        <v>31</v>
      </c>
      <c r="C11">
        <v>1.8</v>
      </c>
      <c r="D11">
        <v>2.2000000000000002</v>
      </c>
    </row>
    <row r="12" spans="1:4">
      <c r="A12" t="s">
        <v>32</v>
      </c>
      <c r="C12">
        <f>16 * 20 / 1000</f>
        <v>0.32</v>
      </c>
      <c r="D12">
        <f>16 * 60 / 1000</f>
        <v>0.96</v>
      </c>
    </row>
    <row r="13" spans="1:4">
      <c r="A13" t="s">
        <v>33</v>
      </c>
      <c r="C13">
        <f>16 * 20 / 1000</f>
        <v>0.32</v>
      </c>
      <c r="D13">
        <f>16 * 60 / 1000</f>
        <v>0.96</v>
      </c>
    </row>
    <row r="14" spans="1:4">
      <c r="D14">
        <f>SUM(D2:D13)</f>
        <v>772.12000000000012</v>
      </c>
    </row>
    <row r="16" spans="1:4">
      <c r="B16" t="s">
        <v>38</v>
      </c>
      <c r="C16" t="s">
        <v>39</v>
      </c>
      <c r="D16" t="s">
        <v>45</v>
      </c>
    </row>
    <row r="17" spans="1:2" ht="28">
      <c r="B17" s="1" t="s">
        <v>44</v>
      </c>
    </row>
    <row r="18" spans="1:2">
      <c r="A18" t="s">
        <v>41</v>
      </c>
      <c r="B18" t="s">
        <v>42</v>
      </c>
    </row>
    <row r="19" spans="1:2">
      <c r="A19" t="s">
        <v>40</v>
      </c>
      <c r="B19" t="s">
        <v>43</v>
      </c>
    </row>
    <row r="20" spans="1:2">
      <c r="A20" t="s">
        <v>35</v>
      </c>
      <c r="B20">
        <v>6000</v>
      </c>
    </row>
    <row r="21" spans="1:2">
      <c r="A21" t="s">
        <v>36</v>
      </c>
      <c r="B21">
        <f>D14</f>
        <v>772.12000000000012</v>
      </c>
    </row>
    <row r="22" spans="1:2">
      <c r="A22" t="s">
        <v>37</v>
      </c>
      <c r="B22">
        <f>B20/B21</f>
        <v>7.7708128270217056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"/>
    </sheetView>
  </sheetViews>
  <sheetFormatPr baseColWidth="10" defaultColWidth="8.83203125" defaultRowHeight="14" x14ac:dyDescent="0"/>
  <cols>
    <col min="1" max="1" width="36.6640625" bestFit="1" customWidth="1"/>
    <col min="2" max="2" width="10.5" customWidth="1"/>
    <col min="5" max="5" width="17.5" customWidth="1"/>
    <col min="6" max="6" width="15.5" customWidth="1"/>
    <col min="7" max="7" width="15.6640625" customWidth="1"/>
  </cols>
  <sheetData>
    <row r="1" spans="1:7">
      <c r="A1" t="s">
        <v>47</v>
      </c>
      <c r="B1" t="s">
        <v>48</v>
      </c>
      <c r="C1" t="s">
        <v>49</v>
      </c>
      <c r="D1" t="s">
        <v>56</v>
      </c>
      <c r="E1" t="s">
        <v>51</v>
      </c>
      <c r="F1" t="s">
        <v>52</v>
      </c>
      <c r="G1" t="s">
        <v>50</v>
      </c>
    </row>
    <row r="2" spans="1:7">
      <c r="A2" t="s">
        <v>26</v>
      </c>
      <c r="B2" t="s">
        <v>62</v>
      </c>
      <c r="C2">
        <v>39.69</v>
      </c>
      <c r="D2">
        <v>1</v>
      </c>
      <c r="F2">
        <f>C2*D2+E2</f>
        <v>39.69</v>
      </c>
      <c r="G2" s="2">
        <v>41748</v>
      </c>
    </row>
    <row r="3" spans="1:7">
      <c r="A3" t="s">
        <v>63</v>
      </c>
      <c r="B3" t="s">
        <v>62</v>
      </c>
      <c r="C3">
        <v>9.9499999999999993</v>
      </c>
      <c r="D3">
        <v>1</v>
      </c>
      <c r="F3">
        <f>C3*D3+E3</f>
        <v>9.9499999999999993</v>
      </c>
      <c r="G3" s="2">
        <v>41748</v>
      </c>
    </row>
    <row r="4" spans="1:7">
      <c r="A4" t="s">
        <v>64</v>
      </c>
      <c r="B4" t="s">
        <v>62</v>
      </c>
      <c r="C4">
        <v>7.73</v>
      </c>
      <c r="D4">
        <v>1</v>
      </c>
      <c r="F4">
        <f>C4*D4+E4</f>
        <v>7.73</v>
      </c>
      <c r="G4" s="2">
        <v>41748</v>
      </c>
    </row>
    <row r="5" spans="1:7">
      <c r="A5" t="s">
        <v>66</v>
      </c>
      <c r="B5" t="s">
        <v>62</v>
      </c>
      <c r="C5">
        <v>152.19999999999999</v>
      </c>
      <c r="D5">
        <v>1</v>
      </c>
      <c r="F5">
        <f>C5*D5+E5</f>
        <v>152.19999999999999</v>
      </c>
      <c r="G5" s="2">
        <v>41618</v>
      </c>
    </row>
    <row r="6" spans="1:7">
      <c r="A6" t="s">
        <v>65</v>
      </c>
      <c r="B6" t="s">
        <v>62</v>
      </c>
      <c r="C6">
        <v>5.95</v>
      </c>
      <c r="D6">
        <v>1</v>
      </c>
      <c r="G6" s="2">
        <v>41618</v>
      </c>
    </row>
    <row r="7" spans="1:7">
      <c r="A7" t="s">
        <v>53</v>
      </c>
      <c r="B7" t="s">
        <v>54</v>
      </c>
      <c r="C7">
        <v>29.5</v>
      </c>
      <c r="D7">
        <v>1</v>
      </c>
      <c r="E7">
        <v>10</v>
      </c>
      <c r="F7">
        <f t="shared" ref="F7:F14" si="0">C7*D7+E7</f>
        <v>39.5</v>
      </c>
      <c r="G7" s="2">
        <v>41868</v>
      </c>
    </row>
    <row r="8" spans="1:7">
      <c r="A8" t="s">
        <v>55</v>
      </c>
      <c r="B8" t="s">
        <v>57</v>
      </c>
      <c r="C8">
        <v>9.9499999999999993</v>
      </c>
      <c r="D8">
        <v>2</v>
      </c>
      <c r="E8">
        <v>9.4700000000000006</v>
      </c>
      <c r="F8">
        <f t="shared" si="0"/>
        <v>29.369999999999997</v>
      </c>
      <c r="G8" s="2">
        <v>41868</v>
      </c>
    </row>
    <row r="9" spans="1:7">
      <c r="A9" t="s">
        <v>58</v>
      </c>
      <c r="B9" t="s">
        <v>57</v>
      </c>
      <c r="C9">
        <v>7.5</v>
      </c>
      <c r="D9">
        <v>1</v>
      </c>
      <c r="F9">
        <f t="shared" si="0"/>
        <v>7.5</v>
      </c>
      <c r="G9" s="2">
        <v>41868</v>
      </c>
    </row>
    <row r="10" spans="1:7">
      <c r="A10" t="s">
        <v>59</v>
      </c>
      <c r="B10" t="s">
        <v>57</v>
      </c>
      <c r="C10">
        <v>24.4</v>
      </c>
      <c r="D10">
        <v>1</v>
      </c>
      <c r="E10">
        <v>7.71</v>
      </c>
      <c r="F10">
        <f t="shared" si="0"/>
        <v>32.11</v>
      </c>
      <c r="G10" s="2">
        <v>41747</v>
      </c>
    </row>
    <row r="11" spans="1:7">
      <c r="A11" t="s">
        <v>60</v>
      </c>
      <c r="B11" t="s">
        <v>57</v>
      </c>
      <c r="C11">
        <v>1.95</v>
      </c>
      <c r="D11">
        <v>1</v>
      </c>
      <c r="F11">
        <f t="shared" si="0"/>
        <v>1.95</v>
      </c>
      <c r="G11" s="2">
        <v>41747</v>
      </c>
    </row>
    <row r="12" spans="1:7">
      <c r="A12" t="s">
        <v>61</v>
      </c>
      <c r="B12" t="s">
        <v>57</v>
      </c>
      <c r="C12">
        <v>2.5</v>
      </c>
      <c r="D12">
        <v>1</v>
      </c>
      <c r="F12">
        <f t="shared" si="0"/>
        <v>2.5</v>
      </c>
      <c r="G12" s="2">
        <v>41618</v>
      </c>
    </row>
    <row r="13" spans="1:7">
      <c r="A13" t="s">
        <v>67</v>
      </c>
      <c r="B13" t="s">
        <v>62</v>
      </c>
      <c r="C13">
        <v>7.45</v>
      </c>
      <c r="D13">
        <v>1</v>
      </c>
      <c r="F13">
        <f t="shared" si="0"/>
        <v>7.45</v>
      </c>
      <c r="G13" s="2">
        <v>41618</v>
      </c>
    </row>
    <row r="14" spans="1:7">
      <c r="A14" t="s">
        <v>68</v>
      </c>
      <c r="B14" t="s">
        <v>62</v>
      </c>
      <c r="C14">
        <v>6.99</v>
      </c>
      <c r="D14">
        <v>1</v>
      </c>
      <c r="F14">
        <f t="shared" si="0"/>
        <v>6.99</v>
      </c>
      <c r="G14" s="2">
        <v>41750</v>
      </c>
    </row>
    <row r="15" spans="1:7">
      <c r="A15" t="s">
        <v>72</v>
      </c>
      <c r="B15" t="s">
        <v>71</v>
      </c>
      <c r="C15">
        <v>219.95</v>
      </c>
      <c r="D15">
        <v>1</v>
      </c>
      <c r="F15">
        <f t="shared" ref="F15:F29" si="1">C15*D15+E15</f>
        <v>219.95</v>
      </c>
      <c r="G15" s="2">
        <v>41879</v>
      </c>
    </row>
    <row r="16" spans="1:7">
      <c r="A16" t="s">
        <v>70</v>
      </c>
      <c r="B16" t="s">
        <v>71</v>
      </c>
      <c r="C16">
        <v>29.93</v>
      </c>
      <c r="D16">
        <v>1</v>
      </c>
      <c r="F16">
        <f t="shared" si="1"/>
        <v>29.93</v>
      </c>
      <c r="G16" s="2">
        <v>41879</v>
      </c>
    </row>
    <row r="17" spans="1:7">
      <c r="A17" t="s">
        <v>79</v>
      </c>
      <c r="B17" t="s">
        <v>71</v>
      </c>
      <c r="C17">
        <v>19.95</v>
      </c>
      <c r="D17">
        <v>1</v>
      </c>
      <c r="F17">
        <f t="shared" si="1"/>
        <v>19.95</v>
      </c>
      <c r="G17" s="2">
        <v>41879</v>
      </c>
    </row>
    <row r="18" spans="1:7">
      <c r="A18" t="s">
        <v>73</v>
      </c>
      <c r="B18" t="s">
        <v>71</v>
      </c>
      <c r="C18">
        <v>4.95</v>
      </c>
      <c r="D18">
        <v>1</v>
      </c>
      <c r="F18">
        <f t="shared" si="1"/>
        <v>4.95</v>
      </c>
      <c r="G18" s="2">
        <v>41879</v>
      </c>
    </row>
    <row r="19" spans="1:7">
      <c r="A19" t="s">
        <v>80</v>
      </c>
      <c r="B19" t="s">
        <v>71</v>
      </c>
      <c r="C19">
        <v>26.95</v>
      </c>
      <c r="D19">
        <v>2</v>
      </c>
      <c r="F19">
        <f t="shared" si="1"/>
        <v>53.9</v>
      </c>
      <c r="G19" s="2">
        <v>41879</v>
      </c>
    </row>
    <row r="20" spans="1:7">
      <c r="A20" t="s">
        <v>81</v>
      </c>
      <c r="B20" t="s">
        <v>71</v>
      </c>
      <c r="C20">
        <v>21.95</v>
      </c>
      <c r="D20">
        <v>1</v>
      </c>
      <c r="F20">
        <f t="shared" si="1"/>
        <v>21.95</v>
      </c>
      <c r="G20" s="2">
        <v>41879</v>
      </c>
    </row>
    <row r="21" spans="1:7">
      <c r="A21" t="s">
        <v>82</v>
      </c>
      <c r="B21" t="s">
        <v>71</v>
      </c>
      <c r="C21">
        <v>8.75</v>
      </c>
      <c r="D21">
        <v>1</v>
      </c>
      <c r="F21">
        <f t="shared" si="1"/>
        <v>8.75</v>
      </c>
      <c r="G21" s="2">
        <v>41879</v>
      </c>
    </row>
    <row r="22" spans="1:7">
      <c r="A22" t="s">
        <v>74</v>
      </c>
      <c r="B22" t="s">
        <v>71</v>
      </c>
      <c r="C22">
        <v>4.58</v>
      </c>
      <c r="D22">
        <v>1</v>
      </c>
      <c r="F22">
        <f t="shared" si="1"/>
        <v>4.58</v>
      </c>
      <c r="G22" s="2">
        <v>41876</v>
      </c>
    </row>
    <row r="23" spans="1:7">
      <c r="A23" t="s">
        <v>75</v>
      </c>
      <c r="B23" t="s">
        <v>62</v>
      </c>
      <c r="C23">
        <v>15.99</v>
      </c>
      <c r="D23">
        <v>1</v>
      </c>
      <c r="F23">
        <f t="shared" si="1"/>
        <v>15.99</v>
      </c>
      <c r="G23" s="2">
        <v>41867</v>
      </c>
    </row>
    <row r="24" spans="1:7">
      <c r="A24" t="s">
        <v>76</v>
      </c>
      <c r="B24" t="s">
        <v>62</v>
      </c>
      <c r="C24">
        <v>5.33</v>
      </c>
      <c r="D24">
        <v>1</v>
      </c>
      <c r="F24">
        <f t="shared" si="1"/>
        <v>5.33</v>
      </c>
      <c r="G24" s="2">
        <v>41749</v>
      </c>
    </row>
    <row r="25" spans="1:7">
      <c r="A25" t="s">
        <v>77</v>
      </c>
      <c r="B25" t="s">
        <v>78</v>
      </c>
      <c r="C25">
        <v>32.619999999999997</v>
      </c>
      <c r="D25">
        <v>1</v>
      </c>
      <c r="F25">
        <f t="shared" si="1"/>
        <v>32.619999999999997</v>
      </c>
      <c r="G25" s="2">
        <v>41751</v>
      </c>
    </row>
    <row r="26" spans="1:7">
      <c r="A26" t="s">
        <v>77</v>
      </c>
      <c r="B26" t="s">
        <v>78</v>
      </c>
      <c r="C26">
        <v>32.619999999999997</v>
      </c>
      <c r="D26">
        <v>1</v>
      </c>
      <c r="F26">
        <f t="shared" si="1"/>
        <v>32.619999999999997</v>
      </c>
    </row>
    <row r="27" spans="1:7">
      <c r="A27" t="s">
        <v>83</v>
      </c>
      <c r="B27" t="s">
        <v>62</v>
      </c>
      <c r="C27">
        <v>2.94</v>
      </c>
      <c r="D27">
        <v>1</v>
      </c>
      <c r="F27">
        <f t="shared" si="1"/>
        <v>2.94</v>
      </c>
      <c r="G27" s="2">
        <v>41880</v>
      </c>
    </row>
    <row r="28" spans="1:7">
      <c r="A28" t="s">
        <v>84</v>
      </c>
      <c r="B28" t="s">
        <v>62</v>
      </c>
      <c r="C28">
        <v>5.28</v>
      </c>
      <c r="D28">
        <v>1</v>
      </c>
      <c r="F28">
        <f t="shared" si="1"/>
        <v>5.28</v>
      </c>
      <c r="G28" s="2">
        <v>41880</v>
      </c>
    </row>
    <row r="29" spans="1:7">
      <c r="A29" t="s">
        <v>85</v>
      </c>
      <c r="B29" t="s">
        <v>62</v>
      </c>
      <c r="C29">
        <v>10.99</v>
      </c>
      <c r="D29">
        <v>1</v>
      </c>
      <c r="F29">
        <f t="shared" si="1"/>
        <v>10.99</v>
      </c>
      <c r="G29" s="2">
        <v>41880</v>
      </c>
    </row>
    <row r="31" spans="1:7">
      <c r="A31" t="s">
        <v>69</v>
      </c>
      <c r="F31">
        <f>SUM(F2:F30)</f>
        <v>806.67000000000019</v>
      </c>
    </row>
  </sheetData>
  <pageMargins left="0.7" right="0.7" top="0.75" bottom="0.75" header="0.3" footer="0.3"/>
  <pageSetup orientation="portrait" horizontalDpi="4294967293" verticalDpi="429496729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 Digital</vt:lpstr>
      <vt:lpstr>Arduino Analog</vt:lpstr>
      <vt:lpstr>MotorShield</vt:lpstr>
      <vt:lpstr>Sheet4</vt:lpstr>
      <vt:lpstr>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Azzopardi</dc:creator>
  <cp:lastModifiedBy>Michael Azzopardi</cp:lastModifiedBy>
  <dcterms:created xsi:type="dcterms:W3CDTF">2014-08-18T16:29:15Z</dcterms:created>
  <dcterms:modified xsi:type="dcterms:W3CDTF">2014-09-21T19:23:27Z</dcterms:modified>
</cp:coreProperties>
</file>