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Roll RAF " sheetId="1" state="visible" r:id="rId2"/>
  </sheets>
  <definedNames>
    <definedName function="false" hidden="false" localSheetId="0" name="Z_6685418A_0751_482F_9067_A14091AB6E2E_.wvu.FilterData" vbProcedure="false">'Data Roll RAF '!$A$1:$Z$177</definedName>
    <definedName function="false" hidden="false" localSheetId="0" name="Z_F849C987_16BC_4375_8555_B36D07A3B3B5_.wvu.FilterData" vbProcedure="false">'Data Roll RAF '!$A$1:$K$177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<sst xmlns="http://schemas.openxmlformats.org/spreadsheetml/2006/main" count="723" uniqueCount="62">
  <si>
    <t xml:space="preserve">Projet</t>
  </si>
  <si>
    <t xml:space="preserve">Chef de projet</t>
  </si>
  <si>
    <t xml:space="preserve">Type de projet</t>
  </si>
  <si>
    <t xml:space="preserve">Date début</t>
  </si>
  <si>
    <t xml:space="preserve">Date fin </t>
  </si>
  <si>
    <t xml:space="preserve">Ressources</t>
  </si>
  <si>
    <t xml:space="preserve">J/H Vendus</t>
  </si>
  <si>
    <t xml:space="preserve">Coût unitaire</t>
  </si>
  <si>
    <t xml:space="preserve">Consommés(H)</t>
  </si>
  <si>
    <t xml:space="preserve">Consommés(J)</t>
  </si>
  <si>
    <t xml:space="preserve">J/H Restant</t>
  </si>
  <si>
    <t xml:space="preserve">RAF</t>
  </si>
  <si>
    <t xml:space="preserve">Budget Additionnel </t>
  </si>
  <si>
    <t xml:space="preserve">Attérissage</t>
  </si>
  <si>
    <t xml:space="preserve">Marge</t>
  </si>
  <si>
    <t xml:space="preserve">Budget</t>
  </si>
  <si>
    <t xml:space="preserve">Couts</t>
  </si>
  <si>
    <t xml:space="preserve">Marge en montant</t>
  </si>
  <si>
    <t xml:space="preserve">Marge en %</t>
  </si>
  <si>
    <t xml:space="preserve">Projet A</t>
  </si>
  <si>
    <t xml:space="preserve">Leila</t>
  </si>
  <si>
    <t xml:space="preserve">Application mobile</t>
  </si>
  <si>
    <t xml:space="preserve">Gestion et coordination du projet</t>
  </si>
  <si>
    <t xml:space="preserve">Analyste concepteur</t>
  </si>
  <si>
    <t xml:space="preserve">Infographie</t>
  </si>
  <si>
    <t xml:space="preserve">Développement IOS</t>
  </si>
  <si>
    <t xml:space="preserve"> Développement spécifique</t>
  </si>
  <si>
    <t xml:space="preserve">Développement Android</t>
  </si>
  <si>
    <t xml:space="preserve">Ingénieur test</t>
  </si>
  <si>
    <t xml:space="preserve">Ingénieur système</t>
  </si>
  <si>
    <t xml:space="preserve">Consultant SEO</t>
  </si>
  <si>
    <t xml:space="preserve">Formation</t>
  </si>
  <si>
    <t xml:space="preserve">Projet B</t>
  </si>
  <si>
    <t xml:space="preserve">Selima</t>
  </si>
  <si>
    <t xml:space="preserve">DRUPAL</t>
  </si>
  <si>
    <t xml:space="preserve">Infographie </t>
  </si>
  <si>
    <t xml:space="preserve">Intégration</t>
  </si>
  <si>
    <t xml:space="preserve">Insertion contenu</t>
  </si>
  <si>
    <t xml:space="preserve">Projet C</t>
  </si>
  <si>
    <t xml:space="preserve">Youssef</t>
  </si>
  <si>
    <t xml:space="preserve">Spécifique</t>
  </si>
  <si>
    <t xml:space="preserve">Développement </t>
  </si>
  <si>
    <t xml:space="preserve">Projet D</t>
  </si>
  <si>
    <t xml:space="preserve">Souhail</t>
  </si>
  <si>
    <t xml:space="preserve">Projet E</t>
  </si>
  <si>
    <t xml:space="preserve">Yasmine</t>
  </si>
  <si>
    <t xml:space="preserve">Projet G</t>
  </si>
  <si>
    <t xml:space="preserve">Prestashop</t>
  </si>
  <si>
    <t xml:space="preserve">Projet H</t>
  </si>
  <si>
    <t xml:space="preserve">Projet I</t>
  </si>
  <si>
    <t xml:space="preserve">Projet L</t>
  </si>
  <si>
    <t xml:space="preserve">Projet M</t>
  </si>
  <si>
    <t xml:space="preserve">Projet N</t>
  </si>
  <si>
    <t xml:space="preserve">Projet O</t>
  </si>
  <si>
    <t xml:space="preserve">Projet P</t>
  </si>
  <si>
    <t xml:space="preserve">Projet Q</t>
  </si>
  <si>
    <t xml:space="preserve">Projet R</t>
  </si>
  <si>
    <t xml:space="preserve">Projet S</t>
  </si>
  <si>
    <t xml:space="preserve">Projet T</t>
  </si>
  <si>
    <t xml:space="preserve">Projet U</t>
  </si>
  <si>
    <t xml:space="preserve">Projet X</t>
  </si>
  <si>
    <t xml:space="preserve">Projet 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</si>
</sst>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\-DD\-YYYY"/>
    <numFmt numFmtId="167" formatCode="DD/MM/YYYY"/>
    <numFmt numFmtId="168" formatCode="General"/>
    <numFmt numFmtId="169" formatCode="0.00%"/>
    <numFmt numFmtId="170" formatCode="D/M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7FD"/>
        <bgColor rgb="FFCCFFFF"/>
      </patternFill>
    </fill>
    <fill>
      <patternFill patternType="solid">
        <fgColor rgb="FFFAD9D6"/>
        <bgColor rgb="FFFEF1CC"/>
      </patternFill>
    </fill>
    <fill>
      <patternFill patternType="solid">
        <fgColor rgb="FFEA4335"/>
        <bgColor rgb="FF993366"/>
      </patternFill>
    </fill>
    <fill>
      <patternFill patternType="solid">
        <fgColor rgb="FFFEF1CC"/>
        <bgColor rgb="FFFAD9D6"/>
      </patternFill>
    </fill>
    <fill>
      <patternFill patternType="solid">
        <fgColor rgb="FFFFFFFF"/>
        <bgColor rgb="FFFEF1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1CC"/>
      <rgbColor rgb="FFD9E7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AD9D6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21.13"/>
    <col collapsed="false" customWidth="true" hidden="false" outlineLevel="0" max="5" min="3" style="0" width="22.24"/>
    <col collapsed="false" customWidth="true" hidden="false" outlineLevel="0" max="6" min="6" style="0" width="39.13"/>
    <col collapsed="false" customWidth="true" hidden="false" outlineLevel="0" max="7" min="7" style="0" width="18.51"/>
    <col collapsed="false" customWidth="true" hidden="false" outlineLevel="0" max="8" min="8" style="0" width="16.87"/>
    <col collapsed="false" customWidth="true" hidden="false" outlineLevel="0" max="9" min="9" style="0" width="21.37"/>
    <col collapsed="false" customWidth="true" hidden="false" outlineLevel="0" max="10" min="10" style="0" width="20.88"/>
    <col collapsed="false" customWidth="true" hidden="false" outlineLevel="0" max="11" min="11" style="0" width="13.88"/>
    <col collapsed="false" customWidth="true" hidden="false" outlineLevel="0" max="12" min="12" style="0" width="9.51"/>
    <col collapsed="false" customWidth="true" hidden="false" outlineLevel="0" max="13" min="13" style="0" width="19.88"/>
    <col collapsed="false" customWidth="true" hidden="false" outlineLevel="0" max="15" min="14" style="0" width="12.63"/>
    <col collapsed="false" customWidth="true" hidden="false" outlineLevel="0" max="16" min="16" style="0" width="17.52"/>
    <col collapsed="false" customWidth="true" hidden="false" outlineLevel="0" max="17" min="17" style="0" width="12.63"/>
    <col collapsed="false" customWidth="true" hidden="false" outlineLevel="0" max="18" min="18" style="0" width="17.38"/>
    <col collapsed="false" customWidth="true" hidden="false" outlineLevel="0" max="1025" min="19" style="0" width="1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customFormat="false" ht="15.75" hidden="false" customHeight="true" outlineLevel="0" collapsed="false">
      <c r="A2" s="8" t="s">
        <v>19</v>
      </c>
      <c r="B2" s="8" t="s">
        <v>20</v>
      </c>
      <c r="C2" s="8" t="s">
        <v>21</v>
      </c>
      <c r="D2" s="9" t="n">
        <v>45306</v>
      </c>
      <c r="E2" s="10" t="n">
        <v>45427</v>
      </c>
      <c r="F2" s="11" t="s">
        <v>22</v>
      </c>
      <c r="G2" s="11" t="n">
        <v>15</v>
      </c>
      <c r="H2" s="11" t="n">
        <v>850</v>
      </c>
      <c r="I2" s="11" t="n">
        <v>112</v>
      </c>
      <c r="J2" s="11" t="n">
        <f aca="false">I2/8</f>
        <v>14</v>
      </c>
      <c r="K2" s="12" t="n">
        <f aca="false">G2-J2</f>
        <v>1</v>
      </c>
      <c r="L2" s="12" t="n">
        <v>1</v>
      </c>
      <c r="M2" s="12" t="n">
        <f aca="false">G2-(J2+L2)</f>
        <v>0</v>
      </c>
      <c r="N2" s="13" t="n">
        <f aca="false">J2+L2</f>
        <v>15</v>
      </c>
      <c r="O2" s="13" t="n">
        <f aca="false">G2-N2</f>
        <v>0</v>
      </c>
      <c r="P2" s="14" t="n">
        <f aca="false">G2*H2</f>
        <v>12750</v>
      </c>
      <c r="Q2" s="14" t="n">
        <v>10750</v>
      </c>
      <c r="R2" s="14" t="n">
        <f aca="false">P2-Q2</f>
        <v>2000</v>
      </c>
      <c r="S2" s="15" t="n">
        <f aca="false">(P2-Q2)/Q2</f>
        <v>0.186046511627907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customFormat="false" ht="15.75" hidden="false" customHeight="true" outlineLevel="0" collapsed="false">
      <c r="A3" s="17" t="s">
        <v>19</v>
      </c>
      <c r="B3" s="17" t="s">
        <v>20</v>
      </c>
      <c r="C3" s="17" t="s">
        <v>21</v>
      </c>
      <c r="D3" s="9" t="n">
        <v>45306</v>
      </c>
      <c r="E3" s="10" t="n">
        <v>45427</v>
      </c>
      <c r="F3" s="12" t="s">
        <v>23</v>
      </c>
      <c r="G3" s="12" t="n">
        <v>10</v>
      </c>
      <c r="H3" s="12" t="n">
        <v>900</v>
      </c>
      <c r="I3" s="12" t="n">
        <v>64</v>
      </c>
      <c r="J3" s="11" t="n">
        <f aca="false">I3/8</f>
        <v>8</v>
      </c>
      <c r="K3" s="12" t="n">
        <f aca="false">G3-J3</f>
        <v>2</v>
      </c>
      <c r="L3" s="12" t="n">
        <v>0.5</v>
      </c>
      <c r="M3" s="12" t="n">
        <f aca="false">G3-(J3+L3)</f>
        <v>1.5</v>
      </c>
      <c r="N3" s="13" t="n">
        <f aca="false">J3+L3</f>
        <v>8.5</v>
      </c>
      <c r="O3" s="13" t="n">
        <f aca="false">G3-N3</f>
        <v>1.5</v>
      </c>
      <c r="P3" s="14" t="n">
        <f aca="false">G3*H3</f>
        <v>9000</v>
      </c>
      <c r="Q3" s="14" t="n">
        <v>5000</v>
      </c>
      <c r="R3" s="14" t="n">
        <f aca="false">P3-Q3</f>
        <v>4000</v>
      </c>
      <c r="S3" s="15" t="n">
        <f aca="false">(P3-Q3)/Q3</f>
        <v>0.8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customFormat="false" ht="15.75" hidden="false" customHeight="true" outlineLevel="0" collapsed="false">
      <c r="A4" s="17" t="s">
        <v>19</v>
      </c>
      <c r="B4" s="17" t="s">
        <v>20</v>
      </c>
      <c r="C4" s="17" t="s">
        <v>21</v>
      </c>
      <c r="D4" s="9" t="n">
        <v>45306</v>
      </c>
      <c r="E4" s="10" t="n">
        <v>45427</v>
      </c>
      <c r="F4" s="12" t="s">
        <v>24</v>
      </c>
      <c r="G4" s="12" t="n">
        <v>10</v>
      </c>
      <c r="H4" s="12" t="n">
        <v>850</v>
      </c>
      <c r="I4" s="12" t="n">
        <v>64</v>
      </c>
      <c r="J4" s="11" t="n">
        <f aca="false">I4/8</f>
        <v>8</v>
      </c>
      <c r="K4" s="12" t="n">
        <f aca="false">G4-J4</f>
        <v>2</v>
      </c>
      <c r="L4" s="12" t="n">
        <v>1</v>
      </c>
      <c r="M4" s="12" t="n">
        <f aca="false">G4-(J4+L4)</f>
        <v>1</v>
      </c>
      <c r="N4" s="13" t="n">
        <f aca="false">J4+L4</f>
        <v>9</v>
      </c>
      <c r="O4" s="13" t="n">
        <f aca="false">G4-N4</f>
        <v>1</v>
      </c>
      <c r="P4" s="14" t="n">
        <f aca="false">G4*H4</f>
        <v>8500</v>
      </c>
      <c r="Q4" s="14" t="n">
        <v>7000</v>
      </c>
      <c r="R4" s="14" t="n">
        <f aca="false">P4-Q4</f>
        <v>1500</v>
      </c>
      <c r="S4" s="15" t="n">
        <f aca="false">(P4-Q4)/Q4</f>
        <v>0.214285714285714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customFormat="false" ht="15.75" hidden="false" customHeight="true" outlineLevel="0" collapsed="false">
      <c r="A5" s="17" t="s">
        <v>19</v>
      </c>
      <c r="B5" s="17" t="s">
        <v>20</v>
      </c>
      <c r="C5" s="17" t="s">
        <v>21</v>
      </c>
      <c r="D5" s="9" t="n">
        <v>45306</v>
      </c>
      <c r="E5" s="10" t="n">
        <v>45427</v>
      </c>
      <c r="F5" s="12" t="s">
        <v>25</v>
      </c>
      <c r="G5" s="12" t="n">
        <v>35</v>
      </c>
      <c r="H5" s="12" t="n">
        <v>850</v>
      </c>
      <c r="I5" s="12" t="n">
        <v>296</v>
      </c>
      <c r="J5" s="11" t="n">
        <f aca="false">I5/8</f>
        <v>37</v>
      </c>
      <c r="K5" s="12" t="n">
        <f aca="false">G5-J5</f>
        <v>-2</v>
      </c>
      <c r="L5" s="12" t="n">
        <v>0</v>
      </c>
      <c r="M5" s="18" t="n">
        <f aca="false">G5-(J5+L5)</f>
        <v>-2</v>
      </c>
      <c r="N5" s="13" t="n">
        <f aca="false">J5+L5</f>
        <v>37</v>
      </c>
      <c r="O5" s="13" t="n">
        <f aca="false">G5-N5</f>
        <v>-2</v>
      </c>
      <c r="P5" s="14" t="n">
        <f aca="false">G5*H5</f>
        <v>29750</v>
      </c>
      <c r="Q5" s="14" t="n">
        <v>28000</v>
      </c>
      <c r="R5" s="14" t="n">
        <f aca="false">P5-Q5</f>
        <v>1750</v>
      </c>
      <c r="S5" s="15" t="n">
        <f aca="false">(P5-Q5)/Q5</f>
        <v>0.0625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customFormat="false" ht="15.75" hidden="false" customHeight="true" outlineLevel="0" collapsed="false">
      <c r="A6" s="17" t="s">
        <v>19</v>
      </c>
      <c r="B6" s="17" t="s">
        <v>20</v>
      </c>
      <c r="C6" s="17" t="s">
        <v>21</v>
      </c>
      <c r="D6" s="9" t="n">
        <v>45306</v>
      </c>
      <c r="E6" s="10" t="n">
        <v>45427</v>
      </c>
      <c r="F6" s="12" t="s">
        <v>26</v>
      </c>
      <c r="G6" s="12" t="n">
        <v>25</v>
      </c>
      <c r="H6" s="12" t="n">
        <v>900</v>
      </c>
      <c r="I6" s="12" t="n">
        <v>208</v>
      </c>
      <c r="J6" s="11" t="n">
        <f aca="false">I6/8</f>
        <v>26</v>
      </c>
      <c r="K6" s="12" t="n">
        <f aca="false">G6-J6</f>
        <v>-1</v>
      </c>
      <c r="L6" s="12" t="n">
        <v>1</v>
      </c>
      <c r="M6" s="18" t="n">
        <f aca="false">G6-(J6+L6)</f>
        <v>-2</v>
      </c>
      <c r="N6" s="13" t="n">
        <f aca="false">J6+L6</f>
        <v>27</v>
      </c>
      <c r="O6" s="13" t="n">
        <f aca="false">G6-N6</f>
        <v>-2</v>
      </c>
      <c r="P6" s="14" t="n">
        <f aca="false">G6*H6</f>
        <v>22500</v>
      </c>
      <c r="Q6" s="14" t="n">
        <v>21500</v>
      </c>
      <c r="R6" s="14" t="n">
        <f aca="false">P6-Q6</f>
        <v>1000</v>
      </c>
      <c r="S6" s="15" t="n">
        <f aca="false">(P6-Q6)/Q6</f>
        <v>0.0465116279069768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customFormat="false" ht="15.75" hidden="false" customHeight="true" outlineLevel="0" collapsed="false">
      <c r="A7" s="17" t="s">
        <v>19</v>
      </c>
      <c r="B7" s="17" t="s">
        <v>20</v>
      </c>
      <c r="C7" s="17" t="s">
        <v>21</v>
      </c>
      <c r="D7" s="9" t="n">
        <v>45306</v>
      </c>
      <c r="E7" s="10" t="n">
        <v>45427</v>
      </c>
      <c r="F7" s="12" t="s">
        <v>27</v>
      </c>
      <c r="G7" s="12" t="n">
        <v>35</v>
      </c>
      <c r="H7" s="12" t="n">
        <v>850</v>
      </c>
      <c r="I7" s="12" t="n">
        <v>256</v>
      </c>
      <c r="J7" s="11" t="n">
        <f aca="false">I7/8</f>
        <v>32</v>
      </c>
      <c r="K7" s="12" t="n">
        <f aca="false">G7-J7</f>
        <v>3</v>
      </c>
      <c r="L7" s="12" t="n">
        <v>2</v>
      </c>
      <c r="M7" s="12" t="n">
        <f aca="false">G7-(J7+L7)</f>
        <v>1</v>
      </c>
      <c r="N7" s="13" t="n">
        <f aca="false">J7+L7</f>
        <v>34</v>
      </c>
      <c r="O7" s="13" t="n">
        <f aca="false">G7-N7</f>
        <v>1</v>
      </c>
      <c r="P7" s="14" t="n">
        <f aca="false">G7*H7</f>
        <v>29750</v>
      </c>
      <c r="Q7" s="14" t="n">
        <v>28750</v>
      </c>
      <c r="R7" s="14" t="n">
        <f aca="false">P7-Q7</f>
        <v>1000</v>
      </c>
      <c r="S7" s="15" t="n">
        <f aca="false">(P7-Q7)/Q7</f>
        <v>0.0347826086956522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customFormat="false" ht="15.75" hidden="false" customHeight="true" outlineLevel="0" collapsed="false">
      <c r="A8" s="17" t="s">
        <v>19</v>
      </c>
      <c r="B8" s="17" t="s">
        <v>20</v>
      </c>
      <c r="C8" s="17" t="s">
        <v>21</v>
      </c>
      <c r="D8" s="9" t="n">
        <v>45306</v>
      </c>
      <c r="E8" s="10" t="n">
        <v>45427</v>
      </c>
      <c r="F8" s="12" t="s">
        <v>28</v>
      </c>
      <c r="G8" s="12" t="n">
        <v>8</v>
      </c>
      <c r="H8" s="12" t="n">
        <v>800</v>
      </c>
      <c r="I8" s="12" t="n">
        <v>80</v>
      </c>
      <c r="J8" s="11" t="n">
        <f aca="false">I8/8</f>
        <v>10</v>
      </c>
      <c r="K8" s="12" t="n">
        <f aca="false">G8-J8</f>
        <v>-2</v>
      </c>
      <c r="L8" s="12" t="n">
        <v>2</v>
      </c>
      <c r="M8" s="18" t="n">
        <f aca="false">G8-(J8+L8)</f>
        <v>-4</v>
      </c>
      <c r="N8" s="13" t="n">
        <f aca="false">J8+L8</f>
        <v>12</v>
      </c>
      <c r="O8" s="13" t="n">
        <f aca="false">G8-N8</f>
        <v>-4</v>
      </c>
      <c r="P8" s="14" t="n">
        <f aca="false">G8*H8</f>
        <v>6400</v>
      </c>
      <c r="Q8" s="14" t="n">
        <v>6300</v>
      </c>
      <c r="R8" s="14" t="n">
        <f aca="false">P8-Q8</f>
        <v>100</v>
      </c>
      <c r="S8" s="15" t="n">
        <f aca="false">(P8-Q8)/Q8</f>
        <v>0.0158730158730159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customFormat="false" ht="15.75" hidden="false" customHeight="true" outlineLevel="0" collapsed="false">
      <c r="A9" s="17" t="s">
        <v>19</v>
      </c>
      <c r="B9" s="17" t="s">
        <v>20</v>
      </c>
      <c r="C9" s="17" t="s">
        <v>21</v>
      </c>
      <c r="D9" s="9" t="n">
        <v>45306</v>
      </c>
      <c r="E9" s="10" t="n">
        <v>45427</v>
      </c>
      <c r="F9" s="12" t="s">
        <v>29</v>
      </c>
      <c r="G9" s="12" t="n">
        <v>5</v>
      </c>
      <c r="H9" s="12" t="n">
        <v>900</v>
      </c>
      <c r="I9" s="12" t="n">
        <v>40</v>
      </c>
      <c r="J9" s="11" t="n">
        <f aca="false">I9/8</f>
        <v>5</v>
      </c>
      <c r="K9" s="12" t="n">
        <f aca="false">G9-J9</f>
        <v>0</v>
      </c>
      <c r="L9" s="12" t="n">
        <v>0</v>
      </c>
      <c r="M9" s="12" t="n">
        <f aca="false">G9-(J9+L9)</f>
        <v>0</v>
      </c>
      <c r="N9" s="13" t="n">
        <f aca="false">J9+L9</f>
        <v>5</v>
      </c>
      <c r="O9" s="13" t="n">
        <f aca="false">G9-N9</f>
        <v>0</v>
      </c>
      <c r="P9" s="14" t="n">
        <f aca="false">G9*H9</f>
        <v>4500</v>
      </c>
      <c r="Q9" s="14" t="n">
        <v>3000</v>
      </c>
      <c r="R9" s="14" t="n">
        <f aca="false">P9-Q9</f>
        <v>1500</v>
      </c>
      <c r="S9" s="15" t="n">
        <f aca="false">(P9-Q9)/Q9</f>
        <v>0.5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15.75" hidden="false" customHeight="true" outlineLevel="0" collapsed="false">
      <c r="A10" s="17" t="s">
        <v>19</v>
      </c>
      <c r="B10" s="17" t="s">
        <v>20</v>
      </c>
      <c r="C10" s="17" t="s">
        <v>21</v>
      </c>
      <c r="D10" s="9" t="n">
        <v>45306</v>
      </c>
      <c r="E10" s="10" t="n">
        <v>45427</v>
      </c>
      <c r="F10" s="12" t="s">
        <v>30</v>
      </c>
      <c r="G10" s="12" t="n">
        <v>3</v>
      </c>
      <c r="H10" s="12" t="n">
        <v>850</v>
      </c>
      <c r="I10" s="12" t="n">
        <v>16</v>
      </c>
      <c r="J10" s="11" t="n">
        <f aca="false">I10/8</f>
        <v>2</v>
      </c>
      <c r="K10" s="12" t="n">
        <f aca="false">G10-J10</f>
        <v>1</v>
      </c>
      <c r="L10" s="12" t="n">
        <v>0.5</v>
      </c>
      <c r="M10" s="12" t="n">
        <f aca="false">G10-(J10+L10)</f>
        <v>0.5</v>
      </c>
      <c r="N10" s="13" t="n">
        <f aca="false">J10+L10</f>
        <v>2.5</v>
      </c>
      <c r="O10" s="13" t="n">
        <f aca="false">G10-N10</f>
        <v>0.5</v>
      </c>
      <c r="P10" s="14" t="n">
        <f aca="false">G10*H10</f>
        <v>2550</v>
      </c>
      <c r="Q10" s="14" t="n">
        <v>2000</v>
      </c>
      <c r="R10" s="14" t="n">
        <f aca="false">P10-Q10</f>
        <v>550</v>
      </c>
      <c r="S10" s="15" t="n">
        <f aca="false">(P10-Q10)/Q10</f>
        <v>0.275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customFormat="false" ht="15.75" hidden="false" customHeight="true" outlineLevel="0" collapsed="false">
      <c r="A11" s="17" t="s">
        <v>19</v>
      </c>
      <c r="B11" s="17" t="s">
        <v>20</v>
      </c>
      <c r="C11" s="17" t="s">
        <v>21</v>
      </c>
      <c r="D11" s="9" t="n">
        <v>45306</v>
      </c>
      <c r="E11" s="10" t="n">
        <v>45427</v>
      </c>
      <c r="F11" s="12" t="s">
        <v>31</v>
      </c>
      <c r="G11" s="12" t="n">
        <v>5</v>
      </c>
      <c r="H11" s="12" t="n">
        <v>850</v>
      </c>
      <c r="I11" s="12" t="n">
        <v>40</v>
      </c>
      <c r="J11" s="11" t="n">
        <f aca="false">I11/8</f>
        <v>5</v>
      </c>
      <c r="K11" s="12" t="n">
        <f aca="false">G11-J11</f>
        <v>0</v>
      </c>
      <c r="L11" s="12" t="n">
        <v>0</v>
      </c>
      <c r="M11" s="12" t="n">
        <f aca="false">G11-(J11+L11)</f>
        <v>0</v>
      </c>
      <c r="N11" s="13" t="n">
        <f aca="false">J11+L11</f>
        <v>5</v>
      </c>
      <c r="O11" s="13" t="n">
        <f aca="false">G11-N11</f>
        <v>0</v>
      </c>
      <c r="P11" s="14" t="n">
        <f aca="false">G11*H11</f>
        <v>4250</v>
      </c>
      <c r="Q11" s="14" t="n">
        <v>3000</v>
      </c>
      <c r="R11" s="14" t="n">
        <f aca="false">P11-Q11</f>
        <v>1250</v>
      </c>
      <c r="S11" s="15" t="n">
        <f aca="false">(P11-Q11)/Q11</f>
        <v>0.416666666666667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15.75" hidden="false" customHeight="true" outlineLevel="0" collapsed="false">
      <c r="A12" s="19" t="s">
        <v>32</v>
      </c>
      <c r="B12" s="20" t="s">
        <v>33</v>
      </c>
      <c r="C12" s="19" t="s">
        <v>34</v>
      </c>
      <c r="D12" s="21" t="n">
        <v>45337</v>
      </c>
      <c r="E12" s="22" t="n">
        <v>45397</v>
      </c>
      <c r="F12" s="23" t="s">
        <v>22</v>
      </c>
      <c r="G12" s="23" t="n">
        <v>4.5</v>
      </c>
      <c r="H12" s="23" t="n">
        <v>850</v>
      </c>
      <c r="I12" s="23" t="n">
        <v>40</v>
      </c>
      <c r="J12" s="24" t="n">
        <f aca="false">I12/8</f>
        <v>5</v>
      </c>
      <c r="K12" s="23" t="n">
        <f aca="false">G12-J12</f>
        <v>-0.5</v>
      </c>
      <c r="L12" s="23" t="n">
        <v>0</v>
      </c>
      <c r="M12" s="25" t="n">
        <f aca="false">G12-(J12+L12)</f>
        <v>-0.5</v>
      </c>
      <c r="N12" s="26" t="n">
        <f aca="false">J12+L12</f>
        <v>5</v>
      </c>
      <c r="O12" s="26" t="n">
        <f aca="false">G12-N12</f>
        <v>-0.5</v>
      </c>
      <c r="P12" s="27" t="n">
        <f aca="false">G12*H12</f>
        <v>3825</v>
      </c>
      <c r="Q12" s="7" t="n">
        <v>3700</v>
      </c>
      <c r="R12" s="27" t="n">
        <f aca="false">P12-Q12</f>
        <v>125</v>
      </c>
      <c r="S12" s="28" t="n">
        <f aca="false">(P12-Q12)/Q12</f>
        <v>0.0337837837837838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customFormat="false" ht="15.75" hidden="false" customHeight="true" outlineLevel="0" collapsed="false">
      <c r="A13" s="19" t="s">
        <v>32</v>
      </c>
      <c r="B13" s="20" t="s">
        <v>33</v>
      </c>
      <c r="C13" s="19" t="s">
        <v>34</v>
      </c>
      <c r="D13" s="21" t="n">
        <v>45337</v>
      </c>
      <c r="E13" s="22" t="n">
        <v>45397</v>
      </c>
      <c r="F13" s="23" t="s">
        <v>23</v>
      </c>
      <c r="G13" s="23" t="n">
        <v>3</v>
      </c>
      <c r="H13" s="23" t="n">
        <v>950</v>
      </c>
      <c r="I13" s="23" t="n">
        <v>48</v>
      </c>
      <c r="J13" s="24" t="n">
        <f aca="false">I13/8</f>
        <v>6</v>
      </c>
      <c r="K13" s="23" t="n">
        <f aca="false">G13-J13</f>
        <v>-3</v>
      </c>
      <c r="L13" s="23" t="n">
        <v>0</v>
      </c>
      <c r="M13" s="25" t="n">
        <f aca="false">G13-(J13+L13)</f>
        <v>-3</v>
      </c>
      <c r="N13" s="26" t="n">
        <f aca="false">J13+L13</f>
        <v>6</v>
      </c>
      <c r="O13" s="26" t="n">
        <f aca="false">G13-N13</f>
        <v>-3</v>
      </c>
      <c r="P13" s="27" t="n">
        <f aca="false">G13*H13</f>
        <v>2850</v>
      </c>
      <c r="Q13" s="7" t="n">
        <v>2850</v>
      </c>
      <c r="R13" s="27" t="n">
        <f aca="false">P13-Q13</f>
        <v>0</v>
      </c>
      <c r="S13" s="30" t="n">
        <f aca="false">(P13-Q13)/Q13</f>
        <v>0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customFormat="false" ht="15.75" hidden="false" customHeight="true" outlineLevel="0" collapsed="false">
      <c r="A14" s="19" t="s">
        <v>32</v>
      </c>
      <c r="B14" s="20" t="s">
        <v>33</v>
      </c>
      <c r="C14" s="19" t="s">
        <v>34</v>
      </c>
      <c r="D14" s="21" t="n">
        <v>45337</v>
      </c>
      <c r="E14" s="22" t="n">
        <v>45397</v>
      </c>
      <c r="F14" s="23" t="s">
        <v>35</v>
      </c>
      <c r="G14" s="23" t="n">
        <v>7</v>
      </c>
      <c r="H14" s="23" t="n">
        <v>900</v>
      </c>
      <c r="I14" s="23" t="n">
        <v>64</v>
      </c>
      <c r="J14" s="24" t="n">
        <f aca="false">I14/8</f>
        <v>8</v>
      </c>
      <c r="K14" s="23" t="n">
        <f aca="false">G14-J14</f>
        <v>-1</v>
      </c>
      <c r="L14" s="23" t="n">
        <v>0</v>
      </c>
      <c r="M14" s="25" t="n">
        <f aca="false">G14-(J14+L14)</f>
        <v>-1</v>
      </c>
      <c r="N14" s="26" t="n">
        <f aca="false">J14+L14</f>
        <v>8</v>
      </c>
      <c r="O14" s="26" t="n">
        <f aca="false">G14-N14</f>
        <v>-1</v>
      </c>
      <c r="P14" s="27" t="n">
        <f aca="false">G14*H14</f>
        <v>6300</v>
      </c>
      <c r="Q14" s="7" t="n">
        <v>5000</v>
      </c>
      <c r="R14" s="27" t="n">
        <f aca="false">P14-Q14</f>
        <v>1300</v>
      </c>
      <c r="S14" s="30" t="n">
        <f aca="false">(P14-Q14)/Q14</f>
        <v>0.26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customFormat="false" ht="15.75" hidden="false" customHeight="true" outlineLevel="0" collapsed="false">
      <c r="A15" s="19" t="s">
        <v>32</v>
      </c>
      <c r="B15" s="20" t="s">
        <v>33</v>
      </c>
      <c r="C15" s="19" t="s">
        <v>34</v>
      </c>
      <c r="D15" s="21" t="n">
        <v>45337</v>
      </c>
      <c r="E15" s="22" t="n">
        <v>45397</v>
      </c>
      <c r="F15" s="23" t="s">
        <v>36</v>
      </c>
      <c r="G15" s="23" t="n">
        <v>20</v>
      </c>
      <c r="H15" s="23" t="n">
        <v>850</v>
      </c>
      <c r="I15" s="23" t="n">
        <v>200</v>
      </c>
      <c r="J15" s="24" t="n">
        <f aca="false">I15/8</f>
        <v>25</v>
      </c>
      <c r="K15" s="23" t="n">
        <f aca="false">G15-J15</f>
        <v>-5</v>
      </c>
      <c r="L15" s="23" t="n">
        <v>0</v>
      </c>
      <c r="M15" s="25" t="n">
        <f aca="false">G15-(J15+L15)</f>
        <v>-5</v>
      </c>
      <c r="N15" s="26" t="n">
        <f aca="false">J15+L15</f>
        <v>25</v>
      </c>
      <c r="O15" s="26" t="n">
        <f aca="false">G15-N15</f>
        <v>-5</v>
      </c>
      <c r="P15" s="27" t="n">
        <f aca="false">G15*H15</f>
        <v>17000</v>
      </c>
      <c r="Q15" s="7" t="n">
        <v>18000</v>
      </c>
      <c r="R15" s="27" t="n">
        <f aca="false">P15-Q15</f>
        <v>-1000</v>
      </c>
      <c r="S15" s="30" t="n">
        <f aca="false">(P15-Q15)/Q15</f>
        <v>-0.0555555555555556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customFormat="false" ht="15.75" hidden="false" customHeight="true" outlineLevel="0" collapsed="false">
      <c r="A16" s="19" t="s">
        <v>32</v>
      </c>
      <c r="B16" s="20" t="s">
        <v>33</v>
      </c>
      <c r="C16" s="19" t="s">
        <v>34</v>
      </c>
      <c r="D16" s="21" t="n">
        <v>45337</v>
      </c>
      <c r="E16" s="22" t="n">
        <v>45397</v>
      </c>
      <c r="F16" s="23" t="s">
        <v>37</v>
      </c>
      <c r="G16" s="23" t="n">
        <v>8</v>
      </c>
      <c r="H16" s="23" t="n">
        <v>800</v>
      </c>
      <c r="I16" s="23" t="n">
        <v>72</v>
      </c>
      <c r="J16" s="24" t="n">
        <f aca="false">I16/8</f>
        <v>9</v>
      </c>
      <c r="K16" s="23" t="n">
        <f aca="false">G16-J16</f>
        <v>-1</v>
      </c>
      <c r="L16" s="23" t="n">
        <v>0</v>
      </c>
      <c r="M16" s="25" t="n">
        <f aca="false">G16-(J16+L16)</f>
        <v>-1</v>
      </c>
      <c r="N16" s="26" t="n">
        <f aca="false">J16+L16</f>
        <v>9</v>
      </c>
      <c r="O16" s="26" t="n">
        <f aca="false">G16-N16</f>
        <v>-1</v>
      </c>
      <c r="P16" s="27" t="n">
        <f aca="false">G16*H16</f>
        <v>6400</v>
      </c>
      <c r="Q16" s="7" t="n">
        <v>5400</v>
      </c>
      <c r="R16" s="27" t="n">
        <f aca="false">P16-Q16</f>
        <v>1000</v>
      </c>
      <c r="S16" s="30" t="n">
        <f aca="false">(P16-Q16)/Q16</f>
        <v>0.185185185185185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customFormat="false" ht="15.75" hidden="false" customHeight="true" outlineLevel="0" collapsed="false">
      <c r="A17" s="19" t="s">
        <v>32</v>
      </c>
      <c r="B17" s="20" t="s">
        <v>33</v>
      </c>
      <c r="C17" s="19" t="s">
        <v>34</v>
      </c>
      <c r="D17" s="21" t="n">
        <v>45337</v>
      </c>
      <c r="E17" s="22" t="n">
        <v>45397</v>
      </c>
      <c r="F17" s="23" t="s">
        <v>28</v>
      </c>
      <c r="G17" s="23" t="n">
        <v>1</v>
      </c>
      <c r="H17" s="23" t="n">
        <v>700</v>
      </c>
      <c r="I17" s="23" t="n">
        <v>16</v>
      </c>
      <c r="J17" s="24" t="n">
        <f aca="false">I17/8</f>
        <v>2</v>
      </c>
      <c r="K17" s="23" t="n">
        <f aca="false">G17-J17</f>
        <v>-1</v>
      </c>
      <c r="L17" s="23" t="n">
        <v>0</v>
      </c>
      <c r="M17" s="25" t="n">
        <f aca="false">G17-(J17+L17)</f>
        <v>-1</v>
      </c>
      <c r="N17" s="26" t="n">
        <f aca="false">J17+L17</f>
        <v>2</v>
      </c>
      <c r="O17" s="26" t="n">
        <f aca="false">G17-N17</f>
        <v>-1</v>
      </c>
      <c r="P17" s="27" t="n">
        <f aca="false">G17*H17</f>
        <v>700</v>
      </c>
      <c r="Q17" s="7" t="n">
        <v>600</v>
      </c>
      <c r="R17" s="27" t="n">
        <f aca="false">P17-Q17</f>
        <v>100</v>
      </c>
      <c r="S17" s="30" t="n">
        <f aca="false">(P17-Q17)/Q17</f>
        <v>0.166666666666667</v>
      </c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customFormat="false" ht="15.75" hidden="false" customHeight="true" outlineLevel="0" collapsed="false">
      <c r="A18" s="19" t="s">
        <v>32</v>
      </c>
      <c r="B18" s="20" t="s">
        <v>33</v>
      </c>
      <c r="C18" s="19" t="s">
        <v>34</v>
      </c>
      <c r="D18" s="21" t="n">
        <v>45337</v>
      </c>
      <c r="E18" s="22" t="n">
        <v>45397</v>
      </c>
      <c r="F18" s="23" t="s">
        <v>29</v>
      </c>
      <c r="G18" s="23" t="n">
        <v>1</v>
      </c>
      <c r="H18" s="23" t="n">
        <v>750</v>
      </c>
      <c r="I18" s="23" t="n">
        <v>4</v>
      </c>
      <c r="J18" s="24" t="n">
        <f aca="false">I18/8</f>
        <v>0.5</v>
      </c>
      <c r="K18" s="23" t="n">
        <f aca="false">G18-J18</f>
        <v>0.5</v>
      </c>
      <c r="L18" s="23" t="n">
        <v>0</v>
      </c>
      <c r="M18" s="26" t="n">
        <f aca="false">G18-(J18+L18)</f>
        <v>0.5</v>
      </c>
      <c r="N18" s="26" t="n">
        <f aca="false">J18+L18</f>
        <v>0.5</v>
      </c>
      <c r="O18" s="26" t="n">
        <f aca="false">G18-N18</f>
        <v>0.5</v>
      </c>
      <c r="P18" s="27" t="n">
        <f aca="false">G18*H18</f>
        <v>750</v>
      </c>
      <c r="Q18" s="7" t="n">
        <v>200</v>
      </c>
      <c r="R18" s="27" t="n">
        <f aca="false">P18-Q18</f>
        <v>550</v>
      </c>
      <c r="S18" s="30" t="n">
        <f aca="false">(P18-Q18)/Q18</f>
        <v>2.75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customFormat="false" ht="15.75" hidden="false" customHeight="true" outlineLevel="0" collapsed="false">
      <c r="A19" s="19" t="s">
        <v>32</v>
      </c>
      <c r="B19" s="20" t="s">
        <v>33</v>
      </c>
      <c r="C19" s="19" t="s">
        <v>34</v>
      </c>
      <c r="D19" s="21" t="n">
        <v>45337</v>
      </c>
      <c r="E19" s="22" t="n">
        <v>45397</v>
      </c>
      <c r="F19" s="23" t="s">
        <v>30</v>
      </c>
      <c r="G19" s="23" t="n">
        <v>2</v>
      </c>
      <c r="H19" s="23" t="n">
        <v>800</v>
      </c>
      <c r="I19" s="23" t="n">
        <v>16</v>
      </c>
      <c r="J19" s="24" t="n">
        <f aca="false">I19/8</f>
        <v>2</v>
      </c>
      <c r="K19" s="23" t="n">
        <f aca="false">G19-J19</f>
        <v>0</v>
      </c>
      <c r="L19" s="23" t="n">
        <v>0</v>
      </c>
      <c r="M19" s="26" t="n">
        <f aca="false">G19-(J19+L19)</f>
        <v>0</v>
      </c>
      <c r="N19" s="26" t="n">
        <f aca="false">J19+L19</f>
        <v>2</v>
      </c>
      <c r="O19" s="26" t="n">
        <f aca="false">G19-N19</f>
        <v>0</v>
      </c>
      <c r="P19" s="27" t="n">
        <f aca="false">G19*H19</f>
        <v>1600</v>
      </c>
      <c r="Q19" s="7" t="n">
        <v>1000</v>
      </c>
      <c r="R19" s="27" t="n">
        <f aca="false">P19-Q19</f>
        <v>600</v>
      </c>
      <c r="S19" s="30" t="n">
        <f aca="false">(P19-Q19)/Q19</f>
        <v>0.6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customFormat="false" ht="15.75" hidden="false" customHeight="true" outlineLevel="0" collapsed="false">
      <c r="A20" s="19" t="s">
        <v>32</v>
      </c>
      <c r="B20" s="20" t="s">
        <v>33</v>
      </c>
      <c r="C20" s="19" t="s">
        <v>34</v>
      </c>
      <c r="D20" s="21" t="n">
        <v>45337</v>
      </c>
      <c r="E20" s="22" t="n">
        <v>45397</v>
      </c>
      <c r="F20" s="23" t="s">
        <v>31</v>
      </c>
      <c r="G20" s="23" t="n">
        <v>1</v>
      </c>
      <c r="H20" s="23" t="n">
        <v>600</v>
      </c>
      <c r="I20" s="23" t="n">
        <v>8</v>
      </c>
      <c r="J20" s="24" t="n">
        <f aca="false">I20/8</f>
        <v>1</v>
      </c>
      <c r="K20" s="23" t="n">
        <f aca="false">G20-J20</f>
        <v>0</v>
      </c>
      <c r="L20" s="23" t="n">
        <v>0</v>
      </c>
      <c r="M20" s="26" t="n">
        <f aca="false">G20-(J20+L20)</f>
        <v>0</v>
      </c>
      <c r="N20" s="26" t="n">
        <f aca="false">J20+L20</f>
        <v>1</v>
      </c>
      <c r="O20" s="26" t="n">
        <f aca="false">G20-N20</f>
        <v>0</v>
      </c>
      <c r="P20" s="27" t="n">
        <f aca="false">G20*H20</f>
        <v>600</v>
      </c>
      <c r="Q20" s="7" t="n">
        <v>300</v>
      </c>
      <c r="R20" s="27" t="n">
        <f aca="false">P20-Q20</f>
        <v>300</v>
      </c>
      <c r="S20" s="30" t="n">
        <f aca="false">(P20-Q20)/Q20</f>
        <v>1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customFormat="false" ht="15.75" hidden="false" customHeight="true" outlineLevel="0" collapsed="false">
      <c r="A21" s="17" t="s">
        <v>38</v>
      </c>
      <c r="B21" s="17" t="s">
        <v>39</v>
      </c>
      <c r="C21" s="14" t="s">
        <v>40</v>
      </c>
      <c r="D21" s="31" t="n">
        <v>45231</v>
      </c>
      <c r="E21" s="32" t="n">
        <v>45412</v>
      </c>
      <c r="F21" s="12" t="s">
        <v>22</v>
      </c>
      <c r="G21" s="17" t="n">
        <v>20</v>
      </c>
      <c r="H21" s="12" t="n">
        <v>750</v>
      </c>
      <c r="I21" s="12" t="n">
        <v>200</v>
      </c>
      <c r="J21" s="33" t="n">
        <f aca="false">I21/8</f>
        <v>25</v>
      </c>
      <c r="K21" s="12" t="n">
        <f aca="false">G21-J21</f>
        <v>-5</v>
      </c>
      <c r="L21" s="12" t="n">
        <v>0.5</v>
      </c>
      <c r="M21" s="12" t="n">
        <f aca="false">(N21-G21)</f>
        <v>5.5</v>
      </c>
      <c r="N21" s="12" t="n">
        <f aca="false">J21+L21</f>
        <v>25.5</v>
      </c>
      <c r="O21" s="12" t="n">
        <f aca="false">G21-N21</f>
        <v>-5.5</v>
      </c>
      <c r="P21" s="14" t="n">
        <f aca="false">G21*H21</f>
        <v>15000</v>
      </c>
      <c r="Q21" s="14" t="n">
        <v>12000</v>
      </c>
      <c r="R21" s="14" t="n">
        <f aca="false">P21-Q21</f>
        <v>3000</v>
      </c>
      <c r="S21" s="15" t="n">
        <f aca="false">(P21-Q21)/Q21</f>
        <v>0.25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15.75" hidden="false" customHeight="true" outlineLevel="0" collapsed="false">
      <c r="A22" s="17" t="s">
        <v>38</v>
      </c>
      <c r="B22" s="17" t="s">
        <v>39</v>
      </c>
      <c r="C22" s="14" t="s">
        <v>40</v>
      </c>
      <c r="D22" s="31" t="n">
        <v>45231</v>
      </c>
      <c r="E22" s="32" t="n">
        <v>45412</v>
      </c>
      <c r="F22" s="12" t="s">
        <v>23</v>
      </c>
      <c r="G22" s="17" t="n">
        <v>10</v>
      </c>
      <c r="H22" s="12" t="n">
        <v>800</v>
      </c>
      <c r="I22" s="12" t="n">
        <v>72</v>
      </c>
      <c r="J22" s="33" t="n">
        <f aca="false">I22/8</f>
        <v>9</v>
      </c>
      <c r="K22" s="12" t="n">
        <f aca="false">G22-J22</f>
        <v>1</v>
      </c>
      <c r="L22" s="12" t="n">
        <v>0</v>
      </c>
      <c r="M22" s="12" t="n">
        <f aca="false">(N22-G22)</f>
        <v>-1</v>
      </c>
      <c r="N22" s="12" t="n">
        <f aca="false">J22+L22</f>
        <v>9</v>
      </c>
      <c r="O22" s="12" t="n">
        <f aca="false">G22-N22</f>
        <v>1</v>
      </c>
      <c r="P22" s="14" t="n">
        <f aca="false">G22*H22</f>
        <v>8000</v>
      </c>
      <c r="Q22" s="14" t="n">
        <v>4000</v>
      </c>
      <c r="R22" s="14" t="n">
        <f aca="false">P22-Q22</f>
        <v>4000</v>
      </c>
      <c r="S22" s="15" t="n">
        <f aca="false">(P22-Q22)/Q22</f>
        <v>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customFormat="false" ht="15.75" hidden="false" customHeight="true" outlineLevel="0" collapsed="false">
      <c r="A23" s="17" t="s">
        <v>38</v>
      </c>
      <c r="B23" s="17" t="s">
        <v>39</v>
      </c>
      <c r="C23" s="14" t="s">
        <v>40</v>
      </c>
      <c r="D23" s="31" t="n">
        <v>45231</v>
      </c>
      <c r="E23" s="32" t="n">
        <v>45412</v>
      </c>
      <c r="F23" s="12" t="s">
        <v>35</v>
      </c>
      <c r="G23" s="17" t="n">
        <v>20</v>
      </c>
      <c r="H23" s="12" t="n">
        <v>700</v>
      </c>
      <c r="I23" s="12" t="n">
        <v>176</v>
      </c>
      <c r="J23" s="33" t="n">
        <f aca="false">I23/8</f>
        <v>22</v>
      </c>
      <c r="K23" s="12" t="n">
        <f aca="false">G23-J23</f>
        <v>-2</v>
      </c>
      <c r="L23" s="12" t="n">
        <v>0</v>
      </c>
      <c r="M23" s="12" t="n">
        <f aca="false">(N23-G23)</f>
        <v>2</v>
      </c>
      <c r="N23" s="12" t="n">
        <f aca="false">J23+L23</f>
        <v>22</v>
      </c>
      <c r="O23" s="12" t="n">
        <f aca="false">G23-N23</f>
        <v>-2</v>
      </c>
      <c r="P23" s="14" t="n">
        <f aca="false">G23*H23</f>
        <v>14000</v>
      </c>
      <c r="Q23" s="14" t="n">
        <v>13000</v>
      </c>
      <c r="R23" s="14" t="n">
        <f aca="false">P23-Q23</f>
        <v>1000</v>
      </c>
      <c r="S23" s="15" t="n">
        <f aca="false">(P23-Q23)/Q23</f>
        <v>0.0769230769230769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customFormat="false" ht="15.75" hidden="false" customHeight="true" outlineLevel="0" collapsed="false">
      <c r="A24" s="17" t="s">
        <v>38</v>
      </c>
      <c r="B24" s="17" t="s">
        <v>39</v>
      </c>
      <c r="C24" s="14" t="s">
        <v>40</v>
      </c>
      <c r="D24" s="31" t="n">
        <v>45231</v>
      </c>
      <c r="E24" s="32" t="n">
        <v>45412</v>
      </c>
      <c r="F24" s="12" t="s">
        <v>36</v>
      </c>
      <c r="G24" s="17" t="n">
        <v>50</v>
      </c>
      <c r="H24" s="12" t="n">
        <v>750</v>
      </c>
      <c r="I24" s="12" t="n">
        <v>440</v>
      </c>
      <c r="J24" s="33" t="n">
        <f aca="false">I24/8</f>
        <v>55</v>
      </c>
      <c r="K24" s="12" t="n">
        <f aca="false">G24-J24</f>
        <v>-5</v>
      </c>
      <c r="L24" s="12" t="n">
        <v>0</v>
      </c>
      <c r="M24" s="12" t="n">
        <f aca="false">(N24-G24)</f>
        <v>5</v>
      </c>
      <c r="N24" s="12" t="n">
        <f aca="false">J24+L24</f>
        <v>55</v>
      </c>
      <c r="O24" s="12" t="n">
        <f aca="false">G24-N24</f>
        <v>-5</v>
      </c>
      <c r="P24" s="14" t="n">
        <f aca="false">G24*H24</f>
        <v>37500</v>
      </c>
      <c r="Q24" s="14" t="n">
        <v>36500</v>
      </c>
      <c r="R24" s="14" t="n">
        <f aca="false">P24-Q24</f>
        <v>1000</v>
      </c>
      <c r="S24" s="15" t="n">
        <f aca="false">(P24-Q24)/Q24</f>
        <v>0.0273972602739726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customFormat="false" ht="15.75" hidden="false" customHeight="true" outlineLevel="0" collapsed="false">
      <c r="A25" s="17" t="s">
        <v>38</v>
      </c>
      <c r="B25" s="17" t="s">
        <v>39</v>
      </c>
      <c r="C25" s="14" t="s">
        <v>40</v>
      </c>
      <c r="D25" s="31" t="n">
        <v>45231</v>
      </c>
      <c r="E25" s="32" t="n">
        <v>45412</v>
      </c>
      <c r="F25" s="12" t="s">
        <v>41</v>
      </c>
      <c r="G25" s="17" t="n">
        <v>120</v>
      </c>
      <c r="H25" s="12" t="n">
        <v>750</v>
      </c>
      <c r="I25" s="12" t="n">
        <v>800</v>
      </c>
      <c r="J25" s="33" t="n">
        <f aca="false">I25/8</f>
        <v>100</v>
      </c>
      <c r="K25" s="12" t="n">
        <f aca="false">G25-J25</f>
        <v>20</v>
      </c>
      <c r="L25" s="12" t="n">
        <v>1</v>
      </c>
      <c r="M25" s="12" t="n">
        <f aca="false">(N25-G25)</f>
        <v>-19</v>
      </c>
      <c r="N25" s="12" t="n">
        <f aca="false">J25+L25</f>
        <v>101</v>
      </c>
      <c r="O25" s="12" t="n">
        <f aca="false">G25-N25</f>
        <v>19</v>
      </c>
      <c r="P25" s="14" t="n">
        <f aca="false">G25*H25</f>
        <v>90000</v>
      </c>
      <c r="Q25" s="14" t="n">
        <v>70000</v>
      </c>
      <c r="R25" s="14" t="n">
        <f aca="false">P25-Q25</f>
        <v>20000</v>
      </c>
      <c r="S25" s="15" t="n">
        <f aca="false">(P25-Q25)/Q25</f>
        <v>0.285714285714286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customFormat="false" ht="15.75" hidden="false" customHeight="true" outlineLevel="0" collapsed="false">
      <c r="A26" s="17" t="s">
        <v>38</v>
      </c>
      <c r="B26" s="17" t="s">
        <v>39</v>
      </c>
      <c r="C26" s="14" t="s">
        <v>40</v>
      </c>
      <c r="D26" s="31" t="n">
        <v>45231</v>
      </c>
      <c r="E26" s="32" t="n">
        <v>45412</v>
      </c>
      <c r="F26" s="12" t="s">
        <v>28</v>
      </c>
      <c r="G26" s="17" t="n">
        <v>25</v>
      </c>
      <c r="H26" s="12" t="n">
        <v>600</v>
      </c>
      <c r="I26" s="12" t="n">
        <v>120</v>
      </c>
      <c r="J26" s="33" t="n">
        <f aca="false">I26/8</f>
        <v>15</v>
      </c>
      <c r="K26" s="12" t="n">
        <f aca="false">G26-J26</f>
        <v>10</v>
      </c>
      <c r="L26" s="12" t="n">
        <v>1</v>
      </c>
      <c r="M26" s="12" t="n">
        <f aca="false">(N26-G26)</f>
        <v>-9</v>
      </c>
      <c r="N26" s="12" t="n">
        <f aca="false">J26+L26</f>
        <v>16</v>
      </c>
      <c r="O26" s="12" t="n">
        <f aca="false">G26-N26</f>
        <v>9</v>
      </c>
      <c r="P26" s="14" t="n">
        <f aca="false">G26*H26</f>
        <v>15000</v>
      </c>
      <c r="Q26" s="14" t="n">
        <v>10000</v>
      </c>
      <c r="R26" s="14" t="n">
        <f aca="false">P26-Q26</f>
        <v>5000</v>
      </c>
      <c r="S26" s="15" t="n">
        <f aca="false">(P26-Q26)/Q26</f>
        <v>0.5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15.75" hidden="false" customHeight="true" outlineLevel="0" collapsed="false">
      <c r="A27" s="17" t="s">
        <v>38</v>
      </c>
      <c r="B27" s="17" t="s">
        <v>39</v>
      </c>
      <c r="C27" s="14" t="s">
        <v>40</v>
      </c>
      <c r="D27" s="31" t="n">
        <v>45231</v>
      </c>
      <c r="E27" s="32" t="n">
        <v>45412</v>
      </c>
      <c r="F27" s="12" t="s">
        <v>29</v>
      </c>
      <c r="G27" s="17" t="n">
        <v>5</v>
      </c>
      <c r="H27" s="12" t="n">
        <v>750</v>
      </c>
      <c r="I27" s="12" t="n">
        <v>24</v>
      </c>
      <c r="J27" s="33" t="n">
        <f aca="false">I27/8</f>
        <v>3</v>
      </c>
      <c r="K27" s="12" t="n">
        <f aca="false">G27-J27</f>
        <v>2</v>
      </c>
      <c r="L27" s="12" t="n">
        <v>0</v>
      </c>
      <c r="M27" s="12" t="n">
        <f aca="false">(N27-G27)</f>
        <v>-2</v>
      </c>
      <c r="N27" s="12" t="n">
        <f aca="false">J27+L27</f>
        <v>3</v>
      </c>
      <c r="O27" s="12" t="n">
        <f aca="false">G27-N27</f>
        <v>2</v>
      </c>
      <c r="P27" s="14" t="n">
        <f aca="false">G27*H27</f>
        <v>3750</v>
      </c>
      <c r="Q27" s="14" t="n">
        <v>3000</v>
      </c>
      <c r="R27" s="14" t="n">
        <f aca="false">P27-Q27</f>
        <v>750</v>
      </c>
      <c r="S27" s="15" t="n">
        <f aca="false">(P27-Q27)/Q27</f>
        <v>0.25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customFormat="false" ht="15.75" hidden="false" customHeight="true" outlineLevel="0" collapsed="false">
      <c r="A28" s="17" t="s">
        <v>38</v>
      </c>
      <c r="B28" s="17" t="s">
        <v>39</v>
      </c>
      <c r="C28" s="14" t="s">
        <v>40</v>
      </c>
      <c r="D28" s="31" t="n">
        <v>45231</v>
      </c>
      <c r="E28" s="32" t="n">
        <v>45412</v>
      </c>
      <c r="F28" s="12" t="s">
        <v>31</v>
      </c>
      <c r="G28" s="17" t="n">
        <v>2</v>
      </c>
      <c r="H28" s="12" t="n">
        <v>700</v>
      </c>
      <c r="I28" s="12" t="n">
        <v>16</v>
      </c>
      <c r="J28" s="33" t="n">
        <f aca="false">I28/8</f>
        <v>2</v>
      </c>
      <c r="K28" s="12" t="n">
        <f aca="false">G28-J28</f>
        <v>0</v>
      </c>
      <c r="L28" s="12" t="n">
        <v>0</v>
      </c>
      <c r="M28" s="12" t="n">
        <f aca="false">(N28-G28)</f>
        <v>0</v>
      </c>
      <c r="N28" s="12" t="n">
        <f aca="false">J28+L28</f>
        <v>2</v>
      </c>
      <c r="O28" s="12" t="n">
        <f aca="false">G28-N28</f>
        <v>0</v>
      </c>
      <c r="P28" s="14" t="n">
        <f aca="false">G28*H28</f>
        <v>1400</v>
      </c>
      <c r="Q28" s="14" t="n">
        <v>1000</v>
      </c>
      <c r="R28" s="14" t="n">
        <f aca="false">P28-Q28</f>
        <v>400</v>
      </c>
      <c r="S28" s="15" t="n">
        <f aca="false">(P28-Q28)/Q28</f>
        <v>0.4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customFormat="false" ht="15.75" hidden="false" customHeight="true" outlineLevel="0" collapsed="false">
      <c r="A29" s="19" t="s">
        <v>42</v>
      </c>
      <c r="B29" s="19" t="s">
        <v>43</v>
      </c>
      <c r="C29" s="19" t="s">
        <v>34</v>
      </c>
      <c r="D29" s="34" t="n">
        <v>45231</v>
      </c>
      <c r="E29" s="35" t="n">
        <v>45306</v>
      </c>
      <c r="F29" s="26" t="s">
        <v>22</v>
      </c>
      <c r="G29" s="23" t="n">
        <v>7</v>
      </c>
      <c r="H29" s="23" t="n">
        <v>850</v>
      </c>
      <c r="I29" s="23" t="n">
        <v>48</v>
      </c>
      <c r="J29" s="24" t="n">
        <f aca="false">I29/8</f>
        <v>6</v>
      </c>
      <c r="K29" s="23" t="n">
        <f aca="false">G29-J29</f>
        <v>1</v>
      </c>
      <c r="L29" s="23" t="n">
        <v>0</v>
      </c>
      <c r="M29" s="25" t="n">
        <f aca="false">G29-(J29+L29)</f>
        <v>1</v>
      </c>
      <c r="N29" s="26" t="n">
        <f aca="false">J29+L29</f>
        <v>6</v>
      </c>
      <c r="O29" s="26" t="n">
        <f aca="false">G29-N29</f>
        <v>1</v>
      </c>
      <c r="P29" s="27" t="n">
        <f aca="false">G29*H29</f>
        <v>5950</v>
      </c>
      <c r="Q29" s="7" t="n">
        <v>3700</v>
      </c>
      <c r="R29" s="27" t="n">
        <f aca="false">P29-Q29</f>
        <v>2250</v>
      </c>
      <c r="S29" s="28" t="n">
        <f aca="false">(P29-Q29)/Q29</f>
        <v>0.608108108108108</v>
      </c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</row>
    <row r="30" customFormat="false" ht="15.75" hidden="false" customHeight="true" outlineLevel="0" collapsed="false">
      <c r="A30" s="19" t="s">
        <v>42</v>
      </c>
      <c r="B30" s="19" t="s">
        <v>43</v>
      </c>
      <c r="C30" s="19" t="s">
        <v>34</v>
      </c>
      <c r="D30" s="34" t="n">
        <v>45231</v>
      </c>
      <c r="E30" s="35" t="n">
        <v>45306</v>
      </c>
      <c r="F30" s="26" t="s">
        <v>23</v>
      </c>
      <c r="G30" s="23" t="n">
        <v>4</v>
      </c>
      <c r="H30" s="23" t="n">
        <v>950</v>
      </c>
      <c r="I30" s="23" t="n">
        <v>48</v>
      </c>
      <c r="J30" s="24" t="n">
        <f aca="false">I30/8</f>
        <v>6</v>
      </c>
      <c r="K30" s="23" t="n">
        <f aca="false">G30-J30</f>
        <v>-2</v>
      </c>
      <c r="L30" s="23" t="n">
        <v>0</v>
      </c>
      <c r="M30" s="25" t="n">
        <f aca="false">G30-(J30+L30)</f>
        <v>-2</v>
      </c>
      <c r="N30" s="26" t="n">
        <f aca="false">J30+L30</f>
        <v>6</v>
      </c>
      <c r="O30" s="26" t="n">
        <f aca="false">G30-N30</f>
        <v>-2</v>
      </c>
      <c r="P30" s="27" t="n">
        <f aca="false">G30*H30</f>
        <v>3800</v>
      </c>
      <c r="Q30" s="7" t="n">
        <v>2850</v>
      </c>
      <c r="R30" s="27" t="n">
        <f aca="false">P30-Q30</f>
        <v>950</v>
      </c>
      <c r="S30" s="30" t="n">
        <f aca="false">(P30-Q30)/Q30</f>
        <v>0.333333333333333</v>
      </c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</row>
    <row r="31" customFormat="false" ht="15.75" hidden="false" customHeight="true" outlineLevel="0" collapsed="false">
      <c r="A31" s="19" t="s">
        <v>42</v>
      </c>
      <c r="B31" s="19" t="s">
        <v>43</v>
      </c>
      <c r="C31" s="19" t="s">
        <v>34</v>
      </c>
      <c r="D31" s="34" t="n">
        <v>45231</v>
      </c>
      <c r="E31" s="35" t="n">
        <v>45306</v>
      </c>
      <c r="F31" s="26" t="s">
        <v>35</v>
      </c>
      <c r="G31" s="23" t="n">
        <v>8</v>
      </c>
      <c r="H31" s="23" t="n">
        <v>900</v>
      </c>
      <c r="I31" s="23" t="n">
        <v>64</v>
      </c>
      <c r="J31" s="24" t="n">
        <f aca="false">I31/8</f>
        <v>8</v>
      </c>
      <c r="K31" s="23" t="n">
        <f aca="false">G31-J31</f>
        <v>0</v>
      </c>
      <c r="L31" s="23" t="n">
        <v>0</v>
      </c>
      <c r="M31" s="25" t="n">
        <f aca="false">G31-(J31+L31)</f>
        <v>0</v>
      </c>
      <c r="N31" s="26" t="n">
        <f aca="false">J31+L31</f>
        <v>8</v>
      </c>
      <c r="O31" s="26" t="n">
        <f aca="false">G31-N31</f>
        <v>0</v>
      </c>
      <c r="P31" s="27" t="n">
        <f aca="false">G31*H31</f>
        <v>7200</v>
      </c>
      <c r="Q31" s="7" t="n">
        <v>5000</v>
      </c>
      <c r="R31" s="27" t="n">
        <f aca="false">P31-Q31</f>
        <v>2200</v>
      </c>
      <c r="S31" s="30" t="n">
        <f aca="false">(P31-Q31)/Q31</f>
        <v>0.44</v>
      </c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 customFormat="false" ht="15.75" hidden="false" customHeight="true" outlineLevel="0" collapsed="false">
      <c r="A32" s="19" t="s">
        <v>42</v>
      </c>
      <c r="B32" s="19" t="s">
        <v>43</v>
      </c>
      <c r="C32" s="19" t="s">
        <v>34</v>
      </c>
      <c r="D32" s="34" t="n">
        <v>45231</v>
      </c>
      <c r="E32" s="35" t="n">
        <v>45306</v>
      </c>
      <c r="F32" s="26" t="s">
        <v>36</v>
      </c>
      <c r="G32" s="23" t="n">
        <v>30</v>
      </c>
      <c r="H32" s="23" t="n">
        <v>850</v>
      </c>
      <c r="I32" s="23" t="n">
        <v>480</v>
      </c>
      <c r="J32" s="24" t="n">
        <f aca="false">I32/8</f>
        <v>60</v>
      </c>
      <c r="K32" s="23" t="n">
        <f aca="false">G32-J32</f>
        <v>-30</v>
      </c>
      <c r="L32" s="23" t="n">
        <v>0</v>
      </c>
      <c r="M32" s="25" t="n">
        <f aca="false">G32-(J32+L32)</f>
        <v>-30</v>
      </c>
      <c r="N32" s="26" t="n">
        <f aca="false">J32+L32</f>
        <v>60</v>
      </c>
      <c r="O32" s="26" t="n">
        <f aca="false">G32-N32</f>
        <v>-30</v>
      </c>
      <c r="P32" s="27" t="n">
        <f aca="false">G32*H32</f>
        <v>25500</v>
      </c>
      <c r="Q32" s="7" t="n">
        <v>30000</v>
      </c>
      <c r="R32" s="27" t="n">
        <f aca="false">P32-Q32</f>
        <v>-4500</v>
      </c>
      <c r="S32" s="30" t="n">
        <f aca="false">(P32-Q32)/Q32</f>
        <v>-0.15</v>
      </c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customFormat="false" ht="15.75" hidden="false" customHeight="true" outlineLevel="0" collapsed="false">
      <c r="A33" s="19" t="s">
        <v>42</v>
      </c>
      <c r="B33" s="19" t="s">
        <v>43</v>
      </c>
      <c r="C33" s="19" t="s">
        <v>34</v>
      </c>
      <c r="D33" s="34" t="n">
        <v>45231</v>
      </c>
      <c r="E33" s="35" t="n">
        <v>45306</v>
      </c>
      <c r="F33" s="26" t="s">
        <v>37</v>
      </c>
      <c r="G33" s="23" t="n">
        <v>8</v>
      </c>
      <c r="H33" s="23" t="n">
        <v>800</v>
      </c>
      <c r="I33" s="23" t="n">
        <v>80</v>
      </c>
      <c r="J33" s="24" t="n">
        <f aca="false">I33/8</f>
        <v>10</v>
      </c>
      <c r="K33" s="23" t="n">
        <f aca="false">G33-J33</f>
        <v>-2</v>
      </c>
      <c r="L33" s="23" t="n">
        <v>0</v>
      </c>
      <c r="M33" s="25" t="n">
        <f aca="false">G33-(J33+L33)</f>
        <v>-2</v>
      </c>
      <c r="N33" s="26" t="n">
        <f aca="false">J33+L33</f>
        <v>10</v>
      </c>
      <c r="O33" s="26" t="n">
        <f aca="false">G33-N33</f>
        <v>-2</v>
      </c>
      <c r="P33" s="27" t="n">
        <f aca="false">G33*H33</f>
        <v>6400</v>
      </c>
      <c r="Q33" s="7" t="n">
        <v>5400</v>
      </c>
      <c r="R33" s="27" t="n">
        <f aca="false">P33-Q33</f>
        <v>1000</v>
      </c>
      <c r="S33" s="30" t="n">
        <f aca="false">(P33-Q33)/Q33</f>
        <v>0.185185185185185</v>
      </c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 customFormat="false" ht="15.75" hidden="false" customHeight="true" outlineLevel="0" collapsed="false">
      <c r="A34" s="19" t="s">
        <v>42</v>
      </c>
      <c r="B34" s="19" t="s">
        <v>43</v>
      </c>
      <c r="C34" s="19" t="s">
        <v>34</v>
      </c>
      <c r="D34" s="34" t="n">
        <v>45231</v>
      </c>
      <c r="E34" s="35" t="n">
        <v>45306</v>
      </c>
      <c r="F34" s="26" t="s">
        <v>30</v>
      </c>
      <c r="G34" s="23" t="n">
        <v>2</v>
      </c>
      <c r="H34" s="23" t="n">
        <v>700</v>
      </c>
      <c r="I34" s="23" t="n">
        <v>16</v>
      </c>
      <c r="J34" s="24" t="n">
        <f aca="false">I34/8</f>
        <v>2</v>
      </c>
      <c r="K34" s="23" t="n">
        <f aca="false">G34-J34</f>
        <v>0</v>
      </c>
      <c r="L34" s="23" t="n">
        <v>0</v>
      </c>
      <c r="M34" s="25" t="n">
        <f aca="false">G34-(J34+L34)</f>
        <v>0</v>
      </c>
      <c r="N34" s="26" t="n">
        <f aca="false">J34+L34</f>
        <v>2</v>
      </c>
      <c r="O34" s="26" t="n">
        <f aca="false">G34-N34</f>
        <v>0</v>
      </c>
      <c r="P34" s="27" t="n">
        <f aca="false">G34*H34</f>
        <v>1400</v>
      </c>
      <c r="Q34" s="7" t="n">
        <v>600</v>
      </c>
      <c r="R34" s="27" t="n">
        <f aca="false">P34-Q34</f>
        <v>800</v>
      </c>
      <c r="S34" s="30" t="n">
        <f aca="false">(P34-Q34)/Q34</f>
        <v>1.33333333333333</v>
      </c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customFormat="false" ht="15.75" hidden="false" customHeight="true" outlineLevel="0" collapsed="false">
      <c r="A35" s="19" t="s">
        <v>42</v>
      </c>
      <c r="B35" s="19" t="s">
        <v>43</v>
      </c>
      <c r="C35" s="19" t="s">
        <v>34</v>
      </c>
      <c r="D35" s="34" t="n">
        <v>45231</v>
      </c>
      <c r="E35" s="35" t="n">
        <v>45306</v>
      </c>
      <c r="F35" s="26" t="s">
        <v>28</v>
      </c>
      <c r="G35" s="23" t="n">
        <v>2</v>
      </c>
      <c r="H35" s="23" t="n">
        <v>750</v>
      </c>
      <c r="I35" s="23" t="n">
        <v>40</v>
      </c>
      <c r="J35" s="24" t="n">
        <f aca="false">I35/8</f>
        <v>5</v>
      </c>
      <c r="K35" s="23" t="n">
        <f aca="false">G35-J35</f>
        <v>-3</v>
      </c>
      <c r="L35" s="23" t="n">
        <v>0</v>
      </c>
      <c r="M35" s="26" t="n">
        <f aca="false">G35-(J35+L35)</f>
        <v>-3</v>
      </c>
      <c r="N35" s="26" t="n">
        <f aca="false">J35+L35</f>
        <v>5</v>
      </c>
      <c r="O35" s="26" t="n">
        <f aca="false">G35-N35</f>
        <v>-3</v>
      </c>
      <c r="P35" s="27" t="n">
        <f aca="false">G35*H35</f>
        <v>1500</v>
      </c>
      <c r="Q35" s="7" t="n">
        <v>200</v>
      </c>
      <c r="R35" s="27" t="n">
        <f aca="false">P35-Q35</f>
        <v>1300</v>
      </c>
      <c r="S35" s="30" t="n">
        <f aca="false">(P35-Q35)/Q35</f>
        <v>6.5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</row>
    <row r="36" customFormat="false" ht="15.75" hidden="false" customHeight="true" outlineLevel="0" collapsed="false">
      <c r="A36" s="19" t="s">
        <v>42</v>
      </c>
      <c r="B36" s="19" t="s">
        <v>43</v>
      </c>
      <c r="C36" s="19" t="s">
        <v>34</v>
      </c>
      <c r="D36" s="34" t="n">
        <v>45231</v>
      </c>
      <c r="E36" s="35" t="n">
        <v>45306</v>
      </c>
      <c r="F36" s="26" t="s">
        <v>29</v>
      </c>
      <c r="G36" s="23" t="n">
        <v>3</v>
      </c>
      <c r="H36" s="23" t="n">
        <v>800</v>
      </c>
      <c r="I36" s="23" t="n">
        <v>16</v>
      </c>
      <c r="J36" s="24" t="n">
        <f aca="false">I36/8</f>
        <v>2</v>
      </c>
      <c r="K36" s="23" t="n">
        <f aca="false">G36-J36</f>
        <v>1</v>
      </c>
      <c r="L36" s="23" t="n">
        <v>0</v>
      </c>
      <c r="M36" s="26" t="n">
        <f aca="false">G36-(J36+L36)</f>
        <v>1</v>
      </c>
      <c r="N36" s="26" t="n">
        <f aca="false">J36+L36</f>
        <v>2</v>
      </c>
      <c r="O36" s="26" t="n">
        <f aca="false">G36-N36</f>
        <v>1</v>
      </c>
      <c r="P36" s="27" t="n">
        <f aca="false">G36*H36</f>
        <v>2400</v>
      </c>
      <c r="Q36" s="7" t="n">
        <v>1000</v>
      </c>
      <c r="R36" s="27" t="n">
        <f aca="false">P36-Q36</f>
        <v>1400</v>
      </c>
      <c r="S36" s="30" t="n">
        <f aca="false">(P36-Q36)/Q36</f>
        <v>1.4</v>
      </c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</row>
    <row r="37" customFormat="false" ht="15.75" hidden="false" customHeight="true" outlineLevel="0" collapsed="false">
      <c r="A37" s="19" t="s">
        <v>42</v>
      </c>
      <c r="B37" s="19" t="s">
        <v>43</v>
      </c>
      <c r="C37" s="19" t="s">
        <v>34</v>
      </c>
      <c r="D37" s="34" t="n">
        <v>45231</v>
      </c>
      <c r="E37" s="35" t="n">
        <v>45306</v>
      </c>
      <c r="F37" s="26" t="s">
        <v>31</v>
      </c>
      <c r="G37" s="23" t="n">
        <v>2</v>
      </c>
      <c r="H37" s="23" t="n">
        <v>600</v>
      </c>
      <c r="I37" s="23" t="n">
        <v>16</v>
      </c>
      <c r="J37" s="24" t="n">
        <f aca="false">I37/8</f>
        <v>2</v>
      </c>
      <c r="K37" s="23" t="n">
        <f aca="false">G37-J37</f>
        <v>0</v>
      </c>
      <c r="L37" s="23" t="n">
        <v>0</v>
      </c>
      <c r="M37" s="26" t="n">
        <f aca="false">G37-(J37+L37)</f>
        <v>0</v>
      </c>
      <c r="N37" s="26" t="n">
        <f aca="false">J37+L37</f>
        <v>2</v>
      </c>
      <c r="O37" s="26" t="n">
        <f aca="false">G37-N37</f>
        <v>0</v>
      </c>
      <c r="P37" s="27" t="n">
        <f aca="false">G37*H37</f>
        <v>1200</v>
      </c>
      <c r="Q37" s="7" t="n">
        <v>300</v>
      </c>
      <c r="R37" s="27" t="n">
        <f aca="false">P37-Q37</f>
        <v>900</v>
      </c>
      <c r="S37" s="30" t="n">
        <f aca="false">(P37-Q37)/Q37</f>
        <v>3</v>
      </c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</row>
    <row r="38" customFormat="false" ht="15.75" hidden="false" customHeight="true" outlineLevel="0" collapsed="false">
      <c r="A38" s="17" t="s">
        <v>44</v>
      </c>
      <c r="B38" s="17" t="s">
        <v>45</v>
      </c>
      <c r="C38" s="14" t="s">
        <v>40</v>
      </c>
      <c r="D38" s="31" t="n">
        <v>45000</v>
      </c>
      <c r="E38" s="32" t="n">
        <v>45366</v>
      </c>
      <c r="F38" s="12" t="s">
        <v>22</v>
      </c>
      <c r="G38" s="17" t="n">
        <v>30</v>
      </c>
      <c r="H38" s="12" t="n">
        <v>750</v>
      </c>
      <c r="I38" s="12" t="n">
        <v>320</v>
      </c>
      <c r="J38" s="33" t="n">
        <f aca="false">I38/8</f>
        <v>40</v>
      </c>
      <c r="K38" s="12" t="n">
        <f aca="false">G38-J38</f>
        <v>-10</v>
      </c>
      <c r="L38" s="12" t="n">
        <v>0</v>
      </c>
      <c r="M38" s="12" t="n">
        <f aca="false">(N38-G38)</f>
        <v>10</v>
      </c>
      <c r="N38" s="12" t="n">
        <f aca="false">J38+L38</f>
        <v>40</v>
      </c>
      <c r="O38" s="12" t="n">
        <f aca="false">G38-N38</f>
        <v>-10</v>
      </c>
      <c r="P38" s="14" t="n">
        <f aca="false">G38*H38</f>
        <v>22500</v>
      </c>
      <c r="Q38" s="14" t="n">
        <v>20000</v>
      </c>
      <c r="R38" s="14" t="n">
        <f aca="false">P38-Q38</f>
        <v>2500</v>
      </c>
      <c r="S38" s="15" t="n">
        <f aca="false">(P38-Q38)/Q38</f>
        <v>0.125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customFormat="false" ht="15.75" hidden="false" customHeight="true" outlineLevel="0" collapsed="false">
      <c r="A39" s="17" t="s">
        <v>44</v>
      </c>
      <c r="B39" s="17" t="s">
        <v>45</v>
      </c>
      <c r="C39" s="14" t="s">
        <v>40</v>
      </c>
      <c r="D39" s="31" t="n">
        <v>45000</v>
      </c>
      <c r="E39" s="32" t="n">
        <v>45366</v>
      </c>
      <c r="F39" s="12" t="s">
        <v>23</v>
      </c>
      <c r="G39" s="17" t="n">
        <v>20</v>
      </c>
      <c r="H39" s="12" t="n">
        <v>800</v>
      </c>
      <c r="I39" s="12" t="n">
        <v>72</v>
      </c>
      <c r="J39" s="33" t="n">
        <f aca="false">I39/8</f>
        <v>9</v>
      </c>
      <c r="K39" s="12" t="n">
        <f aca="false">G39-J39</f>
        <v>11</v>
      </c>
      <c r="L39" s="12" t="n">
        <v>0</v>
      </c>
      <c r="M39" s="12" t="n">
        <f aca="false">(N39-G39)</f>
        <v>-11</v>
      </c>
      <c r="N39" s="12" t="n">
        <f aca="false">J39+L39</f>
        <v>9</v>
      </c>
      <c r="O39" s="12" t="n">
        <f aca="false">G39-N39</f>
        <v>11</v>
      </c>
      <c r="P39" s="14" t="n">
        <f aca="false">G39*H39</f>
        <v>16000</v>
      </c>
      <c r="Q39" s="14" t="n">
        <v>12000</v>
      </c>
      <c r="R39" s="14" t="n">
        <f aca="false">P39-Q39</f>
        <v>4000</v>
      </c>
      <c r="S39" s="15" t="n">
        <f aca="false">(P39-Q39)/Q39</f>
        <v>0.333333333333333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customFormat="false" ht="15.75" hidden="false" customHeight="true" outlineLevel="0" collapsed="false">
      <c r="A40" s="17" t="s">
        <v>44</v>
      </c>
      <c r="B40" s="17" t="s">
        <v>45</v>
      </c>
      <c r="C40" s="14" t="s">
        <v>40</v>
      </c>
      <c r="D40" s="31" t="n">
        <v>45000</v>
      </c>
      <c r="E40" s="32" t="n">
        <v>45366</v>
      </c>
      <c r="F40" s="12" t="s">
        <v>35</v>
      </c>
      <c r="G40" s="17" t="n">
        <v>20</v>
      </c>
      <c r="H40" s="12" t="n">
        <v>700</v>
      </c>
      <c r="I40" s="12" t="n">
        <v>176</v>
      </c>
      <c r="J40" s="33" t="n">
        <f aca="false">I40/8</f>
        <v>22</v>
      </c>
      <c r="K40" s="12" t="n">
        <f aca="false">G40-J40</f>
        <v>-2</v>
      </c>
      <c r="L40" s="12" t="n">
        <v>0</v>
      </c>
      <c r="M40" s="12" t="n">
        <f aca="false">(N40-G40)</f>
        <v>2</v>
      </c>
      <c r="N40" s="12" t="n">
        <f aca="false">J40+L40</f>
        <v>22</v>
      </c>
      <c r="O40" s="12" t="n">
        <f aca="false">G40-N40</f>
        <v>-2</v>
      </c>
      <c r="P40" s="14" t="n">
        <f aca="false">G40*H40</f>
        <v>14000</v>
      </c>
      <c r="Q40" s="14" t="n">
        <v>8000</v>
      </c>
      <c r="R40" s="14" t="n">
        <f aca="false">P40-Q40</f>
        <v>6000</v>
      </c>
      <c r="S40" s="15" t="n">
        <f aca="false">(P40-Q40)/Q40</f>
        <v>0.75</v>
      </c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customFormat="false" ht="15.75" hidden="false" customHeight="true" outlineLevel="0" collapsed="false">
      <c r="A41" s="17" t="s">
        <v>44</v>
      </c>
      <c r="B41" s="17" t="s">
        <v>45</v>
      </c>
      <c r="C41" s="14" t="s">
        <v>40</v>
      </c>
      <c r="D41" s="31" t="n">
        <v>45000</v>
      </c>
      <c r="E41" s="32" t="n">
        <v>45366</v>
      </c>
      <c r="F41" s="12" t="s">
        <v>36</v>
      </c>
      <c r="G41" s="17" t="n">
        <v>100</v>
      </c>
      <c r="H41" s="12" t="n">
        <v>750</v>
      </c>
      <c r="I41" s="12" t="n">
        <v>440</v>
      </c>
      <c r="J41" s="33" t="n">
        <f aca="false">I41/8</f>
        <v>55</v>
      </c>
      <c r="K41" s="12" t="n">
        <f aca="false">G41-J41</f>
        <v>45</v>
      </c>
      <c r="L41" s="12" t="n">
        <v>0</v>
      </c>
      <c r="M41" s="12" t="n">
        <f aca="false">(N41-G41)</f>
        <v>-45</v>
      </c>
      <c r="N41" s="12" t="n">
        <f aca="false">J41+L41</f>
        <v>55</v>
      </c>
      <c r="O41" s="12" t="n">
        <f aca="false">G41-N41</f>
        <v>45</v>
      </c>
      <c r="P41" s="14" t="n">
        <f aca="false">G41*H41</f>
        <v>75000</v>
      </c>
      <c r="Q41" s="14" t="n">
        <v>70000</v>
      </c>
      <c r="R41" s="14" t="n">
        <f aca="false">P41-Q41</f>
        <v>5000</v>
      </c>
      <c r="S41" s="15" t="n">
        <f aca="false">(P41-Q41)/Q41</f>
        <v>0.0714285714285714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customFormat="false" ht="15.75" hidden="false" customHeight="true" outlineLevel="0" collapsed="false">
      <c r="A42" s="17" t="s">
        <v>44</v>
      </c>
      <c r="B42" s="17" t="s">
        <v>45</v>
      </c>
      <c r="C42" s="14" t="s">
        <v>40</v>
      </c>
      <c r="D42" s="31" t="n">
        <v>45000</v>
      </c>
      <c r="E42" s="32" t="n">
        <v>45366</v>
      </c>
      <c r="F42" s="12" t="s">
        <v>41</v>
      </c>
      <c r="G42" s="17" t="n">
        <v>200</v>
      </c>
      <c r="H42" s="12" t="n">
        <v>750</v>
      </c>
      <c r="I42" s="12" t="n">
        <v>800</v>
      </c>
      <c r="J42" s="33" t="n">
        <f aca="false">I42/8</f>
        <v>100</v>
      </c>
      <c r="K42" s="12" t="n">
        <f aca="false">G42-J42</f>
        <v>100</v>
      </c>
      <c r="L42" s="12" t="n">
        <v>0</v>
      </c>
      <c r="M42" s="12" t="n">
        <f aca="false">(N42-G42)</f>
        <v>-100</v>
      </c>
      <c r="N42" s="12" t="n">
        <f aca="false">J42+L42</f>
        <v>100</v>
      </c>
      <c r="O42" s="12" t="n">
        <f aca="false">G42-N42</f>
        <v>100</v>
      </c>
      <c r="P42" s="14" t="n">
        <f aca="false">G42*H42</f>
        <v>150000</v>
      </c>
      <c r="Q42" s="14" t="n">
        <v>160000</v>
      </c>
      <c r="R42" s="14" t="n">
        <f aca="false">P42-Q42</f>
        <v>-10000</v>
      </c>
      <c r="S42" s="15" t="n">
        <f aca="false">(P42-Q42)/Q42</f>
        <v>-0.0625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customFormat="false" ht="15.75" hidden="false" customHeight="true" outlineLevel="0" collapsed="false">
      <c r="A43" s="17" t="s">
        <v>44</v>
      </c>
      <c r="B43" s="17" t="s">
        <v>45</v>
      </c>
      <c r="C43" s="14" t="s">
        <v>40</v>
      </c>
      <c r="D43" s="31" t="n">
        <v>45000</v>
      </c>
      <c r="E43" s="32" t="n">
        <v>45366</v>
      </c>
      <c r="F43" s="12" t="s">
        <v>28</v>
      </c>
      <c r="G43" s="17" t="n">
        <v>25</v>
      </c>
      <c r="H43" s="12" t="n">
        <v>600</v>
      </c>
      <c r="I43" s="12" t="n">
        <v>120</v>
      </c>
      <c r="J43" s="33" t="n">
        <f aca="false">I43/8</f>
        <v>15</v>
      </c>
      <c r="K43" s="12" t="n">
        <f aca="false">G43-J43</f>
        <v>10</v>
      </c>
      <c r="L43" s="12" t="n">
        <v>0</v>
      </c>
      <c r="M43" s="12" t="n">
        <f aca="false">(N43-G43)</f>
        <v>-10</v>
      </c>
      <c r="N43" s="12" t="n">
        <f aca="false">J43+L43</f>
        <v>15</v>
      </c>
      <c r="O43" s="12" t="n">
        <f aca="false">G43-N43</f>
        <v>10</v>
      </c>
      <c r="P43" s="14" t="n">
        <f aca="false">G43*H43</f>
        <v>15000</v>
      </c>
      <c r="Q43" s="14" t="n">
        <v>15000</v>
      </c>
      <c r="R43" s="14" t="n">
        <f aca="false">P43-Q43</f>
        <v>0</v>
      </c>
      <c r="S43" s="15" t="n">
        <f aca="false">(P43-Q43)/Q43</f>
        <v>0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customFormat="false" ht="15.75" hidden="false" customHeight="true" outlineLevel="0" collapsed="false">
      <c r="A44" s="17" t="s">
        <v>44</v>
      </c>
      <c r="B44" s="17" t="s">
        <v>45</v>
      </c>
      <c r="C44" s="14" t="s">
        <v>40</v>
      </c>
      <c r="D44" s="31" t="n">
        <v>45000</v>
      </c>
      <c r="E44" s="32" t="n">
        <v>45366</v>
      </c>
      <c r="F44" s="12" t="s">
        <v>29</v>
      </c>
      <c r="G44" s="17" t="n">
        <v>10</v>
      </c>
      <c r="H44" s="12" t="n">
        <v>750</v>
      </c>
      <c r="I44" s="12" t="n">
        <v>24</v>
      </c>
      <c r="J44" s="33" t="n">
        <f aca="false">I44/8</f>
        <v>3</v>
      </c>
      <c r="K44" s="12" t="n">
        <f aca="false">G44-J44</f>
        <v>7</v>
      </c>
      <c r="L44" s="12" t="n">
        <v>0</v>
      </c>
      <c r="M44" s="12" t="n">
        <f aca="false">(N44-G44)</f>
        <v>-7</v>
      </c>
      <c r="N44" s="12" t="n">
        <f aca="false">J44+L44</f>
        <v>3</v>
      </c>
      <c r="O44" s="12" t="n">
        <f aca="false">G44-N44</f>
        <v>7</v>
      </c>
      <c r="P44" s="14" t="n">
        <f aca="false">G44*H44</f>
        <v>7500</v>
      </c>
      <c r="Q44" s="14" t="n">
        <v>4000</v>
      </c>
      <c r="R44" s="14" t="n">
        <f aca="false">P44-Q44</f>
        <v>3500</v>
      </c>
      <c r="S44" s="15" t="n">
        <f aca="false">(P44-Q44)/Q44</f>
        <v>0.875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customFormat="false" ht="15.75" hidden="false" customHeight="true" outlineLevel="0" collapsed="false">
      <c r="A45" s="17" t="s">
        <v>44</v>
      </c>
      <c r="B45" s="17" t="s">
        <v>45</v>
      </c>
      <c r="C45" s="14" t="s">
        <v>40</v>
      </c>
      <c r="D45" s="31" t="n">
        <v>45000</v>
      </c>
      <c r="E45" s="32" t="n">
        <v>45366</v>
      </c>
      <c r="F45" s="12" t="s">
        <v>31</v>
      </c>
      <c r="G45" s="17" t="n">
        <v>10</v>
      </c>
      <c r="H45" s="12" t="n">
        <v>700</v>
      </c>
      <c r="I45" s="12" t="n">
        <v>16</v>
      </c>
      <c r="J45" s="33" t="n">
        <f aca="false">I45/8</f>
        <v>2</v>
      </c>
      <c r="K45" s="12" t="n">
        <f aca="false">G45-J45</f>
        <v>8</v>
      </c>
      <c r="L45" s="12" t="n">
        <v>0</v>
      </c>
      <c r="M45" s="12" t="n">
        <f aca="false">(N45-G45)</f>
        <v>-8</v>
      </c>
      <c r="N45" s="12" t="n">
        <f aca="false">J45+L45</f>
        <v>2</v>
      </c>
      <c r="O45" s="12" t="n">
        <f aca="false">G45-N45</f>
        <v>8</v>
      </c>
      <c r="P45" s="14" t="n">
        <f aca="false">G45*H45</f>
        <v>7000</v>
      </c>
      <c r="Q45" s="14" t="n">
        <v>5000</v>
      </c>
      <c r="R45" s="14" t="n">
        <f aca="false">P45-Q45</f>
        <v>2000</v>
      </c>
      <c r="S45" s="15" t="n">
        <f aca="false">(P45-Q45)/Q45</f>
        <v>0.4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customFormat="false" ht="15.75" hidden="false" customHeight="true" outlineLevel="0" collapsed="false">
      <c r="A46" s="19" t="s">
        <v>46</v>
      </c>
      <c r="B46" s="19" t="s">
        <v>20</v>
      </c>
      <c r="C46" s="19" t="s">
        <v>47</v>
      </c>
      <c r="D46" s="34" t="n">
        <v>45337</v>
      </c>
      <c r="E46" s="35" t="n">
        <v>45427</v>
      </c>
      <c r="F46" s="26" t="s">
        <v>22</v>
      </c>
      <c r="G46" s="23" t="n">
        <v>7</v>
      </c>
      <c r="H46" s="23" t="n">
        <v>850</v>
      </c>
      <c r="I46" s="23" t="n">
        <v>48</v>
      </c>
      <c r="J46" s="24" t="n">
        <f aca="false">I46/8</f>
        <v>6</v>
      </c>
      <c r="K46" s="23" t="n">
        <f aca="false">G46-J46</f>
        <v>1</v>
      </c>
      <c r="L46" s="23" t="n">
        <v>1</v>
      </c>
      <c r="M46" s="25" t="n">
        <f aca="false">G46-(J46+L46)</f>
        <v>0</v>
      </c>
      <c r="N46" s="26" t="n">
        <f aca="false">J46+L46</f>
        <v>7</v>
      </c>
      <c r="O46" s="26" t="n">
        <f aca="false">G46-N46</f>
        <v>0</v>
      </c>
      <c r="P46" s="27" t="n">
        <f aca="false">G46*H46</f>
        <v>5950</v>
      </c>
      <c r="Q46" s="7" t="n">
        <v>3700</v>
      </c>
      <c r="R46" s="27" t="n">
        <f aca="false">P46-Q46</f>
        <v>2250</v>
      </c>
      <c r="S46" s="37" t="n">
        <f aca="false">(P46-Q46)/Q46</f>
        <v>0.608108108108108</v>
      </c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</row>
    <row r="47" customFormat="false" ht="15.75" hidden="false" customHeight="true" outlineLevel="0" collapsed="false">
      <c r="A47" s="19" t="s">
        <v>46</v>
      </c>
      <c r="B47" s="19" t="s">
        <v>20</v>
      </c>
      <c r="C47" s="19" t="s">
        <v>47</v>
      </c>
      <c r="D47" s="34" t="n">
        <v>45337</v>
      </c>
      <c r="E47" s="35" t="n">
        <v>45427</v>
      </c>
      <c r="F47" s="26" t="s">
        <v>23</v>
      </c>
      <c r="G47" s="23" t="n">
        <v>4</v>
      </c>
      <c r="H47" s="23" t="n">
        <v>950</v>
      </c>
      <c r="I47" s="23" t="n">
        <v>48</v>
      </c>
      <c r="J47" s="24" t="n">
        <f aca="false">I47/8</f>
        <v>6</v>
      </c>
      <c r="K47" s="23" t="n">
        <f aca="false">G47-J47</f>
        <v>-2</v>
      </c>
      <c r="L47" s="23" t="n">
        <v>0</v>
      </c>
      <c r="M47" s="25" t="n">
        <f aca="false">G47-(J47+L47)</f>
        <v>-2</v>
      </c>
      <c r="N47" s="26" t="n">
        <f aca="false">J47+L47</f>
        <v>6</v>
      </c>
      <c r="O47" s="26" t="n">
        <f aca="false">G47-N47</f>
        <v>-2</v>
      </c>
      <c r="P47" s="27" t="n">
        <f aca="false">G47*H47</f>
        <v>3800</v>
      </c>
      <c r="Q47" s="7" t="n">
        <v>2850</v>
      </c>
      <c r="R47" s="27" t="n">
        <f aca="false">P47-Q47</f>
        <v>950</v>
      </c>
      <c r="S47" s="37" t="n">
        <f aca="false">(P47-Q47)/Q47</f>
        <v>0.333333333333333</v>
      </c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 customFormat="false" ht="15.75" hidden="false" customHeight="true" outlineLevel="0" collapsed="false">
      <c r="A48" s="19" t="s">
        <v>46</v>
      </c>
      <c r="B48" s="19" t="s">
        <v>20</v>
      </c>
      <c r="C48" s="19" t="s">
        <v>47</v>
      </c>
      <c r="D48" s="34" t="n">
        <v>45337</v>
      </c>
      <c r="E48" s="35" t="n">
        <v>45427</v>
      </c>
      <c r="F48" s="26" t="s">
        <v>35</v>
      </c>
      <c r="G48" s="23" t="n">
        <v>8</v>
      </c>
      <c r="H48" s="23" t="n">
        <v>900</v>
      </c>
      <c r="I48" s="23" t="n">
        <v>64</v>
      </c>
      <c r="J48" s="24" t="n">
        <f aca="false">I48/8</f>
        <v>8</v>
      </c>
      <c r="K48" s="23" t="n">
        <f aca="false">G48-J48</f>
        <v>0</v>
      </c>
      <c r="L48" s="23" t="n">
        <v>0</v>
      </c>
      <c r="M48" s="25" t="n">
        <f aca="false">G48-(J48+L48)</f>
        <v>0</v>
      </c>
      <c r="N48" s="26" t="n">
        <f aca="false">J48+L48</f>
        <v>8</v>
      </c>
      <c r="O48" s="26" t="n">
        <f aca="false">G48-N48</f>
        <v>0</v>
      </c>
      <c r="P48" s="27" t="n">
        <f aca="false">G48*H48</f>
        <v>7200</v>
      </c>
      <c r="Q48" s="7" t="n">
        <v>5000</v>
      </c>
      <c r="R48" s="27" t="n">
        <f aca="false">P48-Q48</f>
        <v>2200</v>
      </c>
      <c r="S48" s="37" t="n">
        <f aca="false">(P48-Q48)/Q48</f>
        <v>0.44</v>
      </c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</row>
    <row r="49" customFormat="false" ht="15.75" hidden="false" customHeight="true" outlineLevel="0" collapsed="false">
      <c r="A49" s="19" t="s">
        <v>46</v>
      </c>
      <c r="B49" s="19" t="s">
        <v>20</v>
      </c>
      <c r="C49" s="19" t="s">
        <v>47</v>
      </c>
      <c r="D49" s="34" t="n">
        <v>45337</v>
      </c>
      <c r="E49" s="35" t="n">
        <v>45427</v>
      </c>
      <c r="F49" s="26" t="s">
        <v>36</v>
      </c>
      <c r="G49" s="23" t="n">
        <v>28</v>
      </c>
      <c r="H49" s="23" t="n">
        <v>850</v>
      </c>
      <c r="I49" s="23" t="n">
        <v>300</v>
      </c>
      <c r="J49" s="24" t="n">
        <f aca="false">I49/8</f>
        <v>37.5</v>
      </c>
      <c r="K49" s="23" t="n">
        <f aca="false">G49-J49</f>
        <v>-9.5</v>
      </c>
      <c r="L49" s="23" t="n">
        <v>5</v>
      </c>
      <c r="M49" s="25" t="n">
        <f aca="false">G49-(J49+L49)</f>
        <v>-14.5</v>
      </c>
      <c r="N49" s="26" t="n">
        <f aca="false">J49+L49</f>
        <v>42.5</v>
      </c>
      <c r="O49" s="26" t="n">
        <f aca="false">G49-N49</f>
        <v>-14.5</v>
      </c>
      <c r="P49" s="27" t="n">
        <f aca="false">G49*H49</f>
        <v>23800</v>
      </c>
      <c r="Q49" s="7" t="n">
        <v>35000</v>
      </c>
      <c r="R49" s="27" t="n">
        <f aca="false">P49-Q49</f>
        <v>-11200</v>
      </c>
      <c r="S49" s="37" t="n">
        <f aca="false">(P49-Q49)/Q49</f>
        <v>-0.32</v>
      </c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customFormat="false" ht="15.75" hidden="false" customHeight="true" outlineLevel="0" collapsed="false">
      <c r="A50" s="19" t="s">
        <v>46</v>
      </c>
      <c r="B50" s="19" t="s">
        <v>20</v>
      </c>
      <c r="C50" s="19" t="s">
        <v>47</v>
      </c>
      <c r="D50" s="34" t="n">
        <v>45337</v>
      </c>
      <c r="E50" s="35" t="n">
        <v>45427</v>
      </c>
      <c r="F50" s="26" t="s">
        <v>37</v>
      </c>
      <c r="G50" s="23" t="n">
        <v>8</v>
      </c>
      <c r="H50" s="23" t="n">
        <v>800</v>
      </c>
      <c r="I50" s="23" t="n">
        <v>80</v>
      </c>
      <c r="J50" s="24" t="n">
        <f aca="false">I50/8</f>
        <v>10</v>
      </c>
      <c r="K50" s="23" t="n">
        <f aca="false">G50-J50</f>
        <v>-2</v>
      </c>
      <c r="L50" s="23" t="n">
        <v>2</v>
      </c>
      <c r="M50" s="25" t="n">
        <f aca="false">G50-(J50+L50)</f>
        <v>-4</v>
      </c>
      <c r="N50" s="26" t="n">
        <f aca="false">J50+L50</f>
        <v>12</v>
      </c>
      <c r="O50" s="26" t="n">
        <f aca="false">G50-N50</f>
        <v>-4</v>
      </c>
      <c r="P50" s="27" t="n">
        <f aca="false">G50*H50</f>
        <v>6400</v>
      </c>
      <c r="Q50" s="7" t="n">
        <v>5400</v>
      </c>
      <c r="R50" s="27" t="n">
        <f aca="false">P50-Q50</f>
        <v>1000</v>
      </c>
      <c r="S50" s="37" t="n">
        <f aca="false">(P50-Q50)/Q50</f>
        <v>0.185185185185185</v>
      </c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 customFormat="false" ht="15.75" hidden="false" customHeight="true" outlineLevel="0" collapsed="false">
      <c r="A51" s="19" t="s">
        <v>46</v>
      </c>
      <c r="B51" s="19" t="s">
        <v>20</v>
      </c>
      <c r="C51" s="19" t="s">
        <v>47</v>
      </c>
      <c r="D51" s="34" t="n">
        <v>45337</v>
      </c>
      <c r="E51" s="35" t="n">
        <v>45427</v>
      </c>
      <c r="F51" s="26" t="s">
        <v>30</v>
      </c>
      <c r="G51" s="23" t="n">
        <v>2</v>
      </c>
      <c r="H51" s="23" t="n">
        <v>700</v>
      </c>
      <c r="I51" s="23" t="n">
        <v>16</v>
      </c>
      <c r="J51" s="24" t="n">
        <f aca="false">I51/8</f>
        <v>2</v>
      </c>
      <c r="K51" s="23" t="n">
        <f aca="false">G51-J51</f>
        <v>0</v>
      </c>
      <c r="L51" s="23" t="n">
        <v>0</v>
      </c>
      <c r="M51" s="25" t="n">
        <f aca="false">G51-(J51+L51)</f>
        <v>0</v>
      </c>
      <c r="N51" s="26" t="n">
        <f aca="false">J51+L51</f>
        <v>2</v>
      </c>
      <c r="O51" s="26" t="n">
        <f aca="false">G51-N51</f>
        <v>0</v>
      </c>
      <c r="P51" s="27" t="n">
        <f aca="false">G51*H51</f>
        <v>1400</v>
      </c>
      <c r="Q51" s="7" t="n">
        <v>600</v>
      </c>
      <c r="R51" s="27" t="n">
        <f aca="false">P51-Q51</f>
        <v>800</v>
      </c>
      <c r="S51" s="37" t="n">
        <f aca="false">(P51-Q51)/Q51</f>
        <v>1.33333333333333</v>
      </c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 customFormat="false" ht="15.75" hidden="false" customHeight="true" outlineLevel="0" collapsed="false">
      <c r="A52" s="38" t="s">
        <v>46</v>
      </c>
      <c r="B52" s="38" t="s">
        <v>20</v>
      </c>
      <c r="C52" s="19" t="s">
        <v>47</v>
      </c>
      <c r="D52" s="34" t="n">
        <v>45337</v>
      </c>
      <c r="E52" s="35" t="n">
        <v>45427</v>
      </c>
      <c r="F52" s="39" t="s">
        <v>28</v>
      </c>
      <c r="G52" s="23" t="n">
        <v>2</v>
      </c>
      <c r="H52" s="23" t="n">
        <v>750</v>
      </c>
      <c r="I52" s="23" t="n">
        <v>40</v>
      </c>
      <c r="J52" s="24" t="n">
        <f aca="false">I52/8</f>
        <v>5</v>
      </c>
      <c r="K52" s="23" t="n">
        <f aca="false">G52-J52</f>
        <v>-3</v>
      </c>
      <c r="L52" s="23" t="n">
        <v>1</v>
      </c>
      <c r="M52" s="26" t="n">
        <f aca="false">G52-(J52+L52)</f>
        <v>-4</v>
      </c>
      <c r="N52" s="26" t="n">
        <f aca="false">J52+L52</f>
        <v>6</v>
      </c>
      <c r="O52" s="26" t="n">
        <f aca="false">G52-N52</f>
        <v>-4</v>
      </c>
      <c r="P52" s="27" t="n">
        <f aca="false">G52*H52</f>
        <v>1500</v>
      </c>
      <c r="Q52" s="7" t="n">
        <v>200</v>
      </c>
      <c r="R52" s="27" t="n">
        <f aca="false">P52-Q52</f>
        <v>1300</v>
      </c>
      <c r="S52" s="37" t="n">
        <f aca="false">(P52-Q52)/Q52</f>
        <v>6.5</v>
      </c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</row>
    <row r="53" customFormat="false" ht="15.75" hidden="false" customHeight="true" outlineLevel="0" collapsed="false">
      <c r="A53" s="19" t="s">
        <v>46</v>
      </c>
      <c r="B53" s="19" t="s">
        <v>20</v>
      </c>
      <c r="C53" s="19" t="s">
        <v>47</v>
      </c>
      <c r="D53" s="34" t="n">
        <v>45337</v>
      </c>
      <c r="E53" s="35" t="n">
        <v>45427</v>
      </c>
      <c r="F53" s="26" t="s">
        <v>29</v>
      </c>
      <c r="G53" s="23" t="n">
        <v>3</v>
      </c>
      <c r="H53" s="23" t="n">
        <v>800</v>
      </c>
      <c r="I53" s="23" t="n">
        <v>16</v>
      </c>
      <c r="J53" s="24" t="n">
        <f aca="false">I53/8</f>
        <v>2</v>
      </c>
      <c r="K53" s="23" t="n">
        <f aca="false">G53-J53</f>
        <v>1</v>
      </c>
      <c r="L53" s="23" t="n">
        <v>0</v>
      </c>
      <c r="M53" s="26" t="n">
        <f aca="false">G53-(J53+L53)</f>
        <v>1</v>
      </c>
      <c r="N53" s="26" t="n">
        <f aca="false">J53+L53</f>
        <v>2</v>
      </c>
      <c r="O53" s="26" t="n">
        <f aca="false">G53-N53</f>
        <v>1</v>
      </c>
      <c r="P53" s="27" t="n">
        <f aca="false">G53*H53</f>
        <v>2400</v>
      </c>
      <c r="Q53" s="7" t="n">
        <v>1000</v>
      </c>
      <c r="R53" s="27" t="n">
        <f aca="false">P53-Q53</f>
        <v>1400</v>
      </c>
      <c r="S53" s="37" t="n">
        <f aca="false">(P53-Q53)/Q53</f>
        <v>1.4</v>
      </c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customFormat="false" ht="15.75" hidden="false" customHeight="true" outlineLevel="0" collapsed="false">
      <c r="A54" s="19" t="s">
        <v>46</v>
      </c>
      <c r="B54" s="19" t="s">
        <v>20</v>
      </c>
      <c r="C54" s="19" t="s">
        <v>47</v>
      </c>
      <c r="D54" s="34" t="n">
        <v>45337</v>
      </c>
      <c r="E54" s="35" t="n">
        <v>45427</v>
      </c>
      <c r="F54" s="26" t="s">
        <v>31</v>
      </c>
      <c r="G54" s="23" t="n">
        <v>2</v>
      </c>
      <c r="H54" s="23" t="n">
        <v>600</v>
      </c>
      <c r="I54" s="23" t="n">
        <v>16</v>
      </c>
      <c r="J54" s="24" t="n">
        <f aca="false">I54/8</f>
        <v>2</v>
      </c>
      <c r="K54" s="23" t="n">
        <f aca="false">G54-J54</f>
        <v>0</v>
      </c>
      <c r="L54" s="23" t="n">
        <v>0</v>
      </c>
      <c r="M54" s="26" t="n">
        <f aca="false">G54-(J54+L54)</f>
        <v>0</v>
      </c>
      <c r="N54" s="26" t="n">
        <f aca="false">J54+L54</f>
        <v>2</v>
      </c>
      <c r="O54" s="26" t="n">
        <f aca="false">G54-N54</f>
        <v>0</v>
      </c>
      <c r="P54" s="27" t="n">
        <f aca="false">G54*H54</f>
        <v>1200</v>
      </c>
      <c r="Q54" s="7" t="n">
        <v>300</v>
      </c>
      <c r="R54" s="27" t="n">
        <f aca="false">P54-Q54</f>
        <v>900</v>
      </c>
      <c r="S54" s="37" t="n">
        <f aca="false">(P54-Q54)/Q54</f>
        <v>3</v>
      </c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 customFormat="false" ht="15.75" hidden="false" customHeight="true" outlineLevel="0" collapsed="false">
      <c r="A55" s="17" t="s">
        <v>48</v>
      </c>
      <c r="B55" s="17" t="s">
        <v>33</v>
      </c>
      <c r="C55" s="8" t="s">
        <v>21</v>
      </c>
      <c r="D55" s="31" t="n">
        <v>44928</v>
      </c>
      <c r="E55" s="32" t="n">
        <v>45061</v>
      </c>
      <c r="F55" s="12" t="s">
        <v>22</v>
      </c>
      <c r="G55" s="11" t="n">
        <v>15</v>
      </c>
      <c r="H55" s="11" t="n">
        <v>850</v>
      </c>
      <c r="I55" s="11" t="n">
        <v>80</v>
      </c>
      <c r="J55" s="11" t="n">
        <f aca="false">I55/8</f>
        <v>10</v>
      </c>
      <c r="K55" s="12" t="n">
        <f aca="false">G55-J55</f>
        <v>5</v>
      </c>
      <c r="L55" s="12" t="n">
        <v>0</v>
      </c>
      <c r="M55" s="12" t="n">
        <f aca="false">G55-(J55+L55)</f>
        <v>5</v>
      </c>
      <c r="N55" s="13" t="n">
        <f aca="false">J55+L55</f>
        <v>10</v>
      </c>
      <c r="O55" s="13" t="n">
        <f aca="false">G55-N55</f>
        <v>5</v>
      </c>
      <c r="P55" s="14" t="n">
        <f aca="false">G55*H55</f>
        <v>12750</v>
      </c>
      <c r="Q55" s="14" t="n">
        <v>10750</v>
      </c>
      <c r="R55" s="14" t="n">
        <f aca="false">P55-Q55</f>
        <v>2000</v>
      </c>
      <c r="S55" s="15" t="n">
        <f aca="false">(P55-Q55)/Q55</f>
        <v>0.186046511627907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customFormat="false" ht="15.75" hidden="false" customHeight="true" outlineLevel="0" collapsed="false">
      <c r="A56" s="17" t="s">
        <v>48</v>
      </c>
      <c r="B56" s="17" t="s">
        <v>33</v>
      </c>
      <c r="C56" s="17" t="s">
        <v>21</v>
      </c>
      <c r="D56" s="31" t="n">
        <v>44928</v>
      </c>
      <c r="E56" s="32" t="n">
        <v>45061</v>
      </c>
      <c r="F56" s="12" t="s">
        <v>23</v>
      </c>
      <c r="G56" s="12" t="n">
        <v>10</v>
      </c>
      <c r="H56" s="12" t="n">
        <v>900</v>
      </c>
      <c r="I56" s="12" t="n">
        <v>70</v>
      </c>
      <c r="J56" s="11" t="n">
        <f aca="false">I56/8</f>
        <v>8.75</v>
      </c>
      <c r="K56" s="12" t="n">
        <f aca="false">G56-J56</f>
        <v>1.25</v>
      </c>
      <c r="L56" s="12" t="n">
        <v>0</v>
      </c>
      <c r="M56" s="12" t="n">
        <f aca="false">G56-(J56+L56)</f>
        <v>1.25</v>
      </c>
      <c r="N56" s="13" t="n">
        <f aca="false">J56+L56</f>
        <v>8.75</v>
      </c>
      <c r="O56" s="13" t="n">
        <f aca="false">G56-N56</f>
        <v>1.25</v>
      </c>
      <c r="P56" s="14" t="n">
        <f aca="false">G56*H56</f>
        <v>9000</v>
      </c>
      <c r="Q56" s="14" t="n">
        <v>5000</v>
      </c>
      <c r="R56" s="14" t="n">
        <f aca="false">P56-Q56</f>
        <v>4000</v>
      </c>
      <c r="S56" s="15" t="n">
        <f aca="false">(P56-Q56)/Q56</f>
        <v>0.8</v>
      </c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customFormat="false" ht="15.75" hidden="false" customHeight="true" outlineLevel="0" collapsed="false">
      <c r="A57" s="17" t="s">
        <v>48</v>
      </c>
      <c r="B57" s="17" t="s">
        <v>33</v>
      </c>
      <c r="C57" s="17" t="s">
        <v>21</v>
      </c>
      <c r="D57" s="31" t="n">
        <v>44928</v>
      </c>
      <c r="E57" s="32" t="n">
        <v>45061</v>
      </c>
      <c r="F57" s="12" t="s">
        <v>35</v>
      </c>
      <c r="G57" s="12" t="n">
        <v>10</v>
      </c>
      <c r="H57" s="12" t="n">
        <v>850</v>
      </c>
      <c r="I57" s="12" t="n">
        <v>100</v>
      </c>
      <c r="J57" s="11" t="n">
        <f aca="false">I57/8</f>
        <v>12.5</v>
      </c>
      <c r="K57" s="12" t="n">
        <f aca="false">G57-J57</f>
        <v>-2.5</v>
      </c>
      <c r="L57" s="12" t="n">
        <v>0</v>
      </c>
      <c r="M57" s="12" t="n">
        <f aca="false">G57-(J57+L57)</f>
        <v>-2.5</v>
      </c>
      <c r="N57" s="13" t="n">
        <f aca="false">J57+L57</f>
        <v>12.5</v>
      </c>
      <c r="O57" s="13" t="n">
        <f aca="false">G57-N57</f>
        <v>-2.5</v>
      </c>
      <c r="P57" s="14" t="n">
        <f aca="false">G57*H57</f>
        <v>8500</v>
      </c>
      <c r="Q57" s="14" t="n">
        <v>8500</v>
      </c>
      <c r="R57" s="14" t="n">
        <f aca="false">P57-Q57</f>
        <v>0</v>
      </c>
      <c r="S57" s="15" t="n">
        <f aca="false">(P57-Q57)/Q57</f>
        <v>0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customFormat="false" ht="15.75" hidden="false" customHeight="true" outlineLevel="0" collapsed="false">
      <c r="A58" s="17" t="s">
        <v>48</v>
      </c>
      <c r="B58" s="17" t="s">
        <v>33</v>
      </c>
      <c r="C58" s="17" t="s">
        <v>21</v>
      </c>
      <c r="D58" s="31" t="n">
        <v>44928</v>
      </c>
      <c r="E58" s="32" t="n">
        <v>45061</v>
      </c>
      <c r="F58" s="12" t="s">
        <v>36</v>
      </c>
      <c r="G58" s="12" t="n">
        <v>35</v>
      </c>
      <c r="H58" s="12" t="n">
        <v>850</v>
      </c>
      <c r="I58" s="12" t="n">
        <v>250</v>
      </c>
      <c r="J58" s="11" t="n">
        <f aca="false">I58/8</f>
        <v>31.25</v>
      </c>
      <c r="K58" s="12" t="n">
        <f aca="false">G58-J58</f>
        <v>3.75</v>
      </c>
      <c r="L58" s="12" t="n">
        <v>0</v>
      </c>
      <c r="M58" s="18" t="n">
        <f aca="false">G58-(J58+L58)</f>
        <v>3.75</v>
      </c>
      <c r="N58" s="13" t="n">
        <f aca="false">J58+L58</f>
        <v>31.25</v>
      </c>
      <c r="O58" s="13" t="n">
        <f aca="false">G58-N58</f>
        <v>3.75</v>
      </c>
      <c r="P58" s="14" t="n">
        <f aca="false">G58*H58</f>
        <v>29750</v>
      </c>
      <c r="Q58" s="14" t="n">
        <v>28000</v>
      </c>
      <c r="R58" s="14" t="n">
        <f aca="false">P58-Q58</f>
        <v>1750</v>
      </c>
      <c r="S58" s="15" t="n">
        <f aca="false">(P58-Q58)/Q58</f>
        <v>0.0625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customFormat="false" ht="15.75" hidden="false" customHeight="true" outlineLevel="0" collapsed="false">
      <c r="A59" s="17" t="s">
        <v>48</v>
      </c>
      <c r="B59" s="17" t="s">
        <v>33</v>
      </c>
      <c r="C59" s="17" t="s">
        <v>21</v>
      </c>
      <c r="D59" s="31" t="n">
        <v>44928</v>
      </c>
      <c r="E59" s="32" t="n">
        <v>45061</v>
      </c>
      <c r="F59" s="12" t="s">
        <v>41</v>
      </c>
      <c r="G59" s="12" t="n">
        <v>25</v>
      </c>
      <c r="H59" s="12" t="n">
        <v>900</v>
      </c>
      <c r="I59" s="12" t="n">
        <v>230</v>
      </c>
      <c r="J59" s="11" t="n">
        <f aca="false">I59/8</f>
        <v>28.75</v>
      </c>
      <c r="K59" s="12" t="n">
        <f aca="false">G59-J59</f>
        <v>-3.75</v>
      </c>
      <c r="L59" s="12" t="n">
        <v>0</v>
      </c>
      <c r="M59" s="18" t="n">
        <f aca="false">G59-(J59+L59)</f>
        <v>-3.75</v>
      </c>
      <c r="N59" s="13" t="n">
        <f aca="false">J59+L59</f>
        <v>28.75</v>
      </c>
      <c r="O59" s="13" t="n">
        <f aca="false">G59-N59</f>
        <v>-3.75</v>
      </c>
      <c r="P59" s="14" t="n">
        <f aca="false">G59*H59</f>
        <v>22500</v>
      </c>
      <c r="Q59" s="14" t="n">
        <v>22500</v>
      </c>
      <c r="R59" s="14" t="n">
        <f aca="false">P59-Q59</f>
        <v>0</v>
      </c>
      <c r="S59" s="15" t="n">
        <f aca="false">(P59-Q59)/Q59</f>
        <v>0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customFormat="false" ht="15.75" hidden="false" customHeight="true" outlineLevel="0" collapsed="false">
      <c r="A60" s="17" t="s">
        <v>48</v>
      </c>
      <c r="B60" s="17" t="s">
        <v>33</v>
      </c>
      <c r="C60" s="17" t="s">
        <v>21</v>
      </c>
      <c r="D60" s="31" t="n">
        <v>44928</v>
      </c>
      <c r="E60" s="32" t="n">
        <v>45061</v>
      </c>
      <c r="F60" s="12" t="s">
        <v>37</v>
      </c>
      <c r="G60" s="12" t="n">
        <v>35</v>
      </c>
      <c r="H60" s="12" t="n">
        <v>850</v>
      </c>
      <c r="I60" s="12" t="n">
        <v>256</v>
      </c>
      <c r="J60" s="11" t="n">
        <f aca="false">I60/8</f>
        <v>32</v>
      </c>
      <c r="K60" s="12" t="n">
        <f aca="false">G60-J60</f>
        <v>3</v>
      </c>
      <c r="L60" s="12" t="n">
        <v>0</v>
      </c>
      <c r="M60" s="12" t="n">
        <f aca="false">G60-(J60+L60)</f>
        <v>3</v>
      </c>
      <c r="N60" s="13" t="n">
        <f aca="false">J60+L60</f>
        <v>32</v>
      </c>
      <c r="O60" s="13" t="n">
        <f aca="false">G60-N60</f>
        <v>3</v>
      </c>
      <c r="P60" s="14" t="n">
        <f aca="false">G60*H60</f>
        <v>29750</v>
      </c>
      <c r="Q60" s="14" t="n">
        <v>28750</v>
      </c>
      <c r="R60" s="14" t="n">
        <f aca="false">P60-Q60</f>
        <v>1000</v>
      </c>
      <c r="S60" s="15" t="n">
        <f aca="false">(P60-Q60)/Q60</f>
        <v>0.0347826086956522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customFormat="false" ht="15.75" hidden="false" customHeight="true" outlineLevel="0" collapsed="false">
      <c r="A61" s="17" t="s">
        <v>48</v>
      </c>
      <c r="B61" s="17" t="s">
        <v>33</v>
      </c>
      <c r="C61" s="17" t="s">
        <v>21</v>
      </c>
      <c r="D61" s="31" t="n">
        <v>44928</v>
      </c>
      <c r="E61" s="32" t="n">
        <v>45061</v>
      </c>
      <c r="F61" s="12" t="s">
        <v>30</v>
      </c>
      <c r="G61" s="12" t="n">
        <v>8</v>
      </c>
      <c r="H61" s="12" t="n">
        <v>800</v>
      </c>
      <c r="I61" s="12" t="n">
        <v>80</v>
      </c>
      <c r="J61" s="11" t="n">
        <f aca="false">I61/8</f>
        <v>10</v>
      </c>
      <c r="K61" s="12" t="n">
        <f aca="false">G61-J61</f>
        <v>-2</v>
      </c>
      <c r="L61" s="12" t="n">
        <v>0</v>
      </c>
      <c r="M61" s="18" t="n">
        <f aca="false">G61-(J61+L61)</f>
        <v>-2</v>
      </c>
      <c r="N61" s="13" t="n">
        <f aca="false">J61+L61</f>
        <v>10</v>
      </c>
      <c r="O61" s="13" t="n">
        <f aca="false">G61-N61</f>
        <v>-2</v>
      </c>
      <c r="P61" s="14" t="n">
        <f aca="false">G61*H61</f>
        <v>6400</v>
      </c>
      <c r="Q61" s="14" t="n">
        <v>6500</v>
      </c>
      <c r="R61" s="14" t="n">
        <f aca="false">P61-Q61</f>
        <v>-100</v>
      </c>
      <c r="S61" s="15" t="n">
        <f aca="false">(P61-Q61)/Q61</f>
        <v>-0.0153846153846154</v>
      </c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customFormat="false" ht="15.75" hidden="false" customHeight="true" outlineLevel="0" collapsed="false">
      <c r="A62" s="17" t="s">
        <v>48</v>
      </c>
      <c r="B62" s="17" t="s">
        <v>33</v>
      </c>
      <c r="C62" s="17" t="s">
        <v>21</v>
      </c>
      <c r="D62" s="31" t="n">
        <v>44928</v>
      </c>
      <c r="E62" s="32" t="n">
        <v>45061</v>
      </c>
      <c r="F62" s="12" t="s">
        <v>28</v>
      </c>
      <c r="G62" s="12" t="n">
        <v>5</v>
      </c>
      <c r="H62" s="12" t="n">
        <v>900</v>
      </c>
      <c r="I62" s="12" t="n">
        <v>40</v>
      </c>
      <c r="J62" s="11" t="n">
        <f aca="false">I62/8</f>
        <v>5</v>
      </c>
      <c r="K62" s="12" t="n">
        <f aca="false">G62-J62</f>
        <v>0</v>
      </c>
      <c r="L62" s="12" t="n">
        <v>0</v>
      </c>
      <c r="M62" s="12" t="n">
        <f aca="false">G62-(J62+L62)</f>
        <v>0</v>
      </c>
      <c r="N62" s="13" t="n">
        <f aca="false">J62+L62</f>
        <v>5</v>
      </c>
      <c r="O62" s="13" t="n">
        <f aca="false">G62-N62</f>
        <v>0</v>
      </c>
      <c r="P62" s="14" t="n">
        <f aca="false">G62*H62</f>
        <v>4500</v>
      </c>
      <c r="Q62" s="14" t="n">
        <v>3000</v>
      </c>
      <c r="R62" s="14" t="n">
        <f aca="false">P62-Q62</f>
        <v>1500</v>
      </c>
      <c r="S62" s="15" t="n">
        <f aca="false">(P62-Q62)/Q62</f>
        <v>0.5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customFormat="false" ht="15.75" hidden="false" customHeight="true" outlineLevel="0" collapsed="false">
      <c r="A63" s="17" t="s">
        <v>48</v>
      </c>
      <c r="B63" s="17" t="s">
        <v>33</v>
      </c>
      <c r="C63" s="17" t="s">
        <v>21</v>
      </c>
      <c r="D63" s="31" t="n">
        <v>44928</v>
      </c>
      <c r="E63" s="32" t="n">
        <v>45061</v>
      </c>
      <c r="F63" s="12" t="s">
        <v>29</v>
      </c>
      <c r="G63" s="12" t="n">
        <v>3</v>
      </c>
      <c r="H63" s="12" t="n">
        <v>850</v>
      </c>
      <c r="I63" s="12" t="n">
        <v>16</v>
      </c>
      <c r="J63" s="11" t="n">
        <f aca="false">I63/8</f>
        <v>2</v>
      </c>
      <c r="K63" s="12" t="n">
        <f aca="false">G63-J63</f>
        <v>1</v>
      </c>
      <c r="L63" s="12" t="n">
        <v>0</v>
      </c>
      <c r="M63" s="12" t="n">
        <f aca="false">G63-(J63+L63)</f>
        <v>1</v>
      </c>
      <c r="N63" s="13" t="n">
        <f aca="false">J63+L63</f>
        <v>2</v>
      </c>
      <c r="O63" s="13" t="n">
        <f aca="false">G63-N63</f>
        <v>1</v>
      </c>
      <c r="P63" s="14" t="n">
        <f aca="false">G63*H63</f>
        <v>2550</v>
      </c>
      <c r="Q63" s="14" t="n">
        <v>2000</v>
      </c>
      <c r="R63" s="14" t="n">
        <f aca="false">P63-Q63</f>
        <v>550</v>
      </c>
      <c r="S63" s="15" t="n">
        <f aca="false">(P63-Q63)/Q63</f>
        <v>0.275</v>
      </c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customFormat="false" ht="15.75" hidden="false" customHeight="true" outlineLevel="0" collapsed="false">
      <c r="A64" s="17" t="s">
        <v>48</v>
      </c>
      <c r="B64" s="17" t="s">
        <v>33</v>
      </c>
      <c r="C64" s="17" t="s">
        <v>21</v>
      </c>
      <c r="D64" s="31" t="n">
        <v>44928</v>
      </c>
      <c r="E64" s="32" t="n">
        <v>45061</v>
      </c>
      <c r="F64" s="12" t="s">
        <v>31</v>
      </c>
      <c r="G64" s="12" t="n">
        <v>5</v>
      </c>
      <c r="H64" s="12" t="n">
        <v>850</v>
      </c>
      <c r="I64" s="12" t="n">
        <v>40</v>
      </c>
      <c r="J64" s="11" t="n">
        <f aca="false">I64/8</f>
        <v>5</v>
      </c>
      <c r="K64" s="12" t="n">
        <f aca="false">G64-J64</f>
        <v>0</v>
      </c>
      <c r="L64" s="12" t="n">
        <v>0</v>
      </c>
      <c r="M64" s="12" t="n">
        <f aca="false">G64-(J64+L64)</f>
        <v>0</v>
      </c>
      <c r="N64" s="13" t="n">
        <f aca="false">J64+L64</f>
        <v>5</v>
      </c>
      <c r="O64" s="13" t="n">
        <f aca="false">G64-N64</f>
        <v>0</v>
      </c>
      <c r="P64" s="14" t="n">
        <f aca="false">G64*H64</f>
        <v>4250</v>
      </c>
      <c r="Q64" s="14" t="n">
        <v>3000</v>
      </c>
      <c r="R64" s="14" t="n">
        <f aca="false">P64-Q64</f>
        <v>1250</v>
      </c>
      <c r="S64" s="15" t="n">
        <f aca="false">(P64-Q64)/Q64</f>
        <v>0.416666666666667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customFormat="false" ht="15.75" hidden="false" customHeight="true" outlineLevel="0" collapsed="false">
      <c r="A65" s="20" t="s">
        <v>49</v>
      </c>
      <c r="B65" s="20" t="s">
        <v>39</v>
      </c>
      <c r="C65" s="19" t="s">
        <v>34</v>
      </c>
      <c r="D65" s="40" t="n">
        <v>45366</v>
      </c>
      <c r="E65" s="41" t="n">
        <v>45427</v>
      </c>
      <c r="F65" s="23" t="s">
        <v>22</v>
      </c>
      <c r="G65" s="23" t="n">
        <v>4</v>
      </c>
      <c r="H65" s="23" t="n">
        <v>850</v>
      </c>
      <c r="I65" s="23" t="n">
        <v>35</v>
      </c>
      <c r="J65" s="24" t="n">
        <f aca="false">I65/8</f>
        <v>4.375</v>
      </c>
      <c r="K65" s="23" t="n">
        <f aca="false">G65-J65</f>
        <v>-0.375</v>
      </c>
      <c r="L65" s="23" t="n">
        <v>0.5</v>
      </c>
      <c r="M65" s="25" t="n">
        <f aca="false">G65-(J65+L65)</f>
        <v>-0.875</v>
      </c>
      <c r="N65" s="26" t="n">
        <f aca="false">J65+L65</f>
        <v>4.875</v>
      </c>
      <c r="O65" s="26" t="n">
        <f aca="false">G65-N65</f>
        <v>-0.875</v>
      </c>
      <c r="P65" s="27" t="n">
        <f aca="false">G65*H65</f>
        <v>3400</v>
      </c>
      <c r="Q65" s="7" t="n">
        <v>3400</v>
      </c>
      <c r="R65" s="27" t="n">
        <f aca="false">P65-Q65</f>
        <v>0</v>
      </c>
      <c r="S65" s="37" t="n">
        <f aca="false">(P65-Q65)/Q65</f>
        <v>0</v>
      </c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customFormat="false" ht="15.75" hidden="false" customHeight="true" outlineLevel="0" collapsed="false">
      <c r="A66" s="20" t="s">
        <v>49</v>
      </c>
      <c r="B66" s="20" t="s">
        <v>39</v>
      </c>
      <c r="C66" s="19" t="s">
        <v>34</v>
      </c>
      <c r="D66" s="40" t="n">
        <v>45366</v>
      </c>
      <c r="E66" s="41" t="n">
        <v>45427</v>
      </c>
      <c r="F66" s="23" t="s">
        <v>23</v>
      </c>
      <c r="G66" s="23" t="n">
        <v>4</v>
      </c>
      <c r="H66" s="23" t="n">
        <v>950</v>
      </c>
      <c r="I66" s="23" t="n">
        <v>25</v>
      </c>
      <c r="J66" s="24" t="n">
        <f aca="false">I66/8</f>
        <v>3.125</v>
      </c>
      <c r="K66" s="23" t="n">
        <f aca="false">G66-J66</f>
        <v>0.875</v>
      </c>
      <c r="L66" s="23" t="n">
        <v>0</v>
      </c>
      <c r="M66" s="25" t="n">
        <f aca="false">G66-(J66+L66)</f>
        <v>0.875</v>
      </c>
      <c r="N66" s="26" t="n">
        <f aca="false">J66+L66</f>
        <v>3.125</v>
      </c>
      <c r="O66" s="26" t="n">
        <f aca="false">G66-N66</f>
        <v>0.875</v>
      </c>
      <c r="P66" s="27" t="n">
        <f aca="false">G66*H66</f>
        <v>3800</v>
      </c>
      <c r="Q66" s="7" t="n">
        <v>3000</v>
      </c>
      <c r="R66" s="27" t="n">
        <f aca="false">P66-Q66</f>
        <v>800</v>
      </c>
      <c r="S66" s="37" t="n">
        <f aca="false">(P66-Q66)/Q66</f>
        <v>0.266666666666667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customFormat="false" ht="15.75" hidden="false" customHeight="true" outlineLevel="0" collapsed="false">
      <c r="A67" s="20" t="s">
        <v>49</v>
      </c>
      <c r="B67" s="20" t="s">
        <v>39</v>
      </c>
      <c r="C67" s="19" t="s">
        <v>34</v>
      </c>
      <c r="D67" s="40" t="n">
        <v>45366</v>
      </c>
      <c r="E67" s="41" t="n">
        <v>45427</v>
      </c>
      <c r="F67" s="23" t="s">
        <v>35</v>
      </c>
      <c r="G67" s="23" t="n">
        <v>7</v>
      </c>
      <c r="H67" s="23" t="n">
        <v>900</v>
      </c>
      <c r="I67" s="23" t="n">
        <v>64</v>
      </c>
      <c r="J67" s="24" t="n">
        <f aca="false">I67/8</f>
        <v>8</v>
      </c>
      <c r="K67" s="23" t="n">
        <f aca="false">G67-J67</f>
        <v>-1</v>
      </c>
      <c r="L67" s="23" t="n">
        <v>0</v>
      </c>
      <c r="M67" s="25" t="n">
        <f aca="false">G67-(J67+L67)</f>
        <v>-1</v>
      </c>
      <c r="N67" s="26" t="n">
        <f aca="false">J67+L67</f>
        <v>8</v>
      </c>
      <c r="O67" s="26" t="n">
        <f aca="false">G67-N67</f>
        <v>-1</v>
      </c>
      <c r="P67" s="27" t="n">
        <f aca="false">G67*H67</f>
        <v>6300</v>
      </c>
      <c r="Q67" s="7" t="n">
        <v>6000</v>
      </c>
      <c r="R67" s="27" t="n">
        <f aca="false">P67-Q67</f>
        <v>300</v>
      </c>
      <c r="S67" s="37" t="n">
        <f aca="false">(P67-Q67)/Q67</f>
        <v>0.05</v>
      </c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customFormat="false" ht="15.75" hidden="false" customHeight="true" outlineLevel="0" collapsed="false">
      <c r="A68" s="20" t="s">
        <v>49</v>
      </c>
      <c r="B68" s="20" t="s">
        <v>39</v>
      </c>
      <c r="C68" s="19" t="s">
        <v>34</v>
      </c>
      <c r="D68" s="40" t="n">
        <v>45366</v>
      </c>
      <c r="E68" s="41" t="n">
        <v>45427</v>
      </c>
      <c r="F68" s="23" t="s">
        <v>36</v>
      </c>
      <c r="G68" s="23" t="n">
        <v>15</v>
      </c>
      <c r="H68" s="23" t="n">
        <v>850</v>
      </c>
      <c r="I68" s="23" t="n">
        <v>200</v>
      </c>
      <c r="J68" s="24" t="n">
        <f aca="false">I68/8</f>
        <v>25</v>
      </c>
      <c r="K68" s="23" t="n">
        <f aca="false">G68-J68</f>
        <v>-10</v>
      </c>
      <c r="L68" s="23" t="n">
        <v>0.5</v>
      </c>
      <c r="M68" s="25" t="n">
        <f aca="false">G68-(J68+L68)</f>
        <v>-10.5</v>
      </c>
      <c r="N68" s="26" t="n">
        <f aca="false">J68+L68</f>
        <v>25.5</v>
      </c>
      <c r="O68" s="26" t="n">
        <f aca="false">G68-N68</f>
        <v>-10.5</v>
      </c>
      <c r="P68" s="27" t="n">
        <f aca="false">G68*H68</f>
        <v>12750</v>
      </c>
      <c r="Q68" s="7" t="n">
        <v>20000</v>
      </c>
      <c r="R68" s="27" t="n">
        <f aca="false">P68-Q68</f>
        <v>-7250</v>
      </c>
      <c r="S68" s="37" t="n">
        <f aca="false">(P68-Q68)/Q68</f>
        <v>-0.3625</v>
      </c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customFormat="false" ht="15.75" hidden="false" customHeight="true" outlineLevel="0" collapsed="false">
      <c r="A69" s="20" t="s">
        <v>49</v>
      </c>
      <c r="B69" s="20" t="s">
        <v>39</v>
      </c>
      <c r="C69" s="19" t="s">
        <v>34</v>
      </c>
      <c r="D69" s="40" t="n">
        <v>45366</v>
      </c>
      <c r="E69" s="41" t="n">
        <v>45427</v>
      </c>
      <c r="F69" s="23" t="s">
        <v>37</v>
      </c>
      <c r="G69" s="23" t="n">
        <v>5</v>
      </c>
      <c r="H69" s="23" t="n">
        <v>800</v>
      </c>
      <c r="I69" s="23" t="n">
        <v>35</v>
      </c>
      <c r="J69" s="24" t="n">
        <f aca="false">I69/8</f>
        <v>4.375</v>
      </c>
      <c r="K69" s="23" t="n">
        <f aca="false">G69-J69</f>
        <v>0.625</v>
      </c>
      <c r="L69" s="23" t="n">
        <v>0.5</v>
      </c>
      <c r="M69" s="25" t="n">
        <f aca="false">G69-(J69+L69)</f>
        <v>0.125</v>
      </c>
      <c r="N69" s="26" t="n">
        <f aca="false">J69+L69</f>
        <v>4.875</v>
      </c>
      <c r="O69" s="26" t="n">
        <f aca="false">G69-N69</f>
        <v>0.125</v>
      </c>
      <c r="P69" s="27" t="n">
        <f aca="false">G69*H69</f>
        <v>4000</v>
      </c>
      <c r="Q69" s="7" t="n">
        <v>3000</v>
      </c>
      <c r="R69" s="27" t="n">
        <f aca="false">P69-Q69</f>
        <v>1000</v>
      </c>
      <c r="S69" s="37" t="n">
        <f aca="false">(P69-Q69)/Q69</f>
        <v>0.333333333333333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customFormat="false" ht="15.75" hidden="false" customHeight="true" outlineLevel="0" collapsed="false">
      <c r="A70" s="20" t="s">
        <v>49</v>
      </c>
      <c r="B70" s="20" t="s">
        <v>39</v>
      </c>
      <c r="C70" s="19" t="s">
        <v>34</v>
      </c>
      <c r="D70" s="40" t="n">
        <v>45366</v>
      </c>
      <c r="E70" s="41" t="n">
        <v>45427</v>
      </c>
      <c r="F70" s="23" t="s">
        <v>30</v>
      </c>
      <c r="G70" s="23" t="n">
        <v>1</v>
      </c>
      <c r="H70" s="23" t="n">
        <v>700</v>
      </c>
      <c r="I70" s="23" t="n">
        <v>8</v>
      </c>
      <c r="J70" s="24" t="n">
        <f aca="false">I70/8</f>
        <v>1</v>
      </c>
      <c r="K70" s="23" t="n">
        <f aca="false">G70-J70</f>
        <v>0</v>
      </c>
      <c r="L70" s="23" t="n">
        <v>0</v>
      </c>
      <c r="M70" s="25" t="n">
        <f aca="false">G70-(J70+L70)</f>
        <v>0</v>
      </c>
      <c r="N70" s="26" t="n">
        <f aca="false">J70+L70</f>
        <v>1</v>
      </c>
      <c r="O70" s="26" t="n">
        <f aca="false">G70-N70</f>
        <v>0</v>
      </c>
      <c r="P70" s="27" t="n">
        <f aca="false">G70*H70</f>
        <v>700</v>
      </c>
      <c r="Q70" s="7" t="n">
        <v>500</v>
      </c>
      <c r="R70" s="27" t="n">
        <f aca="false">P70-Q70</f>
        <v>200</v>
      </c>
      <c r="S70" s="37" t="n">
        <f aca="false">(P70-Q70)/Q70</f>
        <v>0.4</v>
      </c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customFormat="false" ht="15.75" hidden="false" customHeight="true" outlineLevel="0" collapsed="false">
      <c r="A71" s="20" t="s">
        <v>49</v>
      </c>
      <c r="B71" s="20" t="s">
        <v>39</v>
      </c>
      <c r="C71" s="19" t="s">
        <v>34</v>
      </c>
      <c r="D71" s="40" t="n">
        <v>45366</v>
      </c>
      <c r="E71" s="41" t="n">
        <v>45427</v>
      </c>
      <c r="F71" s="23" t="s">
        <v>28</v>
      </c>
      <c r="G71" s="23" t="n">
        <v>1</v>
      </c>
      <c r="H71" s="23" t="n">
        <v>750</v>
      </c>
      <c r="I71" s="23" t="n">
        <v>16</v>
      </c>
      <c r="J71" s="24" t="n">
        <f aca="false">I71/8</f>
        <v>2</v>
      </c>
      <c r="K71" s="23" t="n">
        <f aca="false">G71-J71</f>
        <v>-1</v>
      </c>
      <c r="L71" s="23" t="n">
        <v>0</v>
      </c>
      <c r="M71" s="26" t="n">
        <f aca="false">G71-(J71+L71)</f>
        <v>-1</v>
      </c>
      <c r="N71" s="26" t="n">
        <f aca="false">J71+L71</f>
        <v>2</v>
      </c>
      <c r="O71" s="26" t="n">
        <f aca="false">G71-N71</f>
        <v>-1</v>
      </c>
      <c r="P71" s="27" t="n">
        <f aca="false">G71*H71</f>
        <v>750</v>
      </c>
      <c r="Q71" s="7" t="n">
        <v>750</v>
      </c>
      <c r="R71" s="27" t="n">
        <f aca="false">P71-Q71</f>
        <v>0</v>
      </c>
      <c r="S71" s="37" t="n">
        <f aca="false">(P71-Q71)/Q71</f>
        <v>0</v>
      </c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customFormat="false" ht="15.75" hidden="false" customHeight="true" outlineLevel="0" collapsed="false">
      <c r="A72" s="20" t="s">
        <v>49</v>
      </c>
      <c r="B72" s="20" t="s">
        <v>39</v>
      </c>
      <c r="C72" s="19" t="s">
        <v>34</v>
      </c>
      <c r="D72" s="40" t="n">
        <v>45366</v>
      </c>
      <c r="E72" s="41" t="n">
        <v>45427</v>
      </c>
      <c r="F72" s="23" t="s">
        <v>29</v>
      </c>
      <c r="G72" s="23" t="n">
        <v>0.5</v>
      </c>
      <c r="H72" s="23" t="n">
        <v>800</v>
      </c>
      <c r="I72" s="23" t="n">
        <v>4</v>
      </c>
      <c r="J72" s="24" t="n">
        <f aca="false">I72/8</f>
        <v>0.5</v>
      </c>
      <c r="K72" s="23" t="n">
        <f aca="false">G72-J72</f>
        <v>0</v>
      </c>
      <c r="L72" s="23" t="n">
        <v>0</v>
      </c>
      <c r="M72" s="26" t="n">
        <f aca="false">G72-(J72+L72)</f>
        <v>0</v>
      </c>
      <c r="N72" s="26" t="n">
        <f aca="false">J72+L72</f>
        <v>0.5</v>
      </c>
      <c r="O72" s="26" t="n">
        <f aca="false">G72-N72</f>
        <v>0</v>
      </c>
      <c r="P72" s="27" t="n">
        <f aca="false">G72*H72</f>
        <v>400</v>
      </c>
      <c r="Q72" s="7" t="n">
        <v>250</v>
      </c>
      <c r="R72" s="27" t="n">
        <f aca="false">P72-Q72</f>
        <v>150</v>
      </c>
      <c r="S72" s="37" t="n">
        <f aca="false">(P72-Q72)/Q72</f>
        <v>0.6</v>
      </c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customFormat="false" ht="15.75" hidden="false" customHeight="true" outlineLevel="0" collapsed="false">
      <c r="A73" s="20" t="s">
        <v>49</v>
      </c>
      <c r="B73" s="20" t="s">
        <v>39</v>
      </c>
      <c r="C73" s="19" t="s">
        <v>34</v>
      </c>
      <c r="D73" s="40" t="n">
        <v>45366</v>
      </c>
      <c r="E73" s="41" t="n">
        <v>45427</v>
      </c>
      <c r="F73" s="23" t="s">
        <v>31</v>
      </c>
      <c r="G73" s="23" t="n">
        <v>1</v>
      </c>
      <c r="H73" s="23" t="n">
        <v>600</v>
      </c>
      <c r="I73" s="23" t="n">
        <v>4</v>
      </c>
      <c r="J73" s="24" t="n">
        <f aca="false">I73/8</f>
        <v>0.5</v>
      </c>
      <c r="K73" s="23" t="n">
        <f aca="false">G73-J73</f>
        <v>0.5</v>
      </c>
      <c r="L73" s="23" t="n">
        <v>0</v>
      </c>
      <c r="M73" s="26" t="n">
        <f aca="false">G73-(J73+L73)</f>
        <v>0.5</v>
      </c>
      <c r="N73" s="26" t="n">
        <f aca="false">J73+L73</f>
        <v>0.5</v>
      </c>
      <c r="O73" s="26" t="n">
        <f aca="false">G73-N73</f>
        <v>0.5</v>
      </c>
      <c r="P73" s="27" t="n">
        <f aca="false">G73*H73</f>
        <v>600</v>
      </c>
      <c r="Q73" s="7" t="n">
        <v>300</v>
      </c>
      <c r="R73" s="27" t="n">
        <f aca="false">P73-Q73</f>
        <v>300</v>
      </c>
      <c r="S73" s="37" t="n">
        <f aca="false">(P73-Q73)/Q73</f>
        <v>1</v>
      </c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customFormat="false" ht="15.75" hidden="false" customHeight="true" outlineLevel="0" collapsed="false">
      <c r="A74" s="17" t="s">
        <v>50</v>
      </c>
      <c r="B74" s="17" t="s">
        <v>43</v>
      </c>
      <c r="C74" s="14" t="s">
        <v>40</v>
      </c>
      <c r="D74" s="31" t="n">
        <v>44959</v>
      </c>
      <c r="E74" s="42" t="n">
        <v>45290</v>
      </c>
      <c r="F74" s="12" t="s">
        <v>22</v>
      </c>
      <c r="G74" s="17" t="n">
        <v>15</v>
      </c>
      <c r="H74" s="12" t="n">
        <v>750</v>
      </c>
      <c r="I74" s="12" t="n">
        <v>150</v>
      </c>
      <c r="J74" s="33" t="n">
        <f aca="false">I74/8</f>
        <v>18.75</v>
      </c>
      <c r="K74" s="12" t="n">
        <f aca="false">G74-J74</f>
        <v>-3.75</v>
      </c>
      <c r="L74" s="12" t="n">
        <v>0</v>
      </c>
      <c r="M74" s="12" t="n">
        <f aca="false">(N74-G74)</f>
        <v>3.75</v>
      </c>
      <c r="N74" s="12" t="n">
        <f aca="false">J74+L74</f>
        <v>18.75</v>
      </c>
      <c r="O74" s="12" t="n">
        <f aca="false">G74-N74</f>
        <v>-3.75</v>
      </c>
      <c r="P74" s="14" t="n">
        <f aca="false">G74*H74</f>
        <v>11250</v>
      </c>
      <c r="Q74" s="14" t="n">
        <v>15000</v>
      </c>
      <c r="R74" s="14" t="n">
        <f aca="false">P74-Q74</f>
        <v>-3750</v>
      </c>
      <c r="S74" s="15" t="n">
        <f aca="false">(P74-Q74)/Q74</f>
        <v>-0.25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customFormat="false" ht="15.75" hidden="false" customHeight="true" outlineLevel="0" collapsed="false">
      <c r="A75" s="17" t="s">
        <v>50</v>
      </c>
      <c r="B75" s="17" t="s">
        <v>43</v>
      </c>
      <c r="C75" s="14" t="s">
        <v>40</v>
      </c>
      <c r="D75" s="31" t="n">
        <v>44959</v>
      </c>
      <c r="E75" s="42" t="n">
        <v>45290</v>
      </c>
      <c r="F75" s="12" t="s">
        <v>23</v>
      </c>
      <c r="G75" s="17" t="n">
        <v>10</v>
      </c>
      <c r="H75" s="12" t="n">
        <v>800</v>
      </c>
      <c r="I75" s="12" t="n">
        <v>72</v>
      </c>
      <c r="J75" s="33" t="n">
        <f aca="false">I75/8</f>
        <v>9</v>
      </c>
      <c r="K75" s="12" t="n">
        <f aca="false">G75-J75</f>
        <v>1</v>
      </c>
      <c r="L75" s="12" t="n">
        <v>0</v>
      </c>
      <c r="M75" s="12" t="n">
        <f aca="false">(N75-G75)</f>
        <v>-1</v>
      </c>
      <c r="N75" s="12" t="n">
        <f aca="false">J75+L75</f>
        <v>9</v>
      </c>
      <c r="O75" s="12" t="n">
        <f aca="false">G75-N75</f>
        <v>1</v>
      </c>
      <c r="P75" s="14" t="n">
        <f aca="false">G75*H75</f>
        <v>8000</v>
      </c>
      <c r="Q75" s="14" t="n">
        <v>7000</v>
      </c>
      <c r="R75" s="14" t="n">
        <f aca="false">P75-Q75</f>
        <v>1000</v>
      </c>
      <c r="S75" s="15" t="n">
        <f aca="false">(P75-Q75)/Q75</f>
        <v>0.142857142857143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customFormat="false" ht="15.75" hidden="false" customHeight="true" outlineLevel="0" collapsed="false">
      <c r="A76" s="17" t="s">
        <v>50</v>
      </c>
      <c r="B76" s="17" t="s">
        <v>43</v>
      </c>
      <c r="C76" s="14" t="s">
        <v>40</v>
      </c>
      <c r="D76" s="31" t="n">
        <v>44959</v>
      </c>
      <c r="E76" s="42" t="n">
        <v>45290</v>
      </c>
      <c r="F76" s="12" t="s">
        <v>35</v>
      </c>
      <c r="G76" s="17" t="n">
        <v>15</v>
      </c>
      <c r="H76" s="12" t="n">
        <v>700</v>
      </c>
      <c r="I76" s="12" t="n">
        <v>120</v>
      </c>
      <c r="J76" s="33" t="n">
        <f aca="false">I76/8</f>
        <v>15</v>
      </c>
      <c r="K76" s="12" t="n">
        <f aca="false">G76-J76</f>
        <v>0</v>
      </c>
      <c r="L76" s="12" t="n">
        <v>0</v>
      </c>
      <c r="M76" s="12" t="n">
        <f aca="false">(N76-G76)</f>
        <v>0</v>
      </c>
      <c r="N76" s="12" t="n">
        <f aca="false">J76+L76</f>
        <v>15</v>
      </c>
      <c r="O76" s="12" t="n">
        <f aca="false">G76-N76</f>
        <v>0</v>
      </c>
      <c r="P76" s="14" t="n">
        <f aca="false">G76*H76</f>
        <v>10500</v>
      </c>
      <c r="Q76" s="14" t="n">
        <v>9000</v>
      </c>
      <c r="R76" s="14" t="n">
        <f aca="false">P76-Q76</f>
        <v>1500</v>
      </c>
      <c r="S76" s="15" t="n">
        <f aca="false">(P76-Q76)/Q76</f>
        <v>0.166666666666667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customFormat="false" ht="15.75" hidden="false" customHeight="true" outlineLevel="0" collapsed="false">
      <c r="A77" s="17" t="s">
        <v>50</v>
      </c>
      <c r="B77" s="17" t="s">
        <v>43</v>
      </c>
      <c r="C77" s="14" t="s">
        <v>40</v>
      </c>
      <c r="D77" s="31" t="n">
        <v>44959</v>
      </c>
      <c r="E77" s="42" t="n">
        <v>45290</v>
      </c>
      <c r="F77" s="12" t="s">
        <v>36</v>
      </c>
      <c r="G77" s="17" t="n">
        <v>80</v>
      </c>
      <c r="H77" s="12" t="n">
        <v>750</v>
      </c>
      <c r="I77" s="12" t="n">
        <v>600</v>
      </c>
      <c r="J77" s="33" t="n">
        <f aca="false">I77/8</f>
        <v>75</v>
      </c>
      <c r="K77" s="12" t="n">
        <f aca="false">G77-J77</f>
        <v>5</v>
      </c>
      <c r="L77" s="12" t="n">
        <v>0</v>
      </c>
      <c r="M77" s="12" t="n">
        <f aca="false">(N77-G77)</f>
        <v>-5</v>
      </c>
      <c r="N77" s="12" t="n">
        <f aca="false">J77+L77</f>
        <v>75</v>
      </c>
      <c r="O77" s="12" t="n">
        <f aca="false">G77-N77</f>
        <v>5</v>
      </c>
      <c r="P77" s="14" t="n">
        <f aca="false">G77*H77</f>
        <v>60000</v>
      </c>
      <c r="Q77" s="14" t="n">
        <v>50000</v>
      </c>
      <c r="R77" s="14" t="n">
        <f aca="false">P77-Q77</f>
        <v>10000</v>
      </c>
      <c r="S77" s="15" t="n">
        <f aca="false">(P77-Q77)/Q77</f>
        <v>0.2</v>
      </c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customFormat="false" ht="15.75" hidden="false" customHeight="true" outlineLevel="0" collapsed="false">
      <c r="A78" s="17" t="s">
        <v>50</v>
      </c>
      <c r="B78" s="17" t="s">
        <v>43</v>
      </c>
      <c r="C78" s="14" t="s">
        <v>40</v>
      </c>
      <c r="D78" s="31" t="n">
        <v>44959</v>
      </c>
      <c r="E78" s="42" t="n">
        <v>45290</v>
      </c>
      <c r="F78" s="12" t="s">
        <v>41</v>
      </c>
      <c r="G78" s="17" t="n">
        <v>150</v>
      </c>
      <c r="H78" s="12" t="n">
        <v>750</v>
      </c>
      <c r="I78" s="12" t="n">
        <v>800</v>
      </c>
      <c r="J78" s="33" t="n">
        <f aca="false">I78/8</f>
        <v>100</v>
      </c>
      <c r="K78" s="12" t="n">
        <f aca="false">G78-J78</f>
        <v>50</v>
      </c>
      <c r="L78" s="12" t="n">
        <v>0</v>
      </c>
      <c r="M78" s="12" t="n">
        <f aca="false">(N78-G78)</f>
        <v>-50</v>
      </c>
      <c r="N78" s="12" t="n">
        <f aca="false">J78+L78</f>
        <v>100</v>
      </c>
      <c r="O78" s="12" t="n">
        <f aca="false">G78-N78</f>
        <v>50</v>
      </c>
      <c r="P78" s="14" t="n">
        <f aca="false">G78*H78</f>
        <v>112500</v>
      </c>
      <c r="Q78" s="14" t="n">
        <v>50000</v>
      </c>
      <c r="R78" s="14" t="n">
        <f aca="false">P78-Q78</f>
        <v>62500</v>
      </c>
      <c r="S78" s="15" t="n">
        <f aca="false">(P78-Q78)/Q78</f>
        <v>1.25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customFormat="false" ht="15.75" hidden="false" customHeight="true" outlineLevel="0" collapsed="false">
      <c r="A79" s="17" t="s">
        <v>50</v>
      </c>
      <c r="B79" s="17" t="s">
        <v>43</v>
      </c>
      <c r="C79" s="14" t="s">
        <v>40</v>
      </c>
      <c r="D79" s="31" t="n">
        <v>44959</v>
      </c>
      <c r="E79" s="42" t="n">
        <v>45290</v>
      </c>
      <c r="F79" s="12" t="s">
        <v>28</v>
      </c>
      <c r="G79" s="17" t="n">
        <v>18</v>
      </c>
      <c r="H79" s="12" t="n">
        <v>600</v>
      </c>
      <c r="I79" s="12" t="n">
        <v>120</v>
      </c>
      <c r="J79" s="33" t="n">
        <f aca="false">I79/8</f>
        <v>15</v>
      </c>
      <c r="K79" s="12" t="n">
        <f aca="false">G79-J79</f>
        <v>3</v>
      </c>
      <c r="L79" s="12" t="n">
        <v>0</v>
      </c>
      <c r="M79" s="12" t="n">
        <f aca="false">(N79-G79)</f>
        <v>-3</v>
      </c>
      <c r="N79" s="12" t="n">
        <f aca="false">J79+L79</f>
        <v>15</v>
      </c>
      <c r="O79" s="12" t="n">
        <f aca="false">G79-N79</f>
        <v>3</v>
      </c>
      <c r="P79" s="14" t="n">
        <f aca="false">G79*H79</f>
        <v>10800</v>
      </c>
      <c r="Q79" s="14" t="n">
        <v>8000</v>
      </c>
      <c r="R79" s="14" t="n">
        <f aca="false">P79-Q79</f>
        <v>2800</v>
      </c>
      <c r="S79" s="15" t="n">
        <f aca="false">(P79-Q79)/Q79</f>
        <v>0.35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customFormat="false" ht="15.75" hidden="false" customHeight="true" outlineLevel="0" collapsed="false">
      <c r="A80" s="17" t="s">
        <v>50</v>
      </c>
      <c r="B80" s="17" t="s">
        <v>43</v>
      </c>
      <c r="C80" s="14" t="s">
        <v>40</v>
      </c>
      <c r="D80" s="31" t="n">
        <v>44959</v>
      </c>
      <c r="E80" s="42" t="n">
        <v>45290</v>
      </c>
      <c r="F80" s="12" t="s">
        <v>29</v>
      </c>
      <c r="G80" s="17" t="n">
        <v>10</v>
      </c>
      <c r="H80" s="12" t="n">
        <v>750</v>
      </c>
      <c r="I80" s="12" t="n">
        <v>40</v>
      </c>
      <c r="J80" s="33" t="n">
        <f aca="false">I80/8</f>
        <v>5</v>
      </c>
      <c r="K80" s="12" t="n">
        <f aca="false">G80-J80</f>
        <v>5</v>
      </c>
      <c r="L80" s="12" t="n">
        <v>0</v>
      </c>
      <c r="M80" s="12" t="n">
        <f aca="false">(N80-G80)</f>
        <v>-5</v>
      </c>
      <c r="N80" s="12" t="n">
        <f aca="false">J80+L80</f>
        <v>5</v>
      </c>
      <c r="O80" s="12" t="n">
        <f aca="false">G80-N80</f>
        <v>5</v>
      </c>
      <c r="P80" s="14" t="n">
        <f aca="false">G80*H80</f>
        <v>7500</v>
      </c>
      <c r="Q80" s="14" t="n">
        <v>3000</v>
      </c>
      <c r="R80" s="14" t="n">
        <f aca="false">P80-Q80</f>
        <v>4500</v>
      </c>
      <c r="S80" s="15" t="n">
        <f aca="false">(P80-Q80)/Q80</f>
        <v>1.5</v>
      </c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customFormat="false" ht="15.75" hidden="false" customHeight="true" outlineLevel="0" collapsed="false">
      <c r="A81" s="17" t="s">
        <v>50</v>
      </c>
      <c r="B81" s="17" t="s">
        <v>43</v>
      </c>
      <c r="C81" s="14" t="s">
        <v>40</v>
      </c>
      <c r="D81" s="31" t="n">
        <v>44959</v>
      </c>
      <c r="E81" s="42" t="n">
        <v>45290</v>
      </c>
      <c r="F81" s="12" t="s">
        <v>31</v>
      </c>
      <c r="G81" s="17" t="n">
        <v>5</v>
      </c>
      <c r="H81" s="12" t="n">
        <v>700</v>
      </c>
      <c r="I81" s="12" t="n">
        <v>40</v>
      </c>
      <c r="J81" s="33" t="n">
        <f aca="false">I81/8</f>
        <v>5</v>
      </c>
      <c r="K81" s="12" t="n">
        <f aca="false">G81-J81</f>
        <v>0</v>
      </c>
      <c r="L81" s="12" t="n">
        <v>0</v>
      </c>
      <c r="M81" s="12" t="n">
        <f aca="false">(N81-G81)</f>
        <v>0</v>
      </c>
      <c r="N81" s="12" t="n">
        <f aca="false">J81+L81</f>
        <v>5</v>
      </c>
      <c r="O81" s="12" t="n">
        <f aca="false">G81-N81</f>
        <v>0</v>
      </c>
      <c r="P81" s="14" t="n">
        <f aca="false">G81*H81</f>
        <v>3500</v>
      </c>
      <c r="Q81" s="14" t="n">
        <v>2000</v>
      </c>
      <c r="R81" s="14" t="n">
        <f aca="false">P81-Q81</f>
        <v>1500</v>
      </c>
      <c r="S81" s="15" t="n">
        <f aca="false">(P81-Q81)/Q81</f>
        <v>0.75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customFormat="false" ht="15.75" hidden="false" customHeight="true" outlineLevel="0" collapsed="false">
      <c r="A82" s="20" t="s">
        <v>51</v>
      </c>
      <c r="B82" s="20" t="s">
        <v>45</v>
      </c>
      <c r="C82" s="19" t="s">
        <v>34</v>
      </c>
      <c r="D82" s="40" t="n">
        <v>45306</v>
      </c>
      <c r="E82" s="41" t="n">
        <v>45366</v>
      </c>
      <c r="F82" s="23" t="s">
        <v>22</v>
      </c>
      <c r="G82" s="23" t="n">
        <v>4</v>
      </c>
      <c r="H82" s="23" t="n">
        <v>850</v>
      </c>
      <c r="I82" s="23" t="n">
        <v>35</v>
      </c>
      <c r="J82" s="24" t="n">
        <f aca="false">I82/8</f>
        <v>4.375</v>
      </c>
      <c r="K82" s="23" t="n">
        <f aca="false">G82-J82</f>
        <v>-0.375</v>
      </c>
      <c r="L82" s="23" t="n">
        <v>0</v>
      </c>
      <c r="M82" s="25" t="n">
        <f aca="false">G82-(J82+L82)</f>
        <v>-0.375</v>
      </c>
      <c r="N82" s="26" t="n">
        <f aca="false">J82+L82</f>
        <v>4.375</v>
      </c>
      <c r="O82" s="26" t="n">
        <f aca="false">G82-N82</f>
        <v>-0.375</v>
      </c>
      <c r="P82" s="27" t="n">
        <f aca="false">G82*H82</f>
        <v>3400</v>
      </c>
      <c r="Q82" s="7" t="n">
        <v>3400</v>
      </c>
      <c r="R82" s="27" t="n">
        <f aca="false">P82-Q82</f>
        <v>0</v>
      </c>
      <c r="S82" s="37" t="n">
        <f aca="false">(P82-Q82)/Q82</f>
        <v>0</v>
      </c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customFormat="false" ht="15.75" hidden="false" customHeight="true" outlineLevel="0" collapsed="false">
      <c r="A83" s="20" t="s">
        <v>51</v>
      </c>
      <c r="B83" s="20" t="s">
        <v>45</v>
      </c>
      <c r="C83" s="19" t="s">
        <v>34</v>
      </c>
      <c r="D83" s="40" t="n">
        <v>45306</v>
      </c>
      <c r="E83" s="41" t="n">
        <v>45366</v>
      </c>
      <c r="F83" s="23" t="s">
        <v>23</v>
      </c>
      <c r="G83" s="23" t="n">
        <v>4</v>
      </c>
      <c r="H83" s="23" t="n">
        <v>950</v>
      </c>
      <c r="I83" s="23" t="n">
        <v>25</v>
      </c>
      <c r="J83" s="24" t="n">
        <f aca="false">I83/8</f>
        <v>3.125</v>
      </c>
      <c r="K83" s="23" t="n">
        <f aca="false">G83-J83</f>
        <v>0.875</v>
      </c>
      <c r="L83" s="23" t="n">
        <v>0</v>
      </c>
      <c r="M83" s="25" t="n">
        <f aca="false">G83-(J83+L83)</f>
        <v>0.875</v>
      </c>
      <c r="N83" s="26" t="n">
        <f aca="false">J83+L83</f>
        <v>3.125</v>
      </c>
      <c r="O83" s="26" t="n">
        <f aca="false">G83-N83</f>
        <v>0.875</v>
      </c>
      <c r="P83" s="27" t="n">
        <f aca="false">G83*H83</f>
        <v>3800</v>
      </c>
      <c r="Q83" s="7" t="n">
        <v>3000</v>
      </c>
      <c r="R83" s="27" t="n">
        <f aca="false">P83-Q83</f>
        <v>800</v>
      </c>
      <c r="S83" s="37" t="n">
        <f aca="false">(P83-Q83)/Q83</f>
        <v>0.266666666666667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customFormat="false" ht="15.75" hidden="false" customHeight="true" outlineLevel="0" collapsed="false">
      <c r="A84" s="20" t="s">
        <v>51</v>
      </c>
      <c r="B84" s="20" t="s">
        <v>45</v>
      </c>
      <c r="C84" s="19" t="s">
        <v>34</v>
      </c>
      <c r="D84" s="40" t="n">
        <v>45306</v>
      </c>
      <c r="E84" s="41" t="n">
        <v>45366</v>
      </c>
      <c r="F84" s="23" t="s">
        <v>35</v>
      </c>
      <c r="G84" s="23" t="n">
        <v>7</v>
      </c>
      <c r="H84" s="23" t="n">
        <v>900</v>
      </c>
      <c r="I84" s="23" t="n">
        <v>64</v>
      </c>
      <c r="J84" s="24" t="n">
        <f aca="false">I84/8</f>
        <v>8</v>
      </c>
      <c r="K84" s="23" t="n">
        <f aca="false">G84-J84</f>
        <v>-1</v>
      </c>
      <c r="L84" s="23" t="n">
        <v>0</v>
      </c>
      <c r="M84" s="25" t="n">
        <f aca="false">G84-(J84+L84)</f>
        <v>-1</v>
      </c>
      <c r="N84" s="26" t="n">
        <f aca="false">J84+L84</f>
        <v>8</v>
      </c>
      <c r="O84" s="26" t="n">
        <f aca="false">G84-N84</f>
        <v>-1</v>
      </c>
      <c r="P84" s="27" t="n">
        <f aca="false">G84*H84</f>
        <v>6300</v>
      </c>
      <c r="Q84" s="7" t="n">
        <v>6000</v>
      </c>
      <c r="R84" s="27" t="n">
        <f aca="false">P84-Q84</f>
        <v>300</v>
      </c>
      <c r="S84" s="37" t="n">
        <f aca="false">(P84-Q84)/Q84</f>
        <v>0.05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customFormat="false" ht="15.75" hidden="false" customHeight="true" outlineLevel="0" collapsed="false">
      <c r="A85" s="20" t="s">
        <v>51</v>
      </c>
      <c r="B85" s="20" t="s">
        <v>45</v>
      </c>
      <c r="C85" s="19" t="s">
        <v>34</v>
      </c>
      <c r="D85" s="40" t="n">
        <v>45306</v>
      </c>
      <c r="E85" s="41" t="n">
        <v>45366</v>
      </c>
      <c r="F85" s="23" t="s">
        <v>36</v>
      </c>
      <c r="G85" s="23" t="n">
        <v>15</v>
      </c>
      <c r="H85" s="23" t="n">
        <v>850</v>
      </c>
      <c r="I85" s="23" t="n">
        <v>200</v>
      </c>
      <c r="J85" s="24" t="n">
        <f aca="false">I85/8</f>
        <v>25</v>
      </c>
      <c r="K85" s="23" t="n">
        <f aca="false">G85-J85</f>
        <v>-10</v>
      </c>
      <c r="L85" s="23" t="n">
        <v>0</v>
      </c>
      <c r="M85" s="25" t="n">
        <f aca="false">G85-(J85+L85)</f>
        <v>-10</v>
      </c>
      <c r="N85" s="26" t="n">
        <f aca="false">J85+L85</f>
        <v>25</v>
      </c>
      <c r="O85" s="26" t="n">
        <f aca="false">G85-N85</f>
        <v>-10</v>
      </c>
      <c r="P85" s="27" t="n">
        <f aca="false">G85*H85</f>
        <v>12750</v>
      </c>
      <c r="Q85" s="7" t="n">
        <v>15000</v>
      </c>
      <c r="R85" s="27" t="n">
        <f aca="false">P85-Q85</f>
        <v>-2250</v>
      </c>
      <c r="S85" s="37" t="n">
        <f aca="false">(P85-Q85)/Q85</f>
        <v>-0.15</v>
      </c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customFormat="false" ht="15.75" hidden="false" customHeight="true" outlineLevel="0" collapsed="false">
      <c r="A86" s="20" t="s">
        <v>51</v>
      </c>
      <c r="B86" s="20" t="s">
        <v>45</v>
      </c>
      <c r="C86" s="19" t="s">
        <v>34</v>
      </c>
      <c r="D86" s="40" t="n">
        <v>45306</v>
      </c>
      <c r="E86" s="41" t="n">
        <v>45366</v>
      </c>
      <c r="F86" s="23" t="s">
        <v>37</v>
      </c>
      <c r="G86" s="23" t="n">
        <v>5</v>
      </c>
      <c r="H86" s="23" t="n">
        <v>800</v>
      </c>
      <c r="I86" s="23" t="n">
        <v>35</v>
      </c>
      <c r="J86" s="24" t="n">
        <f aca="false">I86/8</f>
        <v>4.375</v>
      </c>
      <c r="K86" s="23" t="n">
        <f aca="false">G86-J86</f>
        <v>0.625</v>
      </c>
      <c r="L86" s="23" t="n">
        <v>0</v>
      </c>
      <c r="M86" s="25" t="n">
        <f aca="false">G86-(J86+L86)</f>
        <v>0.625</v>
      </c>
      <c r="N86" s="26" t="n">
        <f aca="false">J86+L86</f>
        <v>4.375</v>
      </c>
      <c r="O86" s="26" t="n">
        <f aca="false">G86-N86</f>
        <v>0.625</v>
      </c>
      <c r="P86" s="27" t="n">
        <f aca="false">G86*H86</f>
        <v>4000</v>
      </c>
      <c r="Q86" s="7" t="n">
        <v>3000</v>
      </c>
      <c r="R86" s="27" t="n">
        <f aca="false">P86-Q86</f>
        <v>1000</v>
      </c>
      <c r="S86" s="37" t="n">
        <f aca="false">(P86-Q86)/Q86</f>
        <v>0.333333333333333</v>
      </c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customFormat="false" ht="15.75" hidden="false" customHeight="true" outlineLevel="0" collapsed="false">
      <c r="A87" s="20" t="s">
        <v>51</v>
      </c>
      <c r="B87" s="20" t="s">
        <v>45</v>
      </c>
      <c r="C87" s="19" t="s">
        <v>34</v>
      </c>
      <c r="D87" s="40" t="n">
        <v>45306</v>
      </c>
      <c r="E87" s="41" t="n">
        <v>45366</v>
      </c>
      <c r="F87" s="23" t="s">
        <v>30</v>
      </c>
      <c r="G87" s="23" t="n">
        <v>1</v>
      </c>
      <c r="H87" s="23" t="n">
        <v>700</v>
      </c>
      <c r="I87" s="23" t="n">
        <v>8</v>
      </c>
      <c r="J87" s="24" t="n">
        <f aca="false">I87/8</f>
        <v>1</v>
      </c>
      <c r="K87" s="23" t="n">
        <f aca="false">G87-J87</f>
        <v>0</v>
      </c>
      <c r="L87" s="23" t="n">
        <v>0</v>
      </c>
      <c r="M87" s="25" t="n">
        <f aca="false">G87-(J87+L87)</f>
        <v>0</v>
      </c>
      <c r="N87" s="26" t="n">
        <f aca="false">J87+L87</f>
        <v>1</v>
      </c>
      <c r="O87" s="26" t="n">
        <f aca="false">G87-N87</f>
        <v>0</v>
      </c>
      <c r="P87" s="27" t="n">
        <f aca="false">G87*H87</f>
        <v>700</v>
      </c>
      <c r="Q87" s="7" t="n">
        <v>500</v>
      </c>
      <c r="R87" s="27" t="n">
        <f aca="false">P87-Q87</f>
        <v>200</v>
      </c>
      <c r="S87" s="37" t="n">
        <f aca="false">(P87-Q87)/Q87</f>
        <v>0.4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customFormat="false" ht="15.75" hidden="false" customHeight="true" outlineLevel="0" collapsed="false">
      <c r="A88" s="20" t="s">
        <v>51</v>
      </c>
      <c r="B88" s="20" t="s">
        <v>45</v>
      </c>
      <c r="C88" s="19" t="s">
        <v>34</v>
      </c>
      <c r="D88" s="40" t="n">
        <v>45306</v>
      </c>
      <c r="E88" s="41" t="n">
        <v>45366</v>
      </c>
      <c r="F88" s="23" t="s">
        <v>28</v>
      </c>
      <c r="G88" s="23" t="n">
        <v>1</v>
      </c>
      <c r="H88" s="23" t="n">
        <v>750</v>
      </c>
      <c r="I88" s="23" t="n">
        <v>16</v>
      </c>
      <c r="J88" s="24" t="n">
        <f aca="false">I88/8</f>
        <v>2</v>
      </c>
      <c r="K88" s="23" t="n">
        <f aca="false">G88-J88</f>
        <v>-1</v>
      </c>
      <c r="L88" s="23" t="n">
        <v>0</v>
      </c>
      <c r="M88" s="26" t="n">
        <f aca="false">G88-(J88+L88)</f>
        <v>-1</v>
      </c>
      <c r="N88" s="26" t="n">
        <f aca="false">J88+L88</f>
        <v>2</v>
      </c>
      <c r="O88" s="26" t="n">
        <f aca="false">G88-N88</f>
        <v>-1</v>
      </c>
      <c r="P88" s="27" t="n">
        <f aca="false">G88*H88</f>
        <v>750</v>
      </c>
      <c r="Q88" s="7" t="n">
        <v>750</v>
      </c>
      <c r="R88" s="27" t="n">
        <f aca="false">P88-Q88</f>
        <v>0</v>
      </c>
      <c r="S88" s="37" t="n">
        <f aca="false">(P88-Q88)/Q88</f>
        <v>0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customFormat="false" ht="15.75" hidden="false" customHeight="true" outlineLevel="0" collapsed="false">
      <c r="A89" s="20" t="s">
        <v>51</v>
      </c>
      <c r="B89" s="20" t="s">
        <v>45</v>
      </c>
      <c r="C89" s="19" t="s">
        <v>34</v>
      </c>
      <c r="D89" s="40" t="n">
        <v>45306</v>
      </c>
      <c r="E89" s="41" t="n">
        <v>45366</v>
      </c>
      <c r="F89" s="23" t="s">
        <v>29</v>
      </c>
      <c r="G89" s="23" t="n">
        <v>0.5</v>
      </c>
      <c r="H89" s="23" t="n">
        <v>800</v>
      </c>
      <c r="I89" s="23" t="n">
        <v>4</v>
      </c>
      <c r="J89" s="24" t="n">
        <f aca="false">I89/8</f>
        <v>0.5</v>
      </c>
      <c r="K89" s="23" t="n">
        <f aca="false">G89-J89</f>
        <v>0</v>
      </c>
      <c r="L89" s="23" t="n">
        <v>0</v>
      </c>
      <c r="M89" s="26" t="n">
        <f aca="false">G89-(J89+L89)</f>
        <v>0</v>
      </c>
      <c r="N89" s="26" t="n">
        <f aca="false">J89+L89</f>
        <v>0.5</v>
      </c>
      <c r="O89" s="26" t="n">
        <f aca="false">G89-N89</f>
        <v>0</v>
      </c>
      <c r="P89" s="27" t="n">
        <f aca="false">G89*H89</f>
        <v>400</v>
      </c>
      <c r="Q89" s="7" t="n">
        <v>250</v>
      </c>
      <c r="R89" s="27" t="n">
        <f aca="false">P89-Q89</f>
        <v>150</v>
      </c>
      <c r="S89" s="37" t="n">
        <f aca="false">(P89-Q89)/Q89</f>
        <v>0.6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customFormat="false" ht="15.75" hidden="false" customHeight="true" outlineLevel="0" collapsed="false">
      <c r="A90" s="20" t="s">
        <v>51</v>
      </c>
      <c r="B90" s="20" t="s">
        <v>45</v>
      </c>
      <c r="C90" s="19" t="s">
        <v>34</v>
      </c>
      <c r="D90" s="40" t="n">
        <v>45306</v>
      </c>
      <c r="E90" s="41" t="n">
        <v>45366</v>
      </c>
      <c r="F90" s="23" t="s">
        <v>31</v>
      </c>
      <c r="G90" s="23" t="n">
        <v>1</v>
      </c>
      <c r="H90" s="23" t="n">
        <v>600</v>
      </c>
      <c r="I90" s="23" t="n">
        <v>4</v>
      </c>
      <c r="J90" s="24" t="n">
        <f aca="false">I90/8</f>
        <v>0.5</v>
      </c>
      <c r="K90" s="23" t="n">
        <f aca="false">G90-J90</f>
        <v>0.5</v>
      </c>
      <c r="L90" s="23" t="n">
        <v>0</v>
      </c>
      <c r="M90" s="26" t="n">
        <f aca="false">G90-(J90+L90)</f>
        <v>0.5</v>
      </c>
      <c r="N90" s="26" t="n">
        <f aca="false">J90+L90</f>
        <v>0.5</v>
      </c>
      <c r="O90" s="26" t="n">
        <f aca="false">G90-N90</f>
        <v>0.5</v>
      </c>
      <c r="P90" s="27" t="n">
        <f aca="false">G90*H90</f>
        <v>600</v>
      </c>
      <c r="Q90" s="7" t="n">
        <v>300</v>
      </c>
      <c r="R90" s="27" t="n">
        <f aca="false">P90-Q90</f>
        <v>300</v>
      </c>
      <c r="S90" s="37" t="n">
        <f aca="false">(P90-Q90)/Q90</f>
        <v>1</v>
      </c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customFormat="false" ht="15.75" hidden="false" customHeight="true" outlineLevel="0" collapsed="false">
      <c r="A91" s="17" t="s">
        <v>52</v>
      </c>
      <c r="B91" s="17" t="s">
        <v>20</v>
      </c>
      <c r="C91" s="14" t="s">
        <v>40</v>
      </c>
      <c r="D91" s="31" t="n">
        <v>44880</v>
      </c>
      <c r="E91" s="32" t="n">
        <v>45199</v>
      </c>
      <c r="F91" s="12" t="s">
        <v>22</v>
      </c>
      <c r="G91" s="17" t="n">
        <v>12</v>
      </c>
      <c r="H91" s="12" t="n">
        <v>750</v>
      </c>
      <c r="I91" s="12" t="n">
        <v>150</v>
      </c>
      <c r="J91" s="33" t="n">
        <f aca="false">I91/8</f>
        <v>18.75</v>
      </c>
      <c r="K91" s="12" t="n">
        <f aca="false">G91-J91</f>
        <v>-6.75</v>
      </c>
      <c r="L91" s="12" t="n">
        <v>0</v>
      </c>
      <c r="M91" s="12" t="n">
        <f aca="false">(N91-G91)</f>
        <v>6.75</v>
      </c>
      <c r="N91" s="12" t="n">
        <f aca="false">J91+L91</f>
        <v>18.75</v>
      </c>
      <c r="O91" s="12" t="n">
        <f aca="false">G91-N91</f>
        <v>-6.75</v>
      </c>
      <c r="P91" s="14" t="n">
        <f aca="false">G91*H91</f>
        <v>9000</v>
      </c>
      <c r="Q91" s="14" t="n">
        <v>17000</v>
      </c>
      <c r="R91" s="14" t="n">
        <f aca="false">P91-Q91</f>
        <v>-8000</v>
      </c>
      <c r="S91" s="15" t="n">
        <f aca="false">(P91-Q91)/Q91</f>
        <v>-0.470588235294118</v>
      </c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customFormat="false" ht="15.75" hidden="false" customHeight="true" outlineLevel="0" collapsed="false">
      <c r="A92" s="17" t="s">
        <v>52</v>
      </c>
      <c r="B92" s="17" t="s">
        <v>20</v>
      </c>
      <c r="C92" s="14" t="s">
        <v>40</v>
      </c>
      <c r="D92" s="31" t="n">
        <v>44880</v>
      </c>
      <c r="E92" s="32" t="n">
        <v>45199</v>
      </c>
      <c r="F92" s="12" t="s">
        <v>23</v>
      </c>
      <c r="G92" s="17" t="n">
        <v>8</v>
      </c>
      <c r="H92" s="12" t="n">
        <v>800</v>
      </c>
      <c r="I92" s="12" t="n">
        <v>72</v>
      </c>
      <c r="J92" s="33" t="n">
        <f aca="false">I92/8</f>
        <v>9</v>
      </c>
      <c r="K92" s="12" t="n">
        <f aca="false">G92-J92</f>
        <v>-1</v>
      </c>
      <c r="L92" s="12" t="n">
        <v>0</v>
      </c>
      <c r="M92" s="12" t="n">
        <f aca="false">(N92-G92)</f>
        <v>1</v>
      </c>
      <c r="N92" s="12" t="n">
        <f aca="false">J92+L92</f>
        <v>9</v>
      </c>
      <c r="O92" s="12" t="n">
        <f aca="false">G92-N92</f>
        <v>-1</v>
      </c>
      <c r="P92" s="14" t="n">
        <f aca="false">G92*H92</f>
        <v>6400</v>
      </c>
      <c r="Q92" s="14" t="n">
        <v>6400</v>
      </c>
      <c r="R92" s="14" t="n">
        <f aca="false">P92-Q92</f>
        <v>0</v>
      </c>
      <c r="S92" s="15" t="n">
        <f aca="false">(P92-Q92)/Q92</f>
        <v>0</v>
      </c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customFormat="false" ht="15.75" hidden="false" customHeight="true" outlineLevel="0" collapsed="false">
      <c r="A93" s="17" t="s">
        <v>52</v>
      </c>
      <c r="B93" s="17" t="s">
        <v>20</v>
      </c>
      <c r="C93" s="14" t="s">
        <v>40</v>
      </c>
      <c r="D93" s="31" t="n">
        <v>44880</v>
      </c>
      <c r="E93" s="32" t="n">
        <v>45199</v>
      </c>
      <c r="F93" s="12" t="s">
        <v>35</v>
      </c>
      <c r="G93" s="17" t="n">
        <v>10</v>
      </c>
      <c r="H93" s="12" t="n">
        <v>700</v>
      </c>
      <c r="I93" s="12" t="n">
        <v>120</v>
      </c>
      <c r="J93" s="33" t="n">
        <f aca="false">I93/8</f>
        <v>15</v>
      </c>
      <c r="K93" s="12" t="n">
        <f aca="false">G93-J93</f>
        <v>-5</v>
      </c>
      <c r="L93" s="12" t="n">
        <v>0</v>
      </c>
      <c r="M93" s="12" t="n">
        <f aca="false">(N93-G93)</f>
        <v>5</v>
      </c>
      <c r="N93" s="12" t="n">
        <f aca="false">J93+L93</f>
        <v>15</v>
      </c>
      <c r="O93" s="12" t="n">
        <f aca="false">G93-N93</f>
        <v>-5</v>
      </c>
      <c r="P93" s="14" t="n">
        <f aca="false">G93*H93</f>
        <v>7000</v>
      </c>
      <c r="Q93" s="14" t="n">
        <v>8000</v>
      </c>
      <c r="R93" s="14" t="n">
        <f aca="false">P93-Q93</f>
        <v>-1000</v>
      </c>
      <c r="S93" s="15" t="n">
        <f aca="false">(P93-Q93)/Q93</f>
        <v>-0.125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customFormat="false" ht="15.75" hidden="false" customHeight="true" outlineLevel="0" collapsed="false">
      <c r="A94" s="17" t="s">
        <v>52</v>
      </c>
      <c r="B94" s="17" t="s">
        <v>20</v>
      </c>
      <c r="C94" s="14" t="s">
        <v>40</v>
      </c>
      <c r="D94" s="31" t="n">
        <v>44880</v>
      </c>
      <c r="E94" s="32" t="n">
        <v>45199</v>
      </c>
      <c r="F94" s="12" t="s">
        <v>36</v>
      </c>
      <c r="G94" s="17" t="n">
        <v>40</v>
      </c>
      <c r="H94" s="12" t="n">
        <v>750</v>
      </c>
      <c r="I94" s="12" t="n">
        <v>250</v>
      </c>
      <c r="J94" s="33" t="n">
        <f aca="false">I94/8</f>
        <v>31.25</v>
      </c>
      <c r="K94" s="12" t="n">
        <f aca="false">G94-J94</f>
        <v>8.75</v>
      </c>
      <c r="L94" s="12" t="n">
        <v>0</v>
      </c>
      <c r="M94" s="12" t="n">
        <f aca="false">(N94-G94)</f>
        <v>-8.75</v>
      </c>
      <c r="N94" s="12" t="n">
        <f aca="false">J94+L94</f>
        <v>31.25</v>
      </c>
      <c r="O94" s="12" t="n">
        <f aca="false">G94-N94</f>
        <v>8.75</v>
      </c>
      <c r="P94" s="14" t="n">
        <f aca="false">G94*H94</f>
        <v>30000</v>
      </c>
      <c r="Q94" s="14" t="n">
        <v>20000</v>
      </c>
      <c r="R94" s="14" t="n">
        <f aca="false">P94-Q94</f>
        <v>10000</v>
      </c>
      <c r="S94" s="15" t="n">
        <f aca="false">(P94-Q94)/Q94</f>
        <v>0.5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customFormat="false" ht="15.75" hidden="false" customHeight="true" outlineLevel="0" collapsed="false">
      <c r="A95" s="17" t="s">
        <v>52</v>
      </c>
      <c r="B95" s="17" t="s">
        <v>20</v>
      </c>
      <c r="C95" s="14" t="s">
        <v>40</v>
      </c>
      <c r="D95" s="31" t="n">
        <v>44880</v>
      </c>
      <c r="E95" s="32" t="n">
        <v>45199</v>
      </c>
      <c r="F95" s="12" t="s">
        <v>41</v>
      </c>
      <c r="G95" s="17" t="n">
        <v>100</v>
      </c>
      <c r="H95" s="12" t="n">
        <v>750</v>
      </c>
      <c r="I95" s="12" t="n">
        <v>800</v>
      </c>
      <c r="J95" s="33" t="n">
        <f aca="false">I95/8</f>
        <v>100</v>
      </c>
      <c r="K95" s="12" t="n">
        <f aca="false">G95-J95</f>
        <v>0</v>
      </c>
      <c r="L95" s="12" t="n">
        <v>0</v>
      </c>
      <c r="M95" s="12" t="n">
        <f aca="false">(N95-G95)</f>
        <v>0</v>
      </c>
      <c r="N95" s="12" t="n">
        <f aca="false">J95+L95</f>
        <v>100</v>
      </c>
      <c r="O95" s="12" t="n">
        <f aca="false">G95-N95</f>
        <v>0</v>
      </c>
      <c r="P95" s="14" t="n">
        <f aca="false">G95*H95</f>
        <v>75000</v>
      </c>
      <c r="Q95" s="14" t="n">
        <v>60000</v>
      </c>
      <c r="R95" s="14" t="n">
        <f aca="false">P95-Q95</f>
        <v>15000</v>
      </c>
      <c r="S95" s="15" t="n">
        <f aca="false">(P95-Q95)/Q95</f>
        <v>0.25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customFormat="false" ht="15.75" hidden="false" customHeight="true" outlineLevel="0" collapsed="false">
      <c r="A96" s="17" t="s">
        <v>52</v>
      </c>
      <c r="B96" s="17" t="s">
        <v>20</v>
      </c>
      <c r="C96" s="14" t="s">
        <v>40</v>
      </c>
      <c r="D96" s="31" t="n">
        <v>44880</v>
      </c>
      <c r="E96" s="32" t="n">
        <v>45199</v>
      </c>
      <c r="F96" s="12" t="s">
        <v>28</v>
      </c>
      <c r="G96" s="17" t="n">
        <v>18</v>
      </c>
      <c r="H96" s="12" t="n">
        <v>600</v>
      </c>
      <c r="I96" s="12" t="n">
        <v>120</v>
      </c>
      <c r="J96" s="33" t="n">
        <f aca="false">I96/8</f>
        <v>15</v>
      </c>
      <c r="K96" s="12" t="n">
        <f aca="false">G96-J96</f>
        <v>3</v>
      </c>
      <c r="L96" s="12" t="n">
        <v>0</v>
      </c>
      <c r="M96" s="12" t="n">
        <f aca="false">(N96-G96)</f>
        <v>-3</v>
      </c>
      <c r="N96" s="12" t="n">
        <f aca="false">J96+L96</f>
        <v>15</v>
      </c>
      <c r="O96" s="12" t="n">
        <f aca="false">G96-N96</f>
        <v>3</v>
      </c>
      <c r="P96" s="14" t="n">
        <f aca="false">G96*H96</f>
        <v>10800</v>
      </c>
      <c r="Q96" s="14" t="n">
        <v>7000</v>
      </c>
      <c r="R96" s="14" t="n">
        <f aca="false">P96-Q96</f>
        <v>3800</v>
      </c>
      <c r="S96" s="15" t="n">
        <f aca="false">(P96-Q96)/Q96</f>
        <v>0.542857142857143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customFormat="false" ht="15.75" hidden="false" customHeight="true" outlineLevel="0" collapsed="false">
      <c r="A97" s="17" t="s">
        <v>52</v>
      </c>
      <c r="B97" s="17" t="s">
        <v>20</v>
      </c>
      <c r="C97" s="14" t="s">
        <v>40</v>
      </c>
      <c r="D97" s="31" t="n">
        <v>44880</v>
      </c>
      <c r="E97" s="32" t="n">
        <v>45199</v>
      </c>
      <c r="F97" s="12" t="s">
        <v>29</v>
      </c>
      <c r="G97" s="17" t="n">
        <v>10</v>
      </c>
      <c r="H97" s="12" t="n">
        <v>750</v>
      </c>
      <c r="I97" s="12" t="n">
        <v>40</v>
      </c>
      <c r="J97" s="33" t="n">
        <f aca="false">I97/8</f>
        <v>5</v>
      </c>
      <c r="K97" s="12" t="n">
        <f aca="false">G97-J97</f>
        <v>5</v>
      </c>
      <c r="L97" s="12" t="n">
        <v>0</v>
      </c>
      <c r="M97" s="12" t="n">
        <f aca="false">(N97-G97)</f>
        <v>-5</v>
      </c>
      <c r="N97" s="12" t="n">
        <f aca="false">J97+L97</f>
        <v>5</v>
      </c>
      <c r="O97" s="12" t="n">
        <f aca="false">G97-N97</f>
        <v>5</v>
      </c>
      <c r="P97" s="14" t="n">
        <f aca="false">G97*H97</f>
        <v>7500</v>
      </c>
      <c r="Q97" s="14" t="n">
        <v>4000</v>
      </c>
      <c r="R97" s="14" t="n">
        <f aca="false">P97-Q97</f>
        <v>3500</v>
      </c>
      <c r="S97" s="15" t="n">
        <f aca="false">(P97-Q97)/Q97</f>
        <v>0.875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customFormat="false" ht="15.75" hidden="false" customHeight="true" outlineLevel="0" collapsed="false">
      <c r="A98" s="17" t="s">
        <v>52</v>
      </c>
      <c r="B98" s="17" t="s">
        <v>20</v>
      </c>
      <c r="C98" s="14" t="s">
        <v>40</v>
      </c>
      <c r="D98" s="31" t="n">
        <v>44880</v>
      </c>
      <c r="E98" s="32" t="n">
        <v>45199</v>
      </c>
      <c r="F98" s="12" t="s">
        <v>31</v>
      </c>
      <c r="G98" s="17" t="n">
        <v>5</v>
      </c>
      <c r="H98" s="12" t="n">
        <v>700</v>
      </c>
      <c r="I98" s="12" t="n">
        <v>40</v>
      </c>
      <c r="J98" s="33" t="n">
        <f aca="false">I98/8</f>
        <v>5</v>
      </c>
      <c r="K98" s="12" t="n">
        <f aca="false">G98-J98</f>
        <v>0</v>
      </c>
      <c r="L98" s="12" t="n">
        <v>0</v>
      </c>
      <c r="M98" s="12" t="n">
        <f aca="false">(N98-G98)</f>
        <v>0</v>
      </c>
      <c r="N98" s="12" t="n">
        <f aca="false">J98+L98</f>
        <v>5</v>
      </c>
      <c r="O98" s="12" t="n">
        <f aca="false">G98-N98</f>
        <v>0</v>
      </c>
      <c r="P98" s="14" t="n">
        <f aca="false">G98*H98</f>
        <v>3500</v>
      </c>
      <c r="Q98" s="14" t="n">
        <v>5000</v>
      </c>
      <c r="R98" s="14" t="n">
        <f aca="false">P98-Q98</f>
        <v>-1500</v>
      </c>
      <c r="S98" s="15" t="n">
        <f aca="false">(P98-Q98)/Q98</f>
        <v>-0.3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customFormat="false" ht="15.75" hidden="false" customHeight="true" outlineLevel="0" collapsed="false">
      <c r="A99" s="20" t="s">
        <v>53</v>
      </c>
      <c r="B99" s="20" t="s">
        <v>33</v>
      </c>
      <c r="C99" s="19" t="s">
        <v>34</v>
      </c>
      <c r="D99" s="40" t="n">
        <v>45381</v>
      </c>
      <c r="E99" s="41" t="n">
        <v>45458</v>
      </c>
      <c r="F99" s="26" t="s">
        <v>22</v>
      </c>
      <c r="G99" s="23" t="n">
        <v>7</v>
      </c>
      <c r="H99" s="23" t="n">
        <v>850</v>
      </c>
      <c r="I99" s="23" t="n">
        <v>48</v>
      </c>
      <c r="J99" s="24" t="n">
        <f aca="false">I99/8</f>
        <v>6</v>
      </c>
      <c r="K99" s="23" t="n">
        <f aca="false">G99-J99</f>
        <v>1</v>
      </c>
      <c r="L99" s="23" t="n">
        <v>1</v>
      </c>
      <c r="M99" s="25" t="n">
        <f aca="false">G99-(J99+L99)</f>
        <v>0</v>
      </c>
      <c r="N99" s="26" t="n">
        <f aca="false">J99+L99</f>
        <v>7</v>
      </c>
      <c r="O99" s="26" t="n">
        <f aca="false">G99-N99</f>
        <v>0</v>
      </c>
      <c r="P99" s="27" t="n">
        <f aca="false">G99*H99</f>
        <v>5950</v>
      </c>
      <c r="Q99" s="7" t="n">
        <v>3700</v>
      </c>
      <c r="R99" s="27" t="n">
        <f aca="false">P99-Q99</f>
        <v>2250</v>
      </c>
      <c r="S99" s="37" t="n">
        <f aca="false">(P99-Q99)/Q99</f>
        <v>0.608108108108108</v>
      </c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customFormat="false" ht="15.75" hidden="false" customHeight="true" outlineLevel="0" collapsed="false">
      <c r="A100" s="20" t="s">
        <v>53</v>
      </c>
      <c r="B100" s="20" t="s">
        <v>33</v>
      </c>
      <c r="C100" s="19" t="s">
        <v>34</v>
      </c>
      <c r="D100" s="40" t="n">
        <v>45381</v>
      </c>
      <c r="E100" s="41" t="n">
        <v>45458</v>
      </c>
      <c r="F100" s="26" t="s">
        <v>23</v>
      </c>
      <c r="G100" s="23" t="n">
        <v>4</v>
      </c>
      <c r="H100" s="23" t="n">
        <v>950</v>
      </c>
      <c r="I100" s="23" t="n">
        <v>48</v>
      </c>
      <c r="J100" s="24" t="n">
        <f aca="false">I100/8</f>
        <v>6</v>
      </c>
      <c r="K100" s="23" t="n">
        <f aca="false">G100-J100</f>
        <v>-2</v>
      </c>
      <c r="L100" s="23" t="n">
        <v>0</v>
      </c>
      <c r="M100" s="25" t="n">
        <f aca="false">G100-(J100+L100)</f>
        <v>-2</v>
      </c>
      <c r="N100" s="26" t="n">
        <f aca="false">J100+L100</f>
        <v>6</v>
      </c>
      <c r="O100" s="26" t="n">
        <f aca="false">G100-N100</f>
        <v>-2</v>
      </c>
      <c r="P100" s="27" t="n">
        <f aca="false">G100*H100</f>
        <v>3800</v>
      </c>
      <c r="Q100" s="7" t="n">
        <v>2850</v>
      </c>
      <c r="R100" s="27" t="n">
        <f aca="false">P100-Q100</f>
        <v>950</v>
      </c>
      <c r="S100" s="37" t="n">
        <f aca="false">(P100-Q100)/Q100</f>
        <v>0.333333333333333</v>
      </c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customFormat="false" ht="15.75" hidden="false" customHeight="true" outlineLevel="0" collapsed="false">
      <c r="A101" s="20" t="s">
        <v>53</v>
      </c>
      <c r="B101" s="20" t="s">
        <v>33</v>
      </c>
      <c r="C101" s="19" t="s">
        <v>34</v>
      </c>
      <c r="D101" s="40" t="n">
        <v>45381</v>
      </c>
      <c r="E101" s="41" t="n">
        <v>45458</v>
      </c>
      <c r="F101" s="26" t="s">
        <v>35</v>
      </c>
      <c r="G101" s="23" t="n">
        <v>8</v>
      </c>
      <c r="H101" s="23" t="n">
        <v>900</v>
      </c>
      <c r="I101" s="23" t="n">
        <v>64</v>
      </c>
      <c r="J101" s="24" t="n">
        <f aca="false">I101/8</f>
        <v>8</v>
      </c>
      <c r="K101" s="23" t="n">
        <f aca="false">G101-J101</f>
        <v>0</v>
      </c>
      <c r="L101" s="23" t="n">
        <v>0</v>
      </c>
      <c r="M101" s="25" t="n">
        <f aca="false">G101-(J101+L101)</f>
        <v>0</v>
      </c>
      <c r="N101" s="26" t="n">
        <f aca="false">J101+L101</f>
        <v>8</v>
      </c>
      <c r="O101" s="26" t="n">
        <f aca="false">G101-N101</f>
        <v>0</v>
      </c>
      <c r="P101" s="27" t="n">
        <f aca="false">G101*H101</f>
        <v>7200</v>
      </c>
      <c r="Q101" s="7" t="n">
        <v>5000</v>
      </c>
      <c r="R101" s="27" t="n">
        <f aca="false">P101-Q101</f>
        <v>2200</v>
      </c>
      <c r="S101" s="37" t="n">
        <f aca="false">(P101-Q101)/Q101</f>
        <v>0.44</v>
      </c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customFormat="false" ht="15.75" hidden="false" customHeight="true" outlineLevel="0" collapsed="false">
      <c r="A102" s="20" t="s">
        <v>53</v>
      </c>
      <c r="B102" s="20" t="s">
        <v>33</v>
      </c>
      <c r="C102" s="19" t="s">
        <v>34</v>
      </c>
      <c r="D102" s="40" t="n">
        <v>45381</v>
      </c>
      <c r="E102" s="41" t="n">
        <v>45458</v>
      </c>
      <c r="F102" s="26" t="s">
        <v>36</v>
      </c>
      <c r="G102" s="23" t="n">
        <v>25</v>
      </c>
      <c r="H102" s="23" t="n">
        <v>850</v>
      </c>
      <c r="I102" s="23" t="n">
        <v>200</v>
      </c>
      <c r="J102" s="24" t="n">
        <f aca="false">I102/8</f>
        <v>25</v>
      </c>
      <c r="K102" s="23" t="n">
        <f aca="false">G102-J102</f>
        <v>0</v>
      </c>
      <c r="L102" s="23" t="n">
        <v>5</v>
      </c>
      <c r="M102" s="25" t="n">
        <f aca="false">G102-(J102+L102)</f>
        <v>-5</v>
      </c>
      <c r="N102" s="26" t="n">
        <f aca="false">J102+L102</f>
        <v>30</v>
      </c>
      <c r="O102" s="26" t="n">
        <f aca="false">G102-N102</f>
        <v>-5</v>
      </c>
      <c r="P102" s="27" t="n">
        <f aca="false">G102*H102</f>
        <v>21250</v>
      </c>
      <c r="Q102" s="7" t="n">
        <v>18000</v>
      </c>
      <c r="R102" s="27" t="n">
        <f aca="false">P102-Q102</f>
        <v>3250</v>
      </c>
      <c r="S102" s="37" t="n">
        <f aca="false">(P102-Q102)/Q102</f>
        <v>0.180555555555556</v>
      </c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customFormat="false" ht="15.75" hidden="false" customHeight="true" outlineLevel="0" collapsed="false">
      <c r="A103" s="20" t="s">
        <v>53</v>
      </c>
      <c r="B103" s="20" t="s">
        <v>33</v>
      </c>
      <c r="C103" s="19" t="s">
        <v>34</v>
      </c>
      <c r="D103" s="40" t="n">
        <v>45381</v>
      </c>
      <c r="E103" s="41" t="n">
        <v>45458</v>
      </c>
      <c r="F103" s="26" t="s">
        <v>37</v>
      </c>
      <c r="G103" s="23" t="n">
        <v>8</v>
      </c>
      <c r="H103" s="23" t="n">
        <v>800</v>
      </c>
      <c r="I103" s="23" t="n">
        <v>80</v>
      </c>
      <c r="J103" s="24" t="n">
        <f aca="false">I103/8</f>
        <v>10</v>
      </c>
      <c r="K103" s="23" t="n">
        <f aca="false">G103-J103</f>
        <v>-2</v>
      </c>
      <c r="L103" s="23" t="n">
        <v>2</v>
      </c>
      <c r="M103" s="25" t="n">
        <f aca="false">G103-(J103+L103)</f>
        <v>-4</v>
      </c>
      <c r="N103" s="26" t="n">
        <f aca="false">J103+L103</f>
        <v>12</v>
      </c>
      <c r="O103" s="26" t="n">
        <f aca="false">G103-N103</f>
        <v>-4</v>
      </c>
      <c r="P103" s="27" t="n">
        <f aca="false">G103*H103</f>
        <v>6400</v>
      </c>
      <c r="Q103" s="7" t="n">
        <v>5400</v>
      </c>
      <c r="R103" s="27" t="n">
        <f aca="false">P103-Q103</f>
        <v>1000</v>
      </c>
      <c r="S103" s="37" t="n">
        <f aca="false">(P103-Q103)/Q103</f>
        <v>0.185185185185185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customFormat="false" ht="15.75" hidden="false" customHeight="true" outlineLevel="0" collapsed="false">
      <c r="A104" s="20" t="s">
        <v>53</v>
      </c>
      <c r="B104" s="20" t="s">
        <v>33</v>
      </c>
      <c r="C104" s="19" t="s">
        <v>34</v>
      </c>
      <c r="D104" s="40" t="n">
        <v>45381</v>
      </c>
      <c r="E104" s="41" t="n">
        <v>45458</v>
      </c>
      <c r="F104" s="26" t="s">
        <v>30</v>
      </c>
      <c r="G104" s="23" t="n">
        <v>2</v>
      </c>
      <c r="H104" s="23" t="n">
        <v>700</v>
      </c>
      <c r="I104" s="23" t="n">
        <v>16</v>
      </c>
      <c r="J104" s="24" t="n">
        <f aca="false">I104/8</f>
        <v>2</v>
      </c>
      <c r="K104" s="23" t="n">
        <f aca="false">G104-J104</f>
        <v>0</v>
      </c>
      <c r="L104" s="23" t="n">
        <v>0</v>
      </c>
      <c r="M104" s="25" t="n">
        <f aca="false">G104-(J104+L104)</f>
        <v>0</v>
      </c>
      <c r="N104" s="26" t="n">
        <f aca="false">J104+L104</f>
        <v>2</v>
      </c>
      <c r="O104" s="26" t="n">
        <f aca="false">G104-N104</f>
        <v>0</v>
      </c>
      <c r="P104" s="27" t="n">
        <f aca="false">G104*H104</f>
        <v>1400</v>
      </c>
      <c r="Q104" s="7" t="n">
        <v>600</v>
      </c>
      <c r="R104" s="27" t="n">
        <f aca="false">P104-Q104</f>
        <v>800</v>
      </c>
      <c r="S104" s="37" t="n">
        <f aca="false">(P104-Q104)/Q104</f>
        <v>1.33333333333333</v>
      </c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customFormat="false" ht="15.75" hidden="false" customHeight="true" outlineLevel="0" collapsed="false">
      <c r="A105" s="20" t="s">
        <v>53</v>
      </c>
      <c r="B105" s="20" t="s">
        <v>33</v>
      </c>
      <c r="C105" s="19" t="s">
        <v>34</v>
      </c>
      <c r="D105" s="40" t="n">
        <v>45381</v>
      </c>
      <c r="E105" s="41" t="n">
        <v>45458</v>
      </c>
      <c r="F105" s="26" t="s">
        <v>28</v>
      </c>
      <c r="G105" s="23" t="n">
        <v>2</v>
      </c>
      <c r="H105" s="23" t="n">
        <v>750</v>
      </c>
      <c r="I105" s="23" t="n">
        <v>40</v>
      </c>
      <c r="J105" s="24" t="n">
        <f aca="false">I105/8</f>
        <v>5</v>
      </c>
      <c r="K105" s="23" t="n">
        <f aca="false">G105-J105</f>
        <v>-3</v>
      </c>
      <c r="L105" s="23" t="n">
        <v>1</v>
      </c>
      <c r="M105" s="26" t="n">
        <f aca="false">G105-(J105+L105)</f>
        <v>-4</v>
      </c>
      <c r="N105" s="26" t="n">
        <f aca="false">J105+L105</f>
        <v>6</v>
      </c>
      <c r="O105" s="26" t="n">
        <f aca="false">G105-N105</f>
        <v>-4</v>
      </c>
      <c r="P105" s="27" t="n">
        <f aca="false">G105*H105</f>
        <v>1500</v>
      </c>
      <c r="Q105" s="7" t="n">
        <v>200</v>
      </c>
      <c r="R105" s="27" t="n">
        <f aca="false">P105-Q105</f>
        <v>1300</v>
      </c>
      <c r="S105" s="37" t="n">
        <f aca="false">(P105-Q105)/Q105</f>
        <v>6.5</v>
      </c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customFormat="false" ht="15.75" hidden="false" customHeight="true" outlineLevel="0" collapsed="false">
      <c r="A106" s="20" t="s">
        <v>53</v>
      </c>
      <c r="B106" s="20" t="s">
        <v>33</v>
      </c>
      <c r="C106" s="19" t="s">
        <v>34</v>
      </c>
      <c r="D106" s="40" t="n">
        <v>45381</v>
      </c>
      <c r="E106" s="41" t="n">
        <v>45458</v>
      </c>
      <c r="F106" s="26" t="s">
        <v>29</v>
      </c>
      <c r="G106" s="23" t="n">
        <v>3</v>
      </c>
      <c r="H106" s="23" t="n">
        <v>800</v>
      </c>
      <c r="I106" s="23" t="n">
        <v>16</v>
      </c>
      <c r="J106" s="24" t="n">
        <f aca="false">I106/8</f>
        <v>2</v>
      </c>
      <c r="K106" s="23" t="n">
        <f aca="false">G106-J106</f>
        <v>1</v>
      </c>
      <c r="L106" s="23" t="n">
        <v>0</v>
      </c>
      <c r="M106" s="26" t="n">
        <f aca="false">G106-(J106+L106)</f>
        <v>1</v>
      </c>
      <c r="N106" s="26" t="n">
        <f aca="false">J106+L106</f>
        <v>2</v>
      </c>
      <c r="O106" s="26" t="n">
        <f aca="false">G106-N106</f>
        <v>1</v>
      </c>
      <c r="P106" s="27" t="n">
        <f aca="false">G106*H106</f>
        <v>2400</v>
      </c>
      <c r="Q106" s="7" t="n">
        <v>1000</v>
      </c>
      <c r="R106" s="27" t="n">
        <f aca="false">P106-Q106</f>
        <v>1400</v>
      </c>
      <c r="S106" s="37" t="n">
        <f aca="false">(P106-Q106)/Q106</f>
        <v>1.4</v>
      </c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customFormat="false" ht="15.75" hidden="false" customHeight="true" outlineLevel="0" collapsed="false">
      <c r="A107" s="20" t="s">
        <v>53</v>
      </c>
      <c r="B107" s="20" t="s">
        <v>33</v>
      </c>
      <c r="C107" s="19" t="s">
        <v>34</v>
      </c>
      <c r="D107" s="40" t="n">
        <v>45381</v>
      </c>
      <c r="E107" s="41" t="n">
        <v>45458</v>
      </c>
      <c r="F107" s="26" t="s">
        <v>31</v>
      </c>
      <c r="G107" s="23" t="n">
        <v>2</v>
      </c>
      <c r="H107" s="23" t="n">
        <v>600</v>
      </c>
      <c r="I107" s="23" t="n">
        <v>16</v>
      </c>
      <c r="J107" s="24" t="n">
        <f aca="false">I107/8</f>
        <v>2</v>
      </c>
      <c r="K107" s="23" t="n">
        <f aca="false">G107-J107</f>
        <v>0</v>
      </c>
      <c r="L107" s="23" t="n">
        <v>0</v>
      </c>
      <c r="M107" s="26" t="n">
        <f aca="false">G107-(J107+L107)</f>
        <v>0</v>
      </c>
      <c r="N107" s="26" t="n">
        <f aca="false">J107+L107</f>
        <v>2</v>
      </c>
      <c r="O107" s="26" t="n">
        <f aca="false">G107-N107</f>
        <v>0</v>
      </c>
      <c r="P107" s="27" t="n">
        <f aca="false">G107*H107</f>
        <v>1200</v>
      </c>
      <c r="Q107" s="7" t="n">
        <v>300</v>
      </c>
      <c r="R107" s="27" t="n">
        <f aca="false">P107-Q107</f>
        <v>900</v>
      </c>
      <c r="S107" s="37" t="n">
        <f aca="false">(P107-Q107)/Q107</f>
        <v>3</v>
      </c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customFormat="false" ht="15.75" hidden="false" customHeight="true" outlineLevel="0" collapsed="false">
      <c r="A108" s="17" t="s">
        <v>54</v>
      </c>
      <c r="B108" s="17" t="s">
        <v>39</v>
      </c>
      <c r="C108" s="14" t="s">
        <v>40</v>
      </c>
      <c r="D108" s="31" t="n">
        <v>45397</v>
      </c>
      <c r="E108" s="32" t="n">
        <v>45534</v>
      </c>
      <c r="F108" s="12" t="s">
        <v>22</v>
      </c>
      <c r="G108" s="17" t="n">
        <v>15</v>
      </c>
      <c r="H108" s="12" t="n">
        <v>750</v>
      </c>
      <c r="I108" s="12" t="n">
        <v>150</v>
      </c>
      <c r="J108" s="33" t="n">
        <f aca="false">I108/8</f>
        <v>18.75</v>
      </c>
      <c r="K108" s="12" t="n">
        <f aca="false">G108-J108</f>
        <v>-3.75</v>
      </c>
      <c r="L108" s="12" t="n">
        <v>0</v>
      </c>
      <c r="M108" s="12" t="n">
        <f aca="false">(N108-G108)</f>
        <v>3.75</v>
      </c>
      <c r="N108" s="12" t="n">
        <f aca="false">J108+L108</f>
        <v>18.75</v>
      </c>
      <c r="O108" s="12" t="n">
        <f aca="false">G108-N108</f>
        <v>-3.75</v>
      </c>
      <c r="P108" s="14" t="n">
        <f aca="false">G108*H108</f>
        <v>11250</v>
      </c>
      <c r="Q108" s="14" t="n">
        <v>15000</v>
      </c>
      <c r="R108" s="14" t="n">
        <f aca="false">P108-Q108</f>
        <v>-3750</v>
      </c>
      <c r="S108" s="15" t="n">
        <f aca="false">(P108-Q108)/Q108</f>
        <v>-0.25</v>
      </c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customFormat="false" ht="15.75" hidden="false" customHeight="true" outlineLevel="0" collapsed="false">
      <c r="A109" s="17" t="s">
        <v>54</v>
      </c>
      <c r="B109" s="17" t="s">
        <v>39</v>
      </c>
      <c r="C109" s="14" t="s">
        <v>40</v>
      </c>
      <c r="D109" s="31" t="n">
        <v>45397</v>
      </c>
      <c r="E109" s="32" t="n">
        <v>45534</v>
      </c>
      <c r="F109" s="12" t="s">
        <v>23</v>
      </c>
      <c r="G109" s="17" t="n">
        <v>10</v>
      </c>
      <c r="H109" s="12" t="n">
        <v>800</v>
      </c>
      <c r="I109" s="12" t="n">
        <v>72</v>
      </c>
      <c r="J109" s="33" t="n">
        <f aca="false">I109/8</f>
        <v>9</v>
      </c>
      <c r="K109" s="12" t="n">
        <f aca="false">G109-J109</f>
        <v>1</v>
      </c>
      <c r="L109" s="12" t="n">
        <v>0</v>
      </c>
      <c r="M109" s="12" t="n">
        <f aca="false">(N109-G109)</f>
        <v>-1</v>
      </c>
      <c r="N109" s="12" t="n">
        <f aca="false">J109+L109</f>
        <v>9</v>
      </c>
      <c r="O109" s="12" t="n">
        <f aca="false">G109-N109</f>
        <v>1</v>
      </c>
      <c r="P109" s="14" t="n">
        <f aca="false">G109*H109</f>
        <v>8000</v>
      </c>
      <c r="Q109" s="14" t="n">
        <v>7000</v>
      </c>
      <c r="R109" s="14" t="n">
        <f aca="false">P109-Q109</f>
        <v>1000</v>
      </c>
      <c r="S109" s="15" t="n">
        <f aca="false">(P109-Q109)/Q109</f>
        <v>0.142857142857143</v>
      </c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customFormat="false" ht="15.75" hidden="false" customHeight="true" outlineLevel="0" collapsed="false">
      <c r="A110" s="17" t="s">
        <v>54</v>
      </c>
      <c r="B110" s="17" t="s">
        <v>39</v>
      </c>
      <c r="C110" s="14" t="s">
        <v>40</v>
      </c>
      <c r="D110" s="31" t="n">
        <v>45397</v>
      </c>
      <c r="E110" s="32" t="n">
        <v>45534</v>
      </c>
      <c r="F110" s="12" t="s">
        <v>35</v>
      </c>
      <c r="G110" s="17" t="n">
        <v>15</v>
      </c>
      <c r="H110" s="12" t="n">
        <v>700</v>
      </c>
      <c r="I110" s="12" t="n">
        <v>120</v>
      </c>
      <c r="J110" s="33" t="n">
        <f aca="false">I110/8</f>
        <v>15</v>
      </c>
      <c r="K110" s="12" t="n">
        <f aca="false">G110-J110</f>
        <v>0</v>
      </c>
      <c r="L110" s="12" t="n">
        <v>0</v>
      </c>
      <c r="M110" s="12" t="n">
        <f aca="false">(N110-G110)</f>
        <v>0</v>
      </c>
      <c r="N110" s="12" t="n">
        <f aca="false">J110+L110</f>
        <v>15</v>
      </c>
      <c r="O110" s="12" t="n">
        <f aca="false">G110-N110</f>
        <v>0</v>
      </c>
      <c r="P110" s="14" t="n">
        <f aca="false">G110*H110</f>
        <v>10500</v>
      </c>
      <c r="Q110" s="14" t="n">
        <v>9000</v>
      </c>
      <c r="R110" s="14" t="n">
        <f aca="false">P110-Q110</f>
        <v>1500</v>
      </c>
      <c r="S110" s="15" t="n">
        <f aca="false">(P110-Q110)/Q110</f>
        <v>0.166666666666667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customFormat="false" ht="15.75" hidden="false" customHeight="true" outlineLevel="0" collapsed="false">
      <c r="A111" s="17" t="s">
        <v>54</v>
      </c>
      <c r="B111" s="17" t="s">
        <v>39</v>
      </c>
      <c r="C111" s="14" t="s">
        <v>40</v>
      </c>
      <c r="D111" s="31" t="n">
        <v>45397</v>
      </c>
      <c r="E111" s="32" t="n">
        <v>45534</v>
      </c>
      <c r="F111" s="12" t="s">
        <v>36</v>
      </c>
      <c r="G111" s="17" t="n">
        <v>30</v>
      </c>
      <c r="H111" s="12" t="n">
        <v>750</v>
      </c>
      <c r="I111" s="12" t="n">
        <v>250</v>
      </c>
      <c r="J111" s="33" t="n">
        <f aca="false">I111/8</f>
        <v>31.25</v>
      </c>
      <c r="K111" s="12" t="n">
        <f aca="false">G111-J111</f>
        <v>-1.25</v>
      </c>
      <c r="L111" s="12" t="n">
        <v>3</v>
      </c>
      <c r="M111" s="12" t="n">
        <f aca="false">(N111-G111)</f>
        <v>4.25</v>
      </c>
      <c r="N111" s="12" t="n">
        <f aca="false">J111+L111</f>
        <v>34.25</v>
      </c>
      <c r="O111" s="12" t="n">
        <f aca="false">G111-N111</f>
        <v>-4.25</v>
      </c>
      <c r="P111" s="14" t="n">
        <f aca="false">G111*H111</f>
        <v>22500</v>
      </c>
      <c r="Q111" s="14" t="n">
        <v>21500</v>
      </c>
      <c r="R111" s="14" t="n">
        <f aca="false">P111-Q111</f>
        <v>1000</v>
      </c>
      <c r="S111" s="15" t="n">
        <f aca="false">(P111-Q111)/Q111</f>
        <v>0.0465116279069768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customFormat="false" ht="15.75" hidden="false" customHeight="true" outlineLevel="0" collapsed="false">
      <c r="A112" s="17" t="s">
        <v>54</v>
      </c>
      <c r="B112" s="17" t="s">
        <v>39</v>
      </c>
      <c r="C112" s="14" t="s">
        <v>40</v>
      </c>
      <c r="D112" s="31" t="n">
        <v>45397</v>
      </c>
      <c r="E112" s="32" t="n">
        <v>45534</v>
      </c>
      <c r="F112" s="12" t="s">
        <v>41</v>
      </c>
      <c r="G112" s="17" t="n">
        <v>60</v>
      </c>
      <c r="H112" s="12" t="n">
        <v>750</v>
      </c>
      <c r="I112" s="12" t="n">
        <v>400</v>
      </c>
      <c r="J112" s="33" t="n">
        <f aca="false">I112/8</f>
        <v>50</v>
      </c>
      <c r="K112" s="12" t="n">
        <f aca="false">G112-J112</f>
        <v>10</v>
      </c>
      <c r="L112" s="12" t="n">
        <v>5</v>
      </c>
      <c r="M112" s="12" t="n">
        <f aca="false">(N112-G112)</f>
        <v>-5</v>
      </c>
      <c r="N112" s="12" t="n">
        <f aca="false">J112+L112</f>
        <v>55</v>
      </c>
      <c r="O112" s="12" t="n">
        <f aca="false">G112-N112</f>
        <v>5</v>
      </c>
      <c r="P112" s="14" t="n">
        <f aca="false">G112*H112</f>
        <v>45000</v>
      </c>
      <c r="Q112" s="14" t="n">
        <v>35000</v>
      </c>
      <c r="R112" s="14" t="n">
        <f aca="false">P112-Q112</f>
        <v>10000</v>
      </c>
      <c r="S112" s="15" t="n">
        <f aca="false">(P112-Q112)/Q112</f>
        <v>0.285714285714286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customFormat="false" ht="15.75" hidden="false" customHeight="true" outlineLevel="0" collapsed="false">
      <c r="A113" s="17" t="s">
        <v>54</v>
      </c>
      <c r="B113" s="17" t="s">
        <v>39</v>
      </c>
      <c r="C113" s="14" t="s">
        <v>40</v>
      </c>
      <c r="D113" s="31" t="n">
        <v>45397</v>
      </c>
      <c r="E113" s="32" t="n">
        <v>45534</v>
      </c>
      <c r="F113" s="12" t="s">
        <v>28</v>
      </c>
      <c r="G113" s="17" t="n">
        <v>18</v>
      </c>
      <c r="H113" s="12" t="n">
        <v>600</v>
      </c>
      <c r="I113" s="12" t="n">
        <v>120</v>
      </c>
      <c r="J113" s="33" t="n">
        <f aca="false">I113/8</f>
        <v>15</v>
      </c>
      <c r="K113" s="12" t="n">
        <f aca="false">G113-J113</f>
        <v>3</v>
      </c>
      <c r="L113" s="12" t="n">
        <v>1</v>
      </c>
      <c r="M113" s="12" t="n">
        <f aca="false">(N113-G113)</f>
        <v>-2</v>
      </c>
      <c r="N113" s="12" t="n">
        <f aca="false">J113+L113</f>
        <v>16</v>
      </c>
      <c r="O113" s="12" t="n">
        <f aca="false">G113-N113</f>
        <v>2</v>
      </c>
      <c r="P113" s="14" t="n">
        <f aca="false">G113*H113</f>
        <v>10800</v>
      </c>
      <c r="Q113" s="14" t="n">
        <v>8000</v>
      </c>
      <c r="R113" s="14" t="n">
        <f aca="false">P113-Q113</f>
        <v>2800</v>
      </c>
      <c r="S113" s="15" t="n">
        <f aca="false">(P113-Q113)/Q113</f>
        <v>0.35</v>
      </c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customFormat="false" ht="15.75" hidden="false" customHeight="true" outlineLevel="0" collapsed="false">
      <c r="A114" s="17" t="s">
        <v>54</v>
      </c>
      <c r="B114" s="17" t="s">
        <v>39</v>
      </c>
      <c r="C114" s="14" t="s">
        <v>40</v>
      </c>
      <c r="D114" s="31" t="n">
        <v>45397</v>
      </c>
      <c r="E114" s="32" t="n">
        <v>45534</v>
      </c>
      <c r="F114" s="12" t="s">
        <v>29</v>
      </c>
      <c r="G114" s="17" t="n">
        <v>10</v>
      </c>
      <c r="H114" s="12" t="n">
        <v>750</v>
      </c>
      <c r="I114" s="12" t="n">
        <v>40</v>
      </c>
      <c r="J114" s="33" t="n">
        <f aca="false">I114/8</f>
        <v>5</v>
      </c>
      <c r="K114" s="12" t="n">
        <f aca="false">G114-J114</f>
        <v>5</v>
      </c>
      <c r="L114" s="12" t="n">
        <v>0.5</v>
      </c>
      <c r="M114" s="12" t="n">
        <f aca="false">(N114-G114)</f>
        <v>-4.5</v>
      </c>
      <c r="N114" s="12" t="n">
        <f aca="false">J114+L114</f>
        <v>5.5</v>
      </c>
      <c r="O114" s="12" t="n">
        <f aca="false">G114-N114</f>
        <v>4.5</v>
      </c>
      <c r="P114" s="14" t="n">
        <f aca="false">G114*H114</f>
        <v>7500</v>
      </c>
      <c r="Q114" s="14" t="n">
        <v>3000</v>
      </c>
      <c r="R114" s="14" t="n">
        <f aca="false">P114-Q114</f>
        <v>4500</v>
      </c>
      <c r="S114" s="15" t="n">
        <f aca="false">(P114-Q114)/Q114</f>
        <v>1.5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customFormat="false" ht="15.75" hidden="false" customHeight="true" outlineLevel="0" collapsed="false">
      <c r="A115" s="17" t="s">
        <v>54</v>
      </c>
      <c r="B115" s="17" t="s">
        <v>39</v>
      </c>
      <c r="C115" s="14" t="s">
        <v>40</v>
      </c>
      <c r="D115" s="31" t="n">
        <v>45397</v>
      </c>
      <c r="E115" s="32" t="n">
        <v>45534</v>
      </c>
      <c r="F115" s="12" t="s">
        <v>31</v>
      </c>
      <c r="G115" s="17" t="n">
        <v>5</v>
      </c>
      <c r="H115" s="12" t="n">
        <v>700</v>
      </c>
      <c r="I115" s="12" t="n">
        <v>40</v>
      </c>
      <c r="J115" s="33" t="n">
        <f aca="false">I115/8</f>
        <v>5</v>
      </c>
      <c r="K115" s="12" t="n">
        <f aca="false">G115-J115</f>
        <v>0</v>
      </c>
      <c r="L115" s="12" t="n">
        <v>0</v>
      </c>
      <c r="M115" s="12" t="n">
        <f aca="false">(N115-G115)</f>
        <v>0</v>
      </c>
      <c r="N115" s="12" t="n">
        <f aca="false">J115+L115</f>
        <v>5</v>
      </c>
      <c r="O115" s="12" t="n">
        <f aca="false">G115-N115</f>
        <v>0</v>
      </c>
      <c r="P115" s="14" t="n">
        <f aca="false">G115*H115</f>
        <v>3500</v>
      </c>
      <c r="Q115" s="14" t="n">
        <v>2000</v>
      </c>
      <c r="R115" s="14" t="n">
        <f aca="false">P115-Q115</f>
        <v>1500</v>
      </c>
      <c r="S115" s="15" t="n">
        <f aca="false">(P115-Q115)/Q115</f>
        <v>0.75</v>
      </c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customFormat="false" ht="15.75" hidden="false" customHeight="true" outlineLevel="0" collapsed="false">
      <c r="A116" s="20" t="s">
        <v>55</v>
      </c>
      <c r="B116" s="19" t="s">
        <v>43</v>
      </c>
      <c r="C116" s="19" t="s">
        <v>34</v>
      </c>
      <c r="D116" s="40" t="n">
        <v>45351</v>
      </c>
      <c r="E116" s="41" t="n">
        <v>45412</v>
      </c>
      <c r="F116" s="26" t="s">
        <v>22</v>
      </c>
      <c r="G116" s="23" t="n">
        <v>4</v>
      </c>
      <c r="H116" s="23" t="n">
        <v>850</v>
      </c>
      <c r="I116" s="23" t="n">
        <v>35</v>
      </c>
      <c r="J116" s="24" t="n">
        <f aca="false">I116/8</f>
        <v>4.375</v>
      </c>
      <c r="K116" s="23" t="n">
        <f aca="false">G116-J116</f>
        <v>-0.375</v>
      </c>
      <c r="L116" s="23" t="n">
        <v>0</v>
      </c>
      <c r="M116" s="25" t="n">
        <f aca="false">G116-(J116+L116)</f>
        <v>-0.375</v>
      </c>
      <c r="N116" s="26" t="n">
        <f aca="false">J116+L116</f>
        <v>4.375</v>
      </c>
      <c r="O116" s="26" t="n">
        <f aca="false">G116-N116</f>
        <v>-0.375</v>
      </c>
      <c r="P116" s="27" t="n">
        <f aca="false">G116*H116</f>
        <v>3400</v>
      </c>
      <c r="Q116" s="7" t="n">
        <v>3400</v>
      </c>
      <c r="R116" s="27" t="n">
        <f aca="false">P116-Q116</f>
        <v>0</v>
      </c>
      <c r="S116" s="37" t="n">
        <f aca="false">(P116-Q116)/Q116</f>
        <v>0</v>
      </c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customFormat="false" ht="15.75" hidden="false" customHeight="true" outlineLevel="0" collapsed="false">
      <c r="A117" s="20" t="s">
        <v>55</v>
      </c>
      <c r="B117" s="19" t="s">
        <v>43</v>
      </c>
      <c r="C117" s="19" t="s">
        <v>34</v>
      </c>
      <c r="D117" s="40" t="n">
        <v>45351</v>
      </c>
      <c r="E117" s="41" t="n">
        <v>45412</v>
      </c>
      <c r="F117" s="26" t="s">
        <v>23</v>
      </c>
      <c r="G117" s="23" t="n">
        <v>4</v>
      </c>
      <c r="H117" s="23" t="n">
        <v>950</v>
      </c>
      <c r="I117" s="23" t="n">
        <v>25</v>
      </c>
      <c r="J117" s="24" t="n">
        <f aca="false">I117/8</f>
        <v>3.125</v>
      </c>
      <c r="K117" s="23" t="n">
        <f aca="false">G117-J117</f>
        <v>0.875</v>
      </c>
      <c r="L117" s="23" t="n">
        <v>0</v>
      </c>
      <c r="M117" s="25" t="n">
        <f aca="false">G117-(J117+L117)</f>
        <v>0.875</v>
      </c>
      <c r="N117" s="26" t="n">
        <f aca="false">J117+L117</f>
        <v>3.125</v>
      </c>
      <c r="O117" s="26" t="n">
        <f aca="false">G117-N117</f>
        <v>0.875</v>
      </c>
      <c r="P117" s="27" t="n">
        <f aca="false">G117*H117</f>
        <v>3800</v>
      </c>
      <c r="Q117" s="7" t="n">
        <v>3000</v>
      </c>
      <c r="R117" s="27" t="n">
        <f aca="false">P117-Q117</f>
        <v>800</v>
      </c>
      <c r="S117" s="37" t="n">
        <f aca="false">(P117-Q117)/Q117</f>
        <v>0.266666666666667</v>
      </c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customFormat="false" ht="15.75" hidden="false" customHeight="true" outlineLevel="0" collapsed="false">
      <c r="A118" s="20" t="s">
        <v>55</v>
      </c>
      <c r="B118" s="19" t="s">
        <v>43</v>
      </c>
      <c r="C118" s="19" t="s">
        <v>34</v>
      </c>
      <c r="D118" s="40" t="n">
        <v>45351</v>
      </c>
      <c r="E118" s="41" t="n">
        <v>45412</v>
      </c>
      <c r="F118" s="26" t="s">
        <v>35</v>
      </c>
      <c r="G118" s="23" t="n">
        <v>7</v>
      </c>
      <c r="H118" s="23" t="n">
        <v>900</v>
      </c>
      <c r="I118" s="23" t="n">
        <v>64</v>
      </c>
      <c r="J118" s="24" t="n">
        <f aca="false">I118/8</f>
        <v>8</v>
      </c>
      <c r="K118" s="23" t="n">
        <f aca="false">G118-J118</f>
        <v>-1</v>
      </c>
      <c r="L118" s="23" t="n">
        <v>0</v>
      </c>
      <c r="M118" s="25" t="n">
        <f aca="false">G118-(J118+L118)</f>
        <v>-1</v>
      </c>
      <c r="N118" s="26" t="n">
        <f aca="false">J118+L118</f>
        <v>8</v>
      </c>
      <c r="O118" s="26" t="n">
        <f aca="false">G118-N118</f>
        <v>-1</v>
      </c>
      <c r="P118" s="27" t="n">
        <f aca="false">G118*H118</f>
        <v>6300</v>
      </c>
      <c r="Q118" s="7" t="n">
        <v>6000</v>
      </c>
      <c r="R118" s="27" t="n">
        <f aca="false">P118-Q118</f>
        <v>300</v>
      </c>
      <c r="S118" s="37" t="n">
        <f aca="false">(P118-Q118)/Q118</f>
        <v>0.05</v>
      </c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customFormat="false" ht="15.75" hidden="false" customHeight="true" outlineLevel="0" collapsed="false">
      <c r="A119" s="20" t="s">
        <v>55</v>
      </c>
      <c r="B119" s="19" t="s">
        <v>43</v>
      </c>
      <c r="C119" s="19" t="s">
        <v>34</v>
      </c>
      <c r="D119" s="40" t="n">
        <v>45351</v>
      </c>
      <c r="E119" s="41" t="n">
        <v>45412</v>
      </c>
      <c r="F119" s="26" t="s">
        <v>36</v>
      </c>
      <c r="G119" s="23" t="n">
        <v>15</v>
      </c>
      <c r="H119" s="23" t="n">
        <v>850</v>
      </c>
      <c r="I119" s="23" t="n">
        <v>200</v>
      </c>
      <c r="J119" s="24" t="n">
        <f aca="false">I119/8</f>
        <v>25</v>
      </c>
      <c r="K119" s="23" t="n">
        <f aca="false">G119-J119</f>
        <v>-10</v>
      </c>
      <c r="L119" s="23" t="n">
        <v>2</v>
      </c>
      <c r="M119" s="25" t="n">
        <f aca="false">G119-(J119+L119)</f>
        <v>-12</v>
      </c>
      <c r="N119" s="26" t="n">
        <f aca="false">J119+L119</f>
        <v>27</v>
      </c>
      <c r="O119" s="26" t="n">
        <f aca="false">G119-N119</f>
        <v>-12</v>
      </c>
      <c r="P119" s="27" t="n">
        <f aca="false">G119*H119</f>
        <v>12750</v>
      </c>
      <c r="Q119" s="7" t="n">
        <v>15500</v>
      </c>
      <c r="R119" s="27" t="n">
        <f aca="false">P119-Q119</f>
        <v>-2750</v>
      </c>
      <c r="S119" s="37" t="n">
        <f aca="false">(P119-Q119)/Q119</f>
        <v>-0.17741935483871</v>
      </c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customFormat="false" ht="15.75" hidden="false" customHeight="true" outlineLevel="0" collapsed="false">
      <c r="A120" s="20" t="s">
        <v>55</v>
      </c>
      <c r="B120" s="19" t="s">
        <v>43</v>
      </c>
      <c r="C120" s="19" t="s">
        <v>34</v>
      </c>
      <c r="D120" s="40" t="n">
        <v>45351</v>
      </c>
      <c r="E120" s="41" t="n">
        <v>45412</v>
      </c>
      <c r="F120" s="26" t="s">
        <v>37</v>
      </c>
      <c r="G120" s="23" t="n">
        <v>5</v>
      </c>
      <c r="H120" s="23" t="n">
        <v>800</v>
      </c>
      <c r="I120" s="23" t="n">
        <v>35</v>
      </c>
      <c r="J120" s="24" t="n">
        <f aca="false">I120/8</f>
        <v>4.375</v>
      </c>
      <c r="K120" s="23" t="n">
        <f aca="false">G120-J120</f>
        <v>0.625</v>
      </c>
      <c r="L120" s="23" t="n">
        <v>5</v>
      </c>
      <c r="M120" s="25" t="n">
        <f aca="false">G120-(J120+L120)</f>
        <v>-4.375</v>
      </c>
      <c r="N120" s="26" t="n">
        <f aca="false">J120+L120</f>
        <v>9.375</v>
      </c>
      <c r="O120" s="26" t="n">
        <f aca="false">G120-N120</f>
        <v>-4.375</v>
      </c>
      <c r="P120" s="27" t="n">
        <f aca="false">G120*H120</f>
        <v>4000</v>
      </c>
      <c r="Q120" s="7" t="n">
        <v>5000</v>
      </c>
      <c r="R120" s="27" t="n">
        <f aca="false">P120-Q120</f>
        <v>-1000</v>
      </c>
      <c r="S120" s="37" t="n">
        <f aca="false">(P120-Q120)/Q120</f>
        <v>-0.2</v>
      </c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customFormat="false" ht="15.75" hidden="false" customHeight="true" outlineLevel="0" collapsed="false">
      <c r="A121" s="20" t="s">
        <v>55</v>
      </c>
      <c r="B121" s="19" t="s">
        <v>43</v>
      </c>
      <c r="C121" s="19" t="s">
        <v>34</v>
      </c>
      <c r="D121" s="40" t="n">
        <v>45351</v>
      </c>
      <c r="E121" s="41" t="n">
        <v>45412</v>
      </c>
      <c r="F121" s="26" t="s">
        <v>30</v>
      </c>
      <c r="G121" s="23" t="n">
        <v>1</v>
      </c>
      <c r="H121" s="23" t="n">
        <v>700</v>
      </c>
      <c r="I121" s="23" t="n">
        <v>8</v>
      </c>
      <c r="J121" s="24" t="n">
        <f aca="false">I121/8</f>
        <v>1</v>
      </c>
      <c r="K121" s="23" t="n">
        <f aca="false">G121-J121</f>
        <v>0</v>
      </c>
      <c r="L121" s="23" t="n">
        <v>0</v>
      </c>
      <c r="M121" s="25" t="n">
        <f aca="false">G121-(J121+L121)</f>
        <v>0</v>
      </c>
      <c r="N121" s="26" t="n">
        <f aca="false">J121+L121</f>
        <v>1</v>
      </c>
      <c r="O121" s="26" t="n">
        <f aca="false">G121-N121</f>
        <v>0</v>
      </c>
      <c r="P121" s="27" t="n">
        <f aca="false">G121*H121</f>
        <v>700</v>
      </c>
      <c r="Q121" s="7" t="n">
        <v>500</v>
      </c>
      <c r="R121" s="27" t="n">
        <f aca="false">P121-Q121</f>
        <v>200</v>
      </c>
      <c r="S121" s="37" t="n">
        <f aca="false">(P121-Q121)/Q121</f>
        <v>0.4</v>
      </c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customFormat="false" ht="15.75" hidden="false" customHeight="true" outlineLevel="0" collapsed="false">
      <c r="A122" s="20" t="s">
        <v>55</v>
      </c>
      <c r="B122" s="19" t="s">
        <v>43</v>
      </c>
      <c r="C122" s="19" t="s">
        <v>34</v>
      </c>
      <c r="D122" s="40" t="n">
        <v>45351</v>
      </c>
      <c r="E122" s="41" t="n">
        <v>45412</v>
      </c>
      <c r="F122" s="26" t="s">
        <v>28</v>
      </c>
      <c r="G122" s="23" t="n">
        <v>1</v>
      </c>
      <c r="H122" s="23" t="n">
        <v>750</v>
      </c>
      <c r="I122" s="23" t="n">
        <v>16</v>
      </c>
      <c r="J122" s="24" t="n">
        <f aca="false">I122/8</f>
        <v>2</v>
      </c>
      <c r="K122" s="23" t="n">
        <f aca="false">G122-J122</f>
        <v>-1</v>
      </c>
      <c r="L122" s="23" t="n">
        <v>1</v>
      </c>
      <c r="M122" s="26" t="n">
        <f aca="false">G122-(J122+L122)</f>
        <v>-2</v>
      </c>
      <c r="N122" s="26" t="n">
        <f aca="false">J122+L122</f>
        <v>3</v>
      </c>
      <c r="O122" s="26" t="n">
        <f aca="false">G122-N122</f>
        <v>-2</v>
      </c>
      <c r="P122" s="27" t="n">
        <f aca="false">G122*H122</f>
        <v>750</v>
      </c>
      <c r="Q122" s="7" t="n">
        <v>800</v>
      </c>
      <c r="R122" s="27" t="n">
        <f aca="false">P122-Q122</f>
        <v>-50</v>
      </c>
      <c r="S122" s="37" t="n">
        <f aca="false">(P122-Q122)/Q122</f>
        <v>-0.0625</v>
      </c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customFormat="false" ht="15.75" hidden="false" customHeight="true" outlineLevel="0" collapsed="false">
      <c r="A123" s="20" t="s">
        <v>55</v>
      </c>
      <c r="B123" s="19" t="s">
        <v>43</v>
      </c>
      <c r="C123" s="19" t="s">
        <v>34</v>
      </c>
      <c r="D123" s="40" t="n">
        <v>45351</v>
      </c>
      <c r="E123" s="41" t="n">
        <v>45412</v>
      </c>
      <c r="F123" s="26" t="s">
        <v>29</v>
      </c>
      <c r="G123" s="23" t="n">
        <v>0.5</v>
      </c>
      <c r="H123" s="23" t="n">
        <v>800</v>
      </c>
      <c r="I123" s="23" t="n">
        <v>4</v>
      </c>
      <c r="J123" s="24" t="n">
        <f aca="false">I123/8</f>
        <v>0.5</v>
      </c>
      <c r="K123" s="23" t="n">
        <f aca="false">G123-J123</f>
        <v>0</v>
      </c>
      <c r="L123" s="23" t="n">
        <v>0</v>
      </c>
      <c r="M123" s="26" t="n">
        <f aca="false">G123-(J123+L123)</f>
        <v>0</v>
      </c>
      <c r="N123" s="26" t="n">
        <f aca="false">J123+L123</f>
        <v>0.5</v>
      </c>
      <c r="O123" s="26" t="n">
        <f aca="false">G123-N123</f>
        <v>0</v>
      </c>
      <c r="P123" s="27" t="n">
        <f aca="false">G123*H123</f>
        <v>400</v>
      </c>
      <c r="Q123" s="7" t="n">
        <v>250</v>
      </c>
      <c r="R123" s="27" t="n">
        <f aca="false">P123-Q123</f>
        <v>150</v>
      </c>
      <c r="S123" s="37" t="n">
        <f aca="false">(P123-Q123)/Q123</f>
        <v>0.6</v>
      </c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customFormat="false" ht="15.75" hidden="false" customHeight="true" outlineLevel="0" collapsed="false">
      <c r="A124" s="20" t="s">
        <v>55</v>
      </c>
      <c r="B124" s="19" t="s">
        <v>43</v>
      </c>
      <c r="C124" s="19" t="s">
        <v>34</v>
      </c>
      <c r="D124" s="40" t="n">
        <v>45351</v>
      </c>
      <c r="E124" s="41" t="n">
        <v>45412</v>
      </c>
      <c r="F124" s="26" t="s">
        <v>31</v>
      </c>
      <c r="G124" s="23" t="n">
        <v>1</v>
      </c>
      <c r="H124" s="23" t="n">
        <v>600</v>
      </c>
      <c r="I124" s="23" t="n">
        <v>4</v>
      </c>
      <c r="J124" s="24" t="n">
        <f aca="false">I124/8</f>
        <v>0.5</v>
      </c>
      <c r="K124" s="23" t="n">
        <f aca="false">G124-J124</f>
        <v>0.5</v>
      </c>
      <c r="L124" s="23" t="n">
        <v>0</v>
      </c>
      <c r="M124" s="26" t="n">
        <f aca="false">G124-(J124+L124)</f>
        <v>0.5</v>
      </c>
      <c r="N124" s="26" t="n">
        <f aca="false">J124+L124</f>
        <v>0.5</v>
      </c>
      <c r="O124" s="26" t="n">
        <f aca="false">G124-N124</f>
        <v>0.5</v>
      </c>
      <c r="P124" s="27" t="n">
        <f aca="false">G124*H124</f>
        <v>600</v>
      </c>
      <c r="Q124" s="7" t="n">
        <v>300</v>
      </c>
      <c r="R124" s="27" t="n">
        <f aca="false">P124-Q124</f>
        <v>300</v>
      </c>
      <c r="S124" s="37" t="n">
        <f aca="false">(P124-Q124)/Q124</f>
        <v>1</v>
      </c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customFormat="false" ht="15.75" hidden="false" customHeight="true" outlineLevel="0" collapsed="false">
      <c r="A125" s="17" t="s">
        <v>56</v>
      </c>
      <c r="B125" s="17" t="s">
        <v>45</v>
      </c>
      <c r="C125" s="8" t="s">
        <v>21</v>
      </c>
      <c r="D125" s="31" t="n">
        <v>45184</v>
      </c>
      <c r="E125" s="42" t="n">
        <v>45275</v>
      </c>
      <c r="F125" s="12" t="s">
        <v>22</v>
      </c>
      <c r="G125" s="11" t="n">
        <v>15</v>
      </c>
      <c r="H125" s="11" t="n">
        <v>850</v>
      </c>
      <c r="I125" s="11" t="n">
        <v>80</v>
      </c>
      <c r="J125" s="11" t="n">
        <f aca="false">I125/8</f>
        <v>10</v>
      </c>
      <c r="K125" s="12" t="n">
        <f aca="false">G125-J125</f>
        <v>5</v>
      </c>
      <c r="L125" s="12" t="n">
        <v>0</v>
      </c>
      <c r="M125" s="12" t="n">
        <f aca="false">G125-(J125+L125)</f>
        <v>5</v>
      </c>
      <c r="N125" s="13" t="n">
        <f aca="false">J125+L125</f>
        <v>10</v>
      </c>
      <c r="O125" s="13" t="n">
        <f aca="false">G125-N125</f>
        <v>5</v>
      </c>
      <c r="P125" s="14" t="n">
        <f aca="false">G125*H125</f>
        <v>12750</v>
      </c>
      <c r="Q125" s="14" t="n">
        <v>10750</v>
      </c>
      <c r="R125" s="14" t="n">
        <f aca="false">P125-Q125</f>
        <v>2000</v>
      </c>
      <c r="S125" s="15" t="n">
        <f aca="false">(P125-Q125)/Q125</f>
        <v>0.186046511627907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customFormat="false" ht="15.75" hidden="false" customHeight="true" outlineLevel="0" collapsed="false">
      <c r="A126" s="17" t="s">
        <v>56</v>
      </c>
      <c r="B126" s="17" t="s">
        <v>45</v>
      </c>
      <c r="C126" s="17" t="s">
        <v>21</v>
      </c>
      <c r="D126" s="31" t="n">
        <v>45184</v>
      </c>
      <c r="E126" s="42" t="n">
        <v>45275</v>
      </c>
      <c r="F126" s="12" t="s">
        <v>23</v>
      </c>
      <c r="G126" s="12" t="n">
        <v>10</v>
      </c>
      <c r="H126" s="12" t="n">
        <v>900</v>
      </c>
      <c r="I126" s="12" t="n">
        <v>70</v>
      </c>
      <c r="J126" s="11" t="n">
        <f aca="false">I126/8</f>
        <v>8.75</v>
      </c>
      <c r="K126" s="12" t="n">
        <f aca="false">G126-J126</f>
        <v>1.25</v>
      </c>
      <c r="L126" s="12" t="n">
        <v>0</v>
      </c>
      <c r="M126" s="12" t="n">
        <f aca="false">G126-(J126+L126)</f>
        <v>1.25</v>
      </c>
      <c r="N126" s="13" t="n">
        <f aca="false">J126+L126</f>
        <v>8.75</v>
      </c>
      <c r="O126" s="13" t="n">
        <f aca="false">G126-N126</f>
        <v>1.25</v>
      </c>
      <c r="P126" s="14" t="n">
        <f aca="false">G126*H126</f>
        <v>9000</v>
      </c>
      <c r="Q126" s="14" t="n">
        <v>5000</v>
      </c>
      <c r="R126" s="14" t="n">
        <f aca="false">P126-Q126</f>
        <v>4000</v>
      </c>
      <c r="S126" s="15" t="n">
        <f aca="false">(P126-Q126)/Q126</f>
        <v>0.8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customFormat="false" ht="15.75" hidden="false" customHeight="true" outlineLevel="0" collapsed="false">
      <c r="A127" s="17" t="s">
        <v>56</v>
      </c>
      <c r="B127" s="17" t="s">
        <v>45</v>
      </c>
      <c r="C127" s="17" t="s">
        <v>21</v>
      </c>
      <c r="D127" s="31" t="n">
        <v>45184</v>
      </c>
      <c r="E127" s="42" t="n">
        <v>45275</v>
      </c>
      <c r="F127" s="12" t="s">
        <v>35</v>
      </c>
      <c r="G127" s="12" t="n">
        <v>10</v>
      </c>
      <c r="H127" s="12" t="n">
        <v>850</v>
      </c>
      <c r="I127" s="12" t="n">
        <v>100</v>
      </c>
      <c r="J127" s="11" t="n">
        <f aca="false">I127/8</f>
        <v>12.5</v>
      </c>
      <c r="K127" s="12" t="n">
        <f aca="false">G127-J127</f>
        <v>-2.5</v>
      </c>
      <c r="L127" s="12" t="n">
        <v>0</v>
      </c>
      <c r="M127" s="12" t="n">
        <f aca="false">G127-(J127+L127)</f>
        <v>-2.5</v>
      </c>
      <c r="N127" s="13" t="n">
        <f aca="false">J127+L127</f>
        <v>12.5</v>
      </c>
      <c r="O127" s="13" t="n">
        <f aca="false">G127-N127</f>
        <v>-2.5</v>
      </c>
      <c r="P127" s="14" t="n">
        <f aca="false">G127*H127</f>
        <v>8500</v>
      </c>
      <c r="Q127" s="14" t="n">
        <v>8500</v>
      </c>
      <c r="R127" s="14" t="n">
        <f aca="false">P127-Q127</f>
        <v>0</v>
      </c>
      <c r="S127" s="15" t="n">
        <f aca="false">(P127-Q127)/Q127</f>
        <v>0</v>
      </c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customFormat="false" ht="15.75" hidden="false" customHeight="true" outlineLevel="0" collapsed="false">
      <c r="A128" s="17" t="s">
        <v>56</v>
      </c>
      <c r="B128" s="17" t="s">
        <v>45</v>
      </c>
      <c r="C128" s="17" t="s">
        <v>21</v>
      </c>
      <c r="D128" s="31" t="n">
        <v>45184</v>
      </c>
      <c r="E128" s="42" t="n">
        <v>45275</v>
      </c>
      <c r="F128" s="12" t="s">
        <v>36</v>
      </c>
      <c r="G128" s="12" t="n">
        <v>40</v>
      </c>
      <c r="H128" s="12" t="n">
        <v>850</v>
      </c>
      <c r="I128" s="12" t="n">
        <v>250</v>
      </c>
      <c r="J128" s="11" t="n">
        <f aca="false">I128/8</f>
        <v>31.25</v>
      </c>
      <c r="K128" s="12" t="n">
        <f aca="false">G128-J128</f>
        <v>8.75</v>
      </c>
      <c r="L128" s="12" t="n">
        <v>0</v>
      </c>
      <c r="M128" s="18" t="n">
        <f aca="false">G128-(J128+L128)</f>
        <v>8.75</v>
      </c>
      <c r="N128" s="13" t="n">
        <f aca="false">J128+L128</f>
        <v>31.25</v>
      </c>
      <c r="O128" s="13" t="n">
        <f aca="false">G128-N128</f>
        <v>8.75</v>
      </c>
      <c r="P128" s="14" t="n">
        <f aca="false">G128*H128</f>
        <v>34000</v>
      </c>
      <c r="Q128" s="14" t="n">
        <v>29000</v>
      </c>
      <c r="R128" s="14" t="n">
        <f aca="false">P128-Q128</f>
        <v>5000</v>
      </c>
      <c r="S128" s="15" t="n">
        <f aca="false">(P128-Q128)/Q128</f>
        <v>0.172413793103448</v>
      </c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customFormat="false" ht="15.75" hidden="false" customHeight="true" outlineLevel="0" collapsed="false">
      <c r="A129" s="17" t="s">
        <v>56</v>
      </c>
      <c r="B129" s="17" t="s">
        <v>45</v>
      </c>
      <c r="C129" s="17" t="s">
        <v>21</v>
      </c>
      <c r="D129" s="31" t="n">
        <v>45184</v>
      </c>
      <c r="E129" s="42" t="n">
        <v>45275</v>
      </c>
      <c r="F129" s="12" t="s">
        <v>41</v>
      </c>
      <c r="G129" s="12" t="n">
        <v>30</v>
      </c>
      <c r="H129" s="12" t="n">
        <v>900</v>
      </c>
      <c r="I129" s="12" t="n">
        <v>230</v>
      </c>
      <c r="J129" s="11" t="n">
        <f aca="false">I129/8</f>
        <v>28.75</v>
      </c>
      <c r="K129" s="12" t="n">
        <f aca="false">G129-J129</f>
        <v>1.25</v>
      </c>
      <c r="L129" s="12" t="n">
        <v>0</v>
      </c>
      <c r="M129" s="18" t="n">
        <f aca="false">G129-(J129+L129)</f>
        <v>1.25</v>
      </c>
      <c r="N129" s="13" t="n">
        <f aca="false">J129+L129</f>
        <v>28.75</v>
      </c>
      <c r="O129" s="13" t="n">
        <f aca="false">G129-N129</f>
        <v>1.25</v>
      </c>
      <c r="P129" s="14" t="n">
        <f aca="false">G129*H129</f>
        <v>27000</v>
      </c>
      <c r="Q129" s="14" t="n">
        <v>25000</v>
      </c>
      <c r="R129" s="14" t="n">
        <f aca="false">P129-Q129</f>
        <v>2000</v>
      </c>
      <c r="S129" s="15" t="n">
        <f aca="false">(P129-Q129)/Q129</f>
        <v>0.08</v>
      </c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customFormat="false" ht="15.75" hidden="false" customHeight="true" outlineLevel="0" collapsed="false">
      <c r="A130" s="17" t="s">
        <v>56</v>
      </c>
      <c r="B130" s="17" t="s">
        <v>45</v>
      </c>
      <c r="C130" s="17" t="s">
        <v>21</v>
      </c>
      <c r="D130" s="31" t="n">
        <v>45184</v>
      </c>
      <c r="E130" s="42" t="n">
        <v>45275</v>
      </c>
      <c r="F130" s="12" t="s">
        <v>37</v>
      </c>
      <c r="G130" s="12" t="n">
        <v>35</v>
      </c>
      <c r="H130" s="12" t="n">
        <v>850</v>
      </c>
      <c r="I130" s="12" t="n">
        <v>256</v>
      </c>
      <c r="J130" s="11" t="n">
        <f aca="false">I130/8</f>
        <v>32</v>
      </c>
      <c r="K130" s="12" t="n">
        <f aca="false">G130-J130</f>
        <v>3</v>
      </c>
      <c r="L130" s="12" t="n">
        <v>0</v>
      </c>
      <c r="M130" s="12" t="n">
        <f aca="false">G130-(J130+L130)</f>
        <v>3</v>
      </c>
      <c r="N130" s="13" t="n">
        <f aca="false">J130+L130</f>
        <v>32</v>
      </c>
      <c r="O130" s="13" t="n">
        <f aca="false">G130-N130</f>
        <v>3</v>
      </c>
      <c r="P130" s="14" t="n">
        <f aca="false">G130*H130</f>
        <v>29750</v>
      </c>
      <c r="Q130" s="14" t="n">
        <v>28750</v>
      </c>
      <c r="R130" s="14" t="n">
        <f aca="false">P130-Q130</f>
        <v>1000</v>
      </c>
      <c r="S130" s="15" t="n">
        <f aca="false">(P130-Q130)/Q130</f>
        <v>0.0347826086956522</v>
      </c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customFormat="false" ht="15.75" hidden="false" customHeight="true" outlineLevel="0" collapsed="false">
      <c r="A131" s="17" t="s">
        <v>56</v>
      </c>
      <c r="B131" s="17" t="s">
        <v>45</v>
      </c>
      <c r="C131" s="17" t="s">
        <v>21</v>
      </c>
      <c r="D131" s="31" t="n">
        <v>45184</v>
      </c>
      <c r="E131" s="42" t="n">
        <v>45275</v>
      </c>
      <c r="F131" s="12" t="s">
        <v>30</v>
      </c>
      <c r="G131" s="12" t="n">
        <v>8</v>
      </c>
      <c r="H131" s="12" t="n">
        <v>800</v>
      </c>
      <c r="I131" s="12" t="n">
        <v>80</v>
      </c>
      <c r="J131" s="11" t="n">
        <f aca="false">I131/8</f>
        <v>10</v>
      </c>
      <c r="K131" s="12" t="n">
        <f aca="false">G131-J131</f>
        <v>-2</v>
      </c>
      <c r="L131" s="12" t="n">
        <v>0</v>
      </c>
      <c r="M131" s="18" t="n">
        <f aca="false">G131-(J131+L131)</f>
        <v>-2</v>
      </c>
      <c r="N131" s="13" t="n">
        <f aca="false">J131+L131</f>
        <v>10</v>
      </c>
      <c r="O131" s="13" t="n">
        <f aca="false">G131-N131</f>
        <v>-2</v>
      </c>
      <c r="P131" s="14" t="n">
        <f aca="false">G131*H131</f>
        <v>6400</v>
      </c>
      <c r="Q131" s="14" t="n">
        <v>6500</v>
      </c>
      <c r="R131" s="14" t="n">
        <f aca="false">P131-Q131</f>
        <v>-100</v>
      </c>
      <c r="S131" s="15" t="n">
        <f aca="false">(P131-Q131)/Q131</f>
        <v>-0.0153846153846154</v>
      </c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customFormat="false" ht="15.75" hidden="false" customHeight="true" outlineLevel="0" collapsed="false">
      <c r="A132" s="17" t="s">
        <v>56</v>
      </c>
      <c r="B132" s="17" t="s">
        <v>45</v>
      </c>
      <c r="C132" s="17" t="s">
        <v>21</v>
      </c>
      <c r="D132" s="31" t="n">
        <v>45184</v>
      </c>
      <c r="E132" s="42" t="n">
        <v>45275</v>
      </c>
      <c r="F132" s="12" t="s">
        <v>28</v>
      </c>
      <c r="G132" s="12" t="n">
        <v>5</v>
      </c>
      <c r="H132" s="12" t="n">
        <v>900</v>
      </c>
      <c r="I132" s="12" t="n">
        <v>40</v>
      </c>
      <c r="J132" s="11" t="n">
        <f aca="false">I132/8</f>
        <v>5</v>
      </c>
      <c r="K132" s="12" t="n">
        <f aca="false">G132-J132</f>
        <v>0</v>
      </c>
      <c r="L132" s="12" t="n">
        <v>0</v>
      </c>
      <c r="M132" s="12" t="n">
        <f aca="false">G132-(J132+L132)</f>
        <v>0</v>
      </c>
      <c r="N132" s="13" t="n">
        <f aca="false">J132+L132</f>
        <v>5</v>
      </c>
      <c r="O132" s="13" t="n">
        <f aca="false">G132-N132</f>
        <v>0</v>
      </c>
      <c r="P132" s="14" t="n">
        <f aca="false">G132*H132</f>
        <v>4500</v>
      </c>
      <c r="Q132" s="14" t="n">
        <v>3000</v>
      </c>
      <c r="R132" s="14" t="n">
        <f aca="false">P132-Q132</f>
        <v>1500</v>
      </c>
      <c r="S132" s="15" t="n">
        <f aca="false">(P132-Q132)/Q132</f>
        <v>0.5</v>
      </c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customFormat="false" ht="15.75" hidden="false" customHeight="true" outlineLevel="0" collapsed="false">
      <c r="A133" s="17" t="s">
        <v>56</v>
      </c>
      <c r="B133" s="17" t="s">
        <v>45</v>
      </c>
      <c r="C133" s="17" t="s">
        <v>21</v>
      </c>
      <c r="D133" s="31" t="n">
        <v>45184</v>
      </c>
      <c r="E133" s="42" t="n">
        <v>45275</v>
      </c>
      <c r="F133" s="12" t="s">
        <v>29</v>
      </c>
      <c r="G133" s="12" t="n">
        <v>3</v>
      </c>
      <c r="H133" s="12" t="n">
        <v>850</v>
      </c>
      <c r="I133" s="12" t="n">
        <v>16</v>
      </c>
      <c r="J133" s="11" t="n">
        <f aca="false">I133/8</f>
        <v>2</v>
      </c>
      <c r="K133" s="12" t="n">
        <f aca="false">G133-J133</f>
        <v>1</v>
      </c>
      <c r="L133" s="12" t="n">
        <v>0</v>
      </c>
      <c r="M133" s="12" t="n">
        <f aca="false">G133-(J133+L133)</f>
        <v>1</v>
      </c>
      <c r="N133" s="13" t="n">
        <f aca="false">J133+L133</f>
        <v>2</v>
      </c>
      <c r="O133" s="13" t="n">
        <f aca="false">G133-N133</f>
        <v>1</v>
      </c>
      <c r="P133" s="14" t="n">
        <f aca="false">G133*H133</f>
        <v>2550</v>
      </c>
      <c r="Q133" s="14" t="n">
        <v>2000</v>
      </c>
      <c r="R133" s="14" t="n">
        <f aca="false">P133-Q133</f>
        <v>550</v>
      </c>
      <c r="S133" s="15" t="n">
        <f aca="false">(P133-Q133)/Q133</f>
        <v>0.275</v>
      </c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customFormat="false" ht="15.75" hidden="false" customHeight="true" outlineLevel="0" collapsed="false">
      <c r="A134" s="17" t="s">
        <v>56</v>
      </c>
      <c r="B134" s="17" t="s">
        <v>45</v>
      </c>
      <c r="C134" s="17" t="s">
        <v>21</v>
      </c>
      <c r="D134" s="31" t="n">
        <v>45184</v>
      </c>
      <c r="E134" s="42" t="n">
        <v>45275</v>
      </c>
      <c r="F134" s="12" t="s">
        <v>31</v>
      </c>
      <c r="G134" s="12" t="n">
        <v>5</v>
      </c>
      <c r="H134" s="12" t="n">
        <v>850</v>
      </c>
      <c r="I134" s="12" t="n">
        <v>40</v>
      </c>
      <c r="J134" s="11" t="n">
        <f aca="false">I134/8</f>
        <v>5</v>
      </c>
      <c r="K134" s="12" t="n">
        <f aca="false">G134-J134</f>
        <v>0</v>
      </c>
      <c r="L134" s="12" t="n">
        <v>0</v>
      </c>
      <c r="M134" s="12" t="n">
        <f aca="false">G134-(J134+L134)</f>
        <v>0</v>
      </c>
      <c r="N134" s="13" t="n">
        <f aca="false">J134+L134</f>
        <v>5</v>
      </c>
      <c r="O134" s="13" t="n">
        <f aca="false">G134-N134</f>
        <v>0</v>
      </c>
      <c r="P134" s="14" t="n">
        <f aca="false">G134*H134</f>
        <v>4250</v>
      </c>
      <c r="Q134" s="14" t="n">
        <v>3000</v>
      </c>
      <c r="R134" s="14" t="n">
        <f aca="false">P134-Q134</f>
        <v>1250</v>
      </c>
      <c r="S134" s="15" t="n">
        <f aca="false">(P134-Q134)/Q134</f>
        <v>0.416666666666667</v>
      </c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customFormat="false" ht="15.75" hidden="false" customHeight="true" outlineLevel="0" collapsed="false">
      <c r="A135" s="20" t="s">
        <v>57</v>
      </c>
      <c r="B135" s="20" t="s">
        <v>20</v>
      </c>
      <c r="C135" s="19" t="s">
        <v>34</v>
      </c>
      <c r="D135" s="40" t="n">
        <v>45261</v>
      </c>
      <c r="E135" s="43" t="n">
        <v>44984</v>
      </c>
      <c r="F135" s="23" t="s">
        <v>22</v>
      </c>
      <c r="G135" s="23" t="n">
        <v>7</v>
      </c>
      <c r="H135" s="23" t="n">
        <v>850</v>
      </c>
      <c r="I135" s="23" t="n">
        <v>48</v>
      </c>
      <c r="J135" s="24" t="n">
        <f aca="false">I135/8</f>
        <v>6</v>
      </c>
      <c r="K135" s="23" t="n">
        <f aca="false">G135-J135</f>
        <v>1</v>
      </c>
      <c r="L135" s="23" t="n">
        <v>0</v>
      </c>
      <c r="M135" s="25" t="n">
        <f aca="false">G135-(J135+L135)</f>
        <v>1</v>
      </c>
      <c r="N135" s="26" t="n">
        <f aca="false">J135+L135</f>
        <v>6</v>
      </c>
      <c r="O135" s="26" t="n">
        <f aca="false">G135-N135</f>
        <v>1</v>
      </c>
      <c r="P135" s="27" t="n">
        <f aca="false">G135*H135</f>
        <v>5950</v>
      </c>
      <c r="Q135" s="7" t="n">
        <v>3700</v>
      </c>
      <c r="R135" s="27" t="n">
        <f aca="false">P135-Q135</f>
        <v>2250</v>
      </c>
      <c r="S135" s="37" t="n">
        <f aca="false">(P135-Q135)/Q135</f>
        <v>0.608108108108108</v>
      </c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customFormat="false" ht="15.75" hidden="false" customHeight="true" outlineLevel="0" collapsed="false">
      <c r="A136" s="20" t="s">
        <v>57</v>
      </c>
      <c r="B136" s="20" t="s">
        <v>20</v>
      </c>
      <c r="C136" s="19" t="s">
        <v>34</v>
      </c>
      <c r="D136" s="40" t="n">
        <v>45261</v>
      </c>
      <c r="E136" s="43" t="n">
        <v>44984</v>
      </c>
      <c r="F136" s="23" t="s">
        <v>23</v>
      </c>
      <c r="G136" s="23" t="n">
        <v>3</v>
      </c>
      <c r="H136" s="23" t="n">
        <v>950</v>
      </c>
      <c r="I136" s="23" t="n">
        <v>35</v>
      </c>
      <c r="J136" s="24" t="n">
        <f aca="false">I136/8</f>
        <v>4.375</v>
      </c>
      <c r="K136" s="23" t="n">
        <f aca="false">G136-J136</f>
        <v>-1.375</v>
      </c>
      <c r="L136" s="23" t="n">
        <v>0</v>
      </c>
      <c r="M136" s="25" t="n">
        <f aca="false">G136-(J136+L136)</f>
        <v>-1.375</v>
      </c>
      <c r="N136" s="26" t="n">
        <f aca="false">J136+L136</f>
        <v>4.375</v>
      </c>
      <c r="O136" s="26" t="n">
        <f aca="false">G136-N136</f>
        <v>-1.375</v>
      </c>
      <c r="P136" s="27" t="n">
        <f aca="false">G136*H136</f>
        <v>2850</v>
      </c>
      <c r="Q136" s="7" t="n">
        <v>2850</v>
      </c>
      <c r="R136" s="27" t="n">
        <f aca="false">P136-Q136</f>
        <v>0</v>
      </c>
      <c r="S136" s="37" t="n">
        <f aca="false">(P136-Q136)/Q136</f>
        <v>0</v>
      </c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customFormat="false" ht="15.75" hidden="false" customHeight="true" outlineLevel="0" collapsed="false">
      <c r="A137" s="20" t="s">
        <v>57</v>
      </c>
      <c r="B137" s="20" t="s">
        <v>20</v>
      </c>
      <c r="C137" s="19" t="s">
        <v>34</v>
      </c>
      <c r="D137" s="40" t="n">
        <v>45261</v>
      </c>
      <c r="E137" s="43" t="n">
        <v>44984</v>
      </c>
      <c r="F137" s="23" t="s">
        <v>35</v>
      </c>
      <c r="G137" s="23" t="n">
        <v>5</v>
      </c>
      <c r="H137" s="23" t="n">
        <v>900</v>
      </c>
      <c r="I137" s="23" t="n">
        <v>35</v>
      </c>
      <c r="J137" s="24" t="n">
        <f aca="false">I137/8</f>
        <v>4.375</v>
      </c>
      <c r="K137" s="23" t="n">
        <f aca="false">G137-J137</f>
        <v>0.625</v>
      </c>
      <c r="L137" s="23" t="n">
        <v>0</v>
      </c>
      <c r="M137" s="25" t="n">
        <f aca="false">G137-(J137+L137)</f>
        <v>0.625</v>
      </c>
      <c r="N137" s="26" t="n">
        <f aca="false">J137+L137</f>
        <v>4.375</v>
      </c>
      <c r="O137" s="26" t="n">
        <f aca="false">G137-N137</f>
        <v>0.625</v>
      </c>
      <c r="P137" s="27" t="n">
        <f aca="false">G137*H137</f>
        <v>4500</v>
      </c>
      <c r="Q137" s="7" t="n">
        <v>3500</v>
      </c>
      <c r="R137" s="27" t="n">
        <f aca="false">P137-Q137</f>
        <v>1000</v>
      </c>
      <c r="S137" s="37" t="n">
        <f aca="false">(P137-Q137)/Q137</f>
        <v>0.285714285714286</v>
      </c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customFormat="false" ht="15.75" hidden="false" customHeight="true" outlineLevel="0" collapsed="false">
      <c r="A138" s="20" t="s">
        <v>57</v>
      </c>
      <c r="B138" s="20" t="s">
        <v>20</v>
      </c>
      <c r="C138" s="19" t="s">
        <v>34</v>
      </c>
      <c r="D138" s="40" t="n">
        <v>45261</v>
      </c>
      <c r="E138" s="43" t="n">
        <v>44984</v>
      </c>
      <c r="F138" s="23" t="s">
        <v>36</v>
      </c>
      <c r="G138" s="23" t="n">
        <v>35</v>
      </c>
      <c r="H138" s="23" t="n">
        <v>850</v>
      </c>
      <c r="I138" s="23" t="n">
        <v>300</v>
      </c>
      <c r="J138" s="24" t="n">
        <f aca="false">I138/8</f>
        <v>37.5</v>
      </c>
      <c r="K138" s="23" t="n">
        <f aca="false">G138-J138</f>
        <v>-2.5</v>
      </c>
      <c r="L138" s="23" t="n">
        <v>0</v>
      </c>
      <c r="M138" s="25" t="n">
        <f aca="false">G138-(J138+L138)</f>
        <v>-2.5</v>
      </c>
      <c r="N138" s="26" t="n">
        <f aca="false">J138+L138</f>
        <v>37.5</v>
      </c>
      <c r="O138" s="26" t="n">
        <f aca="false">G138-N138</f>
        <v>-2.5</v>
      </c>
      <c r="P138" s="27" t="n">
        <f aca="false">G138*H138</f>
        <v>29750</v>
      </c>
      <c r="Q138" s="7" t="n">
        <v>28000</v>
      </c>
      <c r="R138" s="27" t="n">
        <f aca="false">P138-Q138</f>
        <v>1750</v>
      </c>
      <c r="S138" s="37" t="n">
        <f aca="false">(P138-Q138)/Q138</f>
        <v>0.0625</v>
      </c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customFormat="false" ht="15.75" hidden="false" customHeight="true" outlineLevel="0" collapsed="false">
      <c r="A139" s="20" t="s">
        <v>57</v>
      </c>
      <c r="B139" s="20" t="s">
        <v>20</v>
      </c>
      <c r="C139" s="19" t="s">
        <v>34</v>
      </c>
      <c r="D139" s="40" t="n">
        <v>45261</v>
      </c>
      <c r="E139" s="43" t="n">
        <v>44984</v>
      </c>
      <c r="F139" s="23" t="s">
        <v>37</v>
      </c>
      <c r="G139" s="23" t="n">
        <v>12</v>
      </c>
      <c r="H139" s="23" t="n">
        <v>800</v>
      </c>
      <c r="I139" s="23" t="n">
        <v>80</v>
      </c>
      <c r="J139" s="24" t="n">
        <f aca="false">I139/8</f>
        <v>10</v>
      </c>
      <c r="K139" s="23" t="n">
        <f aca="false">G139-J139</f>
        <v>2</v>
      </c>
      <c r="L139" s="23" t="n">
        <v>0</v>
      </c>
      <c r="M139" s="25" t="n">
        <f aca="false">G139-(J139+L139)</f>
        <v>2</v>
      </c>
      <c r="N139" s="26" t="n">
        <f aca="false">J139+L139</f>
        <v>10</v>
      </c>
      <c r="O139" s="26" t="n">
        <f aca="false">G139-N139</f>
        <v>2</v>
      </c>
      <c r="P139" s="27" t="n">
        <f aca="false">G139*H139</f>
        <v>9600</v>
      </c>
      <c r="Q139" s="7" t="n">
        <v>6000</v>
      </c>
      <c r="R139" s="27" t="n">
        <f aca="false">P139-Q139</f>
        <v>3600</v>
      </c>
      <c r="S139" s="37" t="n">
        <f aca="false">(P139-Q139)/Q139</f>
        <v>0.6</v>
      </c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customFormat="false" ht="15.75" hidden="false" customHeight="true" outlineLevel="0" collapsed="false">
      <c r="A140" s="20" t="s">
        <v>57</v>
      </c>
      <c r="B140" s="20" t="s">
        <v>20</v>
      </c>
      <c r="C140" s="19" t="s">
        <v>34</v>
      </c>
      <c r="D140" s="40" t="n">
        <v>45261</v>
      </c>
      <c r="E140" s="43" t="n">
        <v>44984</v>
      </c>
      <c r="F140" s="23" t="s">
        <v>30</v>
      </c>
      <c r="G140" s="23" t="n">
        <v>3</v>
      </c>
      <c r="H140" s="23" t="n">
        <v>700</v>
      </c>
      <c r="I140" s="23" t="n">
        <v>24</v>
      </c>
      <c r="J140" s="24" t="n">
        <f aca="false">I140/8</f>
        <v>3</v>
      </c>
      <c r="K140" s="23" t="n">
        <f aca="false">G140-J140</f>
        <v>0</v>
      </c>
      <c r="L140" s="23" t="n">
        <v>0</v>
      </c>
      <c r="M140" s="25" t="n">
        <f aca="false">G140-(J140+L140)</f>
        <v>0</v>
      </c>
      <c r="N140" s="26" t="n">
        <f aca="false">J140+L140</f>
        <v>3</v>
      </c>
      <c r="O140" s="26" t="n">
        <f aca="false">G140-N140</f>
        <v>0</v>
      </c>
      <c r="P140" s="27" t="n">
        <f aca="false">G140*H140</f>
        <v>2100</v>
      </c>
      <c r="Q140" s="7" t="n">
        <v>2000</v>
      </c>
      <c r="R140" s="27" t="n">
        <f aca="false">P140-Q140</f>
        <v>100</v>
      </c>
      <c r="S140" s="37" t="n">
        <f aca="false">(P140-Q140)/Q140</f>
        <v>0.05</v>
      </c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customFormat="false" ht="15.75" hidden="false" customHeight="true" outlineLevel="0" collapsed="false">
      <c r="A141" s="20" t="s">
        <v>57</v>
      </c>
      <c r="B141" s="20" t="s">
        <v>20</v>
      </c>
      <c r="C141" s="19" t="s">
        <v>34</v>
      </c>
      <c r="D141" s="40" t="n">
        <v>45261</v>
      </c>
      <c r="E141" s="43" t="n">
        <v>44984</v>
      </c>
      <c r="F141" s="23" t="s">
        <v>28</v>
      </c>
      <c r="G141" s="23" t="n">
        <v>5</v>
      </c>
      <c r="H141" s="23" t="n">
        <v>750</v>
      </c>
      <c r="I141" s="23" t="n">
        <v>40</v>
      </c>
      <c r="J141" s="24" t="n">
        <f aca="false">I141/8</f>
        <v>5</v>
      </c>
      <c r="K141" s="23" t="n">
        <f aca="false">G141-J141</f>
        <v>0</v>
      </c>
      <c r="L141" s="23" t="n">
        <v>0</v>
      </c>
      <c r="M141" s="26" t="n">
        <f aca="false">G141-(J141+L141)</f>
        <v>0</v>
      </c>
      <c r="N141" s="26" t="n">
        <f aca="false">J141+L141</f>
        <v>5</v>
      </c>
      <c r="O141" s="26" t="n">
        <f aca="false">G141-N141</f>
        <v>0</v>
      </c>
      <c r="P141" s="27" t="n">
        <f aca="false">G141*H141</f>
        <v>3750</v>
      </c>
      <c r="Q141" s="7" t="n">
        <v>3700</v>
      </c>
      <c r="R141" s="27" t="n">
        <f aca="false">P141-Q141</f>
        <v>50</v>
      </c>
      <c r="S141" s="37" t="n">
        <f aca="false">(P141-Q141)/Q141</f>
        <v>0.0135135135135135</v>
      </c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customFormat="false" ht="15.75" hidden="false" customHeight="true" outlineLevel="0" collapsed="false">
      <c r="A142" s="20" t="s">
        <v>57</v>
      </c>
      <c r="B142" s="20" t="s">
        <v>20</v>
      </c>
      <c r="C142" s="19" t="s">
        <v>34</v>
      </c>
      <c r="D142" s="40" t="n">
        <v>45261</v>
      </c>
      <c r="E142" s="43" t="n">
        <v>44984</v>
      </c>
      <c r="F142" s="23" t="s">
        <v>29</v>
      </c>
      <c r="G142" s="23" t="n">
        <v>3</v>
      </c>
      <c r="H142" s="23" t="n">
        <v>800</v>
      </c>
      <c r="I142" s="23" t="n">
        <v>16</v>
      </c>
      <c r="J142" s="24" t="n">
        <f aca="false">I142/8</f>
        <v>2</v>
      </c>
      <c r="K142" s="23" t="n">
        <f aca="false">G142-J142</f>
        <v>1</v>
      </c>
      <c r="L142" s="23" t="n">
        <v>0</v>
      </c>
      <c r="M142" s="26" t="n">
        <f aca="false">G142-(J142+L142)</f>
        <v>1</v>
      </c>
      <c r="N142" s="26" t="n">
        <f aca="false">J142+L142</f>
        <v>2</v>
      </c>
      <c r="O142" s="26" t="n">
        <f aca="false">G142-N142</f>
        <v>1</v>
      </c>
      <c r="P142" s="27" t="n">
        <f aca="false">G142*H142</f>
        <v>2400</v>
      </c>
      <c r="Q142" s="7" t="n">
        <v>1500</v>
      </c>
      <c r="R142" s="27" t="n">
        <f aca="false">P142-Q142</f>
        <v>900</v>
      </c>
      <c r="S142" s="37" t="n">
        <f aca="false">(P142-Q142)/Q142</f>
        <v>0.6</v>
      </c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customFormat="false" ht="15.75" hidden="false" customHeight="true" outlineLevel="0" collapsed="false">
      <c r="A143" s="20" t="s">
        <v>57</v>
      </c>
      <c r="B143" s="20" t="s">
        <v>20</v>
      </c>
      <c r="C143" s="19" t="s">
        <v>34</v>
      </c>
      <c r="D143" s="40" t="n">
        <v>45261</v>
      </c>
      <c r="E143" s="43" t="n">
        <v>44984</v>
      </c>
      <c r="F143" s="23" t="s">
        <v>31</v>
      </c>
      <c r="G143" s="23" t="n">
        <v>2</v>
      </c>
      <c r="H143" s="23" t="n">
        <v>600</v>
      </c>
      <c r="I143" s="23" t="n">
        <v>16</v>
      </c>
      <c r="J143" s="24" t="n">
        <f aca="false">I143/8</f>
        <v>2</v>
      </c>
      <c r="K143" s="23" t="n">
        <f aca="false">G143-J143</f>
        <v>0</v>
      </c>
      <c r="L143" s="23" t="n">
        <v>0</v>
      </c>
      <c r="M143" s="26" t="n">
        <f aca="false">G143-(J143+L143)</f>
        <v>0</v>
      </c>
      <c r="N143" s="26" t="n">
        <f aca="false">J143+L143</f>
        <v>2</v>
      </c>
      <c r="O143" s="26" t="n">
        <f aca="false">G143-N143</f>
        <v>0</v>
      </c>
      <c r="P143" s="27" t="n">
        <f aca="false">G143*H143</f>
        <v>1200</v>
      </c>
      <c r="Q143" s="7" t="n">
        <v>1000</v>
      </c>
      <c r="R143" s="27" t="n">
        <f aca="false">P143-Q143</f>
        <v>200</v>
      </c>
      <c r="S143" s="37" t="n">
        <f aca="false">(P143-Q143)/Q143</f>
        <v>0.2</v>
      </c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customFormat="false" ht="15.75" hidden="false" customHeight="true" outlineLevel="0" collapsed="false">
      <c r="A144" s="17" t="s">
        <v>58</v>
      </c>
      <c r="B144" s="17" t="s">
        <v>33</v>
      </c>
      <c r="C144" s="14" t="s">
        <v>40</v>
      </c>
      <c r="D144" s="31" t="n">
        <v>45214</v>
      </c>
      <c r="E144" s="32" t="n">
        <v>45397</v>
      </c>
      <c r="F144" s="12" t="s">
        <v>22</v>
      </c>
      <c r="G144" s="17" t="n">
        <v>12</v>
      </c>
      <c r="H144" s="12" t="n">
        <v>750</v>
      </c>
      <c r="I144" s="12" t="n">
        <v>150</v>
      </c>
      <c r="J144" s="33" t="n">
        <f aca="false">I144/8</f>
        <v>18.75</v>
      </c>
      <c r="K144" s="12" t="n">
        <f aca="false">G144-J144</f>
        <v>-6.75</v>
      </c>
      <c r="L144" s="12" t="n">
        <v>0</v>
      </c>
      <c r="M144" s="12" t="n">
        <f aca="false">(N144-G144)</f>
        <v>6.75</v>
      </c>
      <c r="N144" s="12" t="n">
        <f aca="false">J144+L144</f>
        <v>18.75</v>
      </c>
      <c r="O144" s="12" t="n">
        <f aca="false">G144-N144</f>
        <v>-6.75</v>
      </c>
      <c r="P144" s="14" t="n">
        <f aca="false">G144*H144</f>
        <v>9000</v>
      </c>
      <c r="Q144" s="14" t="n">
        <v>17000</v>
      </c>
      <c r="R144" s="14" t="n">
        <f aca="false">P144-Q144</f>
        <v>-8000</v>
      </c>
      <c r="S144" s="15" t="n">
        <f aca="false">(P144-Q144)/Q144</f>
        <v>-0.470588235294118</v>
      </c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customFormat="false" ht="15.75" hidden="false" customHeight="true" outlineLevel="0" collapsed="false">
      <c r="A145" s="17" t="s">
        <v>58</v>
      </c>
      <c r="B145" s="17" t="s">
        <v>33</v>
      </c>
      <c r="C145" s="14" t="s">
        <v>40</v>
      </c>
      <c r="D145" s="31" t="n">
        <v>45214</v>
      </c>
      <c r="E145" s="32" t="n">
        <v>45397</v>
      </c>
      <c r="F145" s="12" t="s">
        <v>23</v>
      </c>
      <c r="G145" s="17" t="n">
        <v>8</v>
      </c>
      <c r="H145" s="12" t="n">
        <v>800</v>
      </c>
      <c r="I145" s="12" t="n">
        <v>72</v>
      </c>
      <c r="J145" s="33" t="n">
        <f aca="false">I145/8</f>
        <v>9</v>
      </c>
      <c r="K145" s="12" t="n">
        <f aca="false">G145-J145</f>
        <v>-1</v>
      </c>
      <c r="L145" s="12" t="n">
        <v>0</v>
      </c>
      <c r="M145" s="12" t="n">
        <f aca="false">(N145-G145)</f>
        <v>1</v>
      </c>
      <c r="N145" s="12" t="n">
        <f aca="false">J145+L145</f>
        <v>9</v>
      </c>
      <c r="O145" s="12" t="n">
        <f aca="false">G145-N145</f>
        <v>-1</v>
      </c>
      <c r="P145" s="14" t="n">
        <f aca="false">G145*H145</f>
        <v>6400</v>
      </c>
      <c r="Q145" s="14" t="n">
        <v>6400</v>
      </c>
      <c r="R145" s="14" t="n">
        <f aca="false">P145-Q145</f>
        <v>0</v>
      </c>
      <c r="S145" s="15" t="n">
        <f aca="false">(P145-Q145)/Q145</f>
        <v>0</v>
      </c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customFormat="false" ht="15.75" hidden="false" customHeight="true" outlineLevel="0" collapsed="false">
      <c r="A146" s="17" t="s">
        <v>58</v>
      </c>
      <c r="B146" s="17" t="s">
        <v>33</v>
      </c>
      <c r="C146" s="14" t="s">
        <v>40</v>
      </c>
      <c r="D146" s="31" t="n">
        <v>45214</v>
      </c>
      <c r="E146" s="32" t="n">
        <v>45397</v>
      </c>
      <c r="F146" s="12" t="s">
        <v>35</v>
      </c>
      <c r="G146" s="17" t="n">
        <v>10</v>
      </c>
      <c r="H146" s="12" t="n">
        <v>700</v>
      </c>
      <c r="I146" s="12" t="n">
        <v>120</v>
      </c>
      <c r="J146" s="33" t="n">
        <f aca="false">I146/8</f>
        <v>15</v>
      </c>
      <c r="K146" s="12" t="n">
        <f aca="false">G146-J146</f>
        <v>-5</v>
      </c>
      <c r="L146" s="12" t="n">
        <v>0</v>
      </c>
      <c r="M146" s="12" t="n">
        <f aca="false">(N146-G146)</f>
        <v>5</v>
      </c>
      <c r="N146" s="12" t="n">
        <f aca="false">J146+L146</f>
        <v>15</v>
      </c>
      <c r="O146" s="12" t="n">
        <f aca="false">G146-N146</f>
        <v>-5</v>
      </c>
      <c r="P146" s="14" t="n">
        <f aca="false">G146*H146</f>
        <v>7000</v>
      </c>
      <c r="Q146" s="14" t="n">
        <v>8000</v>
      </c>
      <c r="R146" s="14" t="n">
        <f aca="false">P146-Q146</f>
        <v>-1000</v>
      </c>
      <c r="S146" s="15" t="n">
        <f aca="false">(P146-Q146)/Q146</f>
        <v>-0.125</v>
      </c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customFormat="false" ht="15.75" hidden="false" customHeight="true" outlineLevel="0" collapsed="false">
      <c r="A147" s="17" t="s">
        <v>58</v>
      </c>
      <c r="B147" s="17" t="s">
        <v>33</v>
      </c>
      <c r="C147" s="14" t="s">
        <v>40</v>
      </c>
      <c r="D147" s="31" t="n">
        <v>45214</v>
      </c>
      <c r="E147" s="32" t="n">
        <v>45397</v>
      </c>
      <c r="F147" s="12" t="s">
        <v>36</v>
      </c>
      <c r="G147" s="17" t="n">
        <v>40</v>
      </c>
      <c r="H147" s="12" t="n">
        <v>750</v>
      </c>
      <c r="I147" s="12" t="n">
        <v>300</v>
      </c>
      <c r="J147" s="33" t="n">
        <f aca="false">I147/8</f>
        <v>37.5</v>
      </c>
      <c r="K147" s="12" t="n">
        <f aca="false">G147-J147</f>
        <v>2.5</v>
      </c>
      <c r="L147" s="12" t="n">
        <v>0</v>
      </c>
      <c r="M147" s="12" t="n">
        <f aca="false">(N147-G147)</f>
        <v>-2.5</v>
      </c>
      <c r="N147" s="12" t="n">
        <f aca="false">J147+L147</f>
        <v>37.5</v>
      </c>
      <c r="O147" s="12" t="n">
        <f aca="false">G147-N147</f>
        <v>2.5</v>
      </c>
      <c r="P147" s="14" t="n">
        <f aca="false">G147*H147</f>
        <v>30000</v>
      </c>
      <c r="Q147" s="14" t="n">
        <v>22000</v>
      </c>
      <c r="R147" s="14" t="n">
        <f aca="false">P147-Q147</f>
        <v>8000</v>
      </c>
      <c r="S147" s="15" t="n">
        <f aca="false">(P147-Q147)/Q147</f>
        <v>0.363636363636364</v>
      </c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customFormat="false" ht="15.75" hidden="false" customHeight="true" outlineLevel="0" collapsed="false">
      <c r="A148" s="17" t="s">
        <v>58</v>
      </c>
      <c r="B148" s="17" t="s">
        <v>33</v>
      </c>
      <c r="C148" s="14" t="s">
        <v>40</v>
      </c>
      <c r="D148" s="31" t="n">
        <v>45214</v>
      </c>
      <c r="E148" s="32" t="n">
        <v>45397</v>
      </c>
      <c r="F148" s="12" t="s">
        <v>41</v>
      </c>
      <c r="G148" s="17" t="n">
        <v>100</v>
      </c>
      <c r="H148" s="12" t="n">
        <v>750</v>
      </c>
      <c r="I148" s="12" t="n">
        <v>1000</v>
      </c>
      <c r="J148" s="33" t="n">
        <f aca="false">I148/8</f>
        <v>125</v>
      </c>
      <c r="K148" s="12" t="n">
        <f aca="false">G148-J148</f>
        <v>-25</v>
      </c>
      <c r="L148" s="12" t="n">
        <v>0</v>
      </c>
      <c r="M148" s="12" t="n">
        <f aca="false">(N148-G148)</f>
        <v>25</v>
      </c>
      <c r="N148" s="12" t="n">
        <f aca="false">J148+L148</f>
        <v>125</v>
      </c>
      <c r="O148" s="12" t="n">
        <f aca="false">G148-N148</f>
        <v>-25</v>
      </c>
      <c r="P148" s="14" t="n">
        <f aca="false">G148*H148</f>
        <v>75000</v>
      </c>
      <c r="Q148" s="14" t="n">
        <v>50000</v>
      </c>
      <c r="R148" s="14" t="n">
        <f aca="false">P148-Q148</f>
        <v>25000</v>
      </c>
      <c r="S148" s="15" t="n">
        <f aca="false">(P148-Q148)/Q148</f>
        <v>0.5</v>
      </c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customFormat="false" ht="15.75" hidden="false" customHeight="true" outlineLevel="0" collapsed="false">
      <c r="A149" s="17" t="s">
        <v>58</v>
      </c>
      <c r="B149" s="17" t="s">
        <v>33</v>
      </c>
      <c r="C149" s="14" t="s">
        <v>40</v>
      </c>
      <c r="D149" s="31" t="n">
        <v>45214</v>
      </c>
      <c r="E149" s="32" t="n">
        <v>45397</v>
      </c>
      <c r="F149" s="12" t="s">
        <v>28</v>
      </c>
      <c r="G149" s="17" t="n">
        <v>18</v>
      </c>
      <c r="H149" s="12" t="n">
        <v>600</v>
      </c>
      <c r="I149" s="12" t="n">
        <v>120</v>
      </c>
      <c r="J149" s="33" t="n">
        <f aca="false">I149/8</f>
        <v>15</v>
      </c>
      <c r="K149" s="12" t="n">
        <f aca="false">G149-J149</f>
        <v>3</v>
      </c>
      <c r="L149" s="12" t="n">
        <v>0</v>
      </c>
      <c r="M149" s="12" t="n">
        <f aca="false">(N149-G149)</f>
        <v>-3</v>
      </c>
      <c r="N149" s="12" t="n">
        <f aca="false">J149+L149</f>
        <v>15</v>
      </c>
      <c r="O149" s="12" t="n">
        <f aca="false">G149-N149</f>
        <v>3</v>
      </c>
      <c r="P149" s="14" t="n">
        <f aca="false">G149*H149</f>
        <v>10800</v>
      </c>
      <c r="Q149" s="14" t="n">
        <v>7000</v>
      </c>
      <c r="R149" s="14" t="n">
        <f aca="false">P149-Q149</f>
        <v>3800</v>
      </c>
      <c r="S149" s="15" t="n">
        <f aca="false">(P149-Q149)/Q149</f>
        <v>0.542857142857143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customFormat="false" ht="15.75" hidden="false" customHeight="true" outlineLevel="0" collapsed="false">
      <c r="A150" s="17" t="s">
        <v>58</v>
      </c>
      <c r="B150" s="17" t="s">
        <v>33</v>
      </c>
      <c r="C150" s="14" t="s">
        <v>40</v>
      </c>
      <c r="D150" s="31" t="n">
        <v>45214</v>
      </c>
      <c r="E150" s="32" t="n">
        <v>45397</v>
      </c>
      <c r="F150" s="12" t="s">
        <v>29</v>
      </c>
      <c r="G150" s="17" t="n">
        <v>10</v>
      </c>
      <c r="H150" s="12" t="n">
        <v>750</v>
      </c>
      <c r="I150" s="12" t="n">
        <v>40</v>
      </c>
      <c r="J150" s="33" t="n">
        <f aca="false">I150/8</f>
        <v>5</v>
      </c>
      <c r="K150" s="12" t="n">
        <f aca="false">G150-J150</f>
        <v>5</v>
      </c>
      <c r="L150" s="12" t="n">
        <v>0</v>
      </c>
      <c r="M150" s="12" t="n">
        <f aca="false">(N150-G150)</f>
        <v>-5</v>
      </c>
      <c r="N150" s="12" t="n">
        <f aca="false">J150+L150</f>
        <v>5</v>
      </c>
      <c r="O150" s="12" t="n">
        <f aca="false">G150-N150</f>
        <v>5</v>
      </c>
      <c r="P150" s="14" t="n">
        <f aca="false">G150*H150</f>
        <v>7500</v>
      </c>
      <c r="Q150" s="14" t="n">
        <v>4000</v>
      </c>
      <c r="R150" s="14" t="n">
        <f aca="false">P150-Q150</f>
        <v>3500</v>
      </c>
      <c r="S150" s="15" t="n">
        <f aca="false">(P150-Q150)/Q150</f>
        <v>0.875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customFormat="false" ht="15.75" hidden="false" customHeight="true" outlineLevel="0" collapsed="false">
      <c r="A151" s="17" t="s">
        <v>58</v>
      </c>
      <c r="B151" s="17" t="s">
        <v>33</v>
      </c>
      <c r="C151" s="14" t="s">
        <v>40</v>
      </c>
      <c r="D151" s="31" t="n">
        <v>45214</v>
      </c>
      <c r="E151" s="32" t="n">
        <v>45397</v>
      </c>
      <c r="F151" s="12" t="s">
        <v>31</v>
      </c>
      <c r="G151" s="17" t="n">
        <v>5</v>
      </c>
      <c r="H151" s="12" t="n">
        <v>700</v>
      </c>
      <c r="I151" s="12" t="n">
        <v>40</v>
      </c>
      <c r="J151" s="33" t="n">
        <f aca="false">I151/8</f>
        <v>5</v>
      </c>
      <c r="K151" s="12" t="n">
        <f aca="false">G151-J151</f>
        <v>0</v>
      </c>
      <c r="L151" s="12" t="n">
        <v>0</v>
      </c>
      <c r="M151" s="12" t="n">
        <f aca="false">(N151-G151)</f>
        <v>0</v>
      </c>
      <c r="N151" s="12" t="n">
        <f aca="false">J151+L151</f>
        <v>5</v>
      </c>
      <c r="O151" s="12" t="n">
        <f aca="false">G151-N151</f>
        <v>0</v>
      </c>
      <c r="P151" s="14" t="n">
        <f aca="false">G151*H151</f>
        <v>3500</v>
      </c>
      <c r="Q151" s="14" t="n">
        <v>3000</v>
      </c>
      <c r="R151" s="14" t="n">
        <f aca="false">P151-Q151</f>
        <v>500</v>
      </c>
      <c r="S151" s="15" t="n">
        <f aca="false">(P151-Q151)/Q151</f>
        <v>0.166666666666667</v>
      </c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customFormat="false" ht="15.75" hidden="false" customHeight="true" outlineLevel="0" collapsed="false">
      <c r="A152" s="19" t="s">
        <v>59</v>
      </c>
      <c r="B152" s="19" t="s">
        <v>39</v>
      </c>
      <c r="C152" s="19" t="s">
        <v>34</v>
      </c>
      <c r="D152" s="34" t="n">
        <v>45061</v>
      </c>
      <c r="E152" s="35" t="n">
        <v>45184</v>
      </c>
      <c r="F152" s="26" t="s">
        <v>22</v>
      </c>
      <c r="G152" s="23" t="n">
        <v>7</v>
      </c>
      <c r="H152" s="23" t="n">
        <v>850</v>
      </c>
      <c r="I152" s="23" t="n">
        <v>60</v>
      </c>
      <c r="J152" s="24" t="n">
        <f aca="false">I152/8</f>
        <v>7.5</v>
      </c>
      <c r="K152" s="23" t="n">
        <f aca="false">G152-J152</f>
        <v>-0.5</v>
      </c>
      <c r="L152" s="23" t="n">
        <v>0</v>
      </c>
      <c r="M152" s="25" t="n">
        <f aca="false">G152-(J152+L152)</f>
        <v>-0.5</v>
      </c>
      <c r="N152" s="26" t="n">
        <f aca="false">J152+L152</f>
        <v>7.5</v>
      </c>
      <c r="O152" s="26" t="n">
        <f aca="false">G152-N152</f>
        <v>-0.5</v>
      </c>
      <c r="P152" s="27" t="n">
        <f aca="false">G152*H152</f>
        <v>5950</v>
      </c>
      <c r="Q152" s="7" t="n">
        <v>5000</v>
      </c>
      <c r="R152" s="27" t="n">
        <f aca="false">P152-Q152</f>
        <v>950</v>
      </c>
      <c r="S152" s="37" t="n">
        <f aca="false">(P152-Q152)/Q152</f>
        <v>0.19</v>
      </c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</row>
    <row r="153" customFormat="false" ht="15.75" hidden="false" customHeight="true" outlineLevel="0" collapsed="false">
      <c r="A153" s="19" t="s">
        <v>59</v>
      </c>
      <c r="B153" s="19" t="s">
        <v>39</v>
      </c>
      <c r="C153" s="19" t="s">
        <v>34</v>
      </c>
      <c r="D153" s="34" t="n">
        <v>45061</v>
      </c>
      <c r="E153" s="35" t="n">
        <v>45184</v>
      </c>
      <c r="F153" s="26" t="s">
        <v>23</v>
      </c>
      <c r="G153" s="23" t="n">
        <v>5</v>
      </c>
      <c r="H153" s="23" t="n">
        <v>950</v>
      </c>
      <c r="I153" s="23" t="n">
        <v>50</v>
      </c>
      <c r="J153" s="24" t="n">
        <f aca="false">I153/8</f>
        <v>6.25</v>
      </c>
      <c r="K153" s="23" t="n">
        <f aca="false">G153-J153</f>
        <v>-1.25</v>
      </c>
      <c r="L153" s="23" t="n">
        <v>0</v>
      </c>
      <c r="M153" s="25" t="n">
        <f aca="false">G153-(J153+L153)</f>
        <v>-1.25</v>
      </c>
      <c r="N153" s="26" t="n">
        <f aca="false">J153+L153</f>
        <v>6.25</v>
      </c>
      <c r="O153" s="26" t="n">
        <f aca="false">G153-N153</f>
        <v>-1.25</v>
      </c>
      <c r="P153" s="27" t="n">
        <f aca="false">G153*H153</f>
        <v>4750</v>
      </c>
      <c r="Q153" s="7" t="n">
        <v>4000</v>
      </c>
      <c r="R153" s="27" t="n">
        <f aca="false">P153-Q153</f>
        <v>750</v>
      </c>
      <c r="S153" s="37" t="n">
        <f aca="false">(P153-Q153)/Q153</f>
        <v>0.1875</v>
      </c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</row>
    <row r="154" customFormat="false" ht="15.75" hidden="false" customHeight="true" outlineLevel="0" collapsed="false">
      <c r="A154" s="19" t="s">
        <v>59</v>
      </c>
      <c r="B154" s="19" t="s">
        <v>39</v>
      </c>
      <c r="C154" s="19" t="s">
        <v>34</v>
      </c>
      <c r="D154" s="34" t="n">
        <v>45061</v>
      </c>
      <c r="E154" s="35" t="n">
        <v>45184</v>
      </c>
      <c r="F154" s="26" t="s">
        <v>35</v>
      </c>
      <c r="G154" s="23" t="n">
        <v>12</v>
      </c>
      <c r="H154" s="23" t="n">
        <v>900</v>
      </c>
      <c r="I154" s="23" t="n">
        <v>100</v>
      </c>
      <c r="J154" s="24" t="n">
        <f aca="false">I154/8</f>
        <v>12.5</v>
      </c>
      <c r="K154" s="23" t="n">
        <f aca="false">G154-J154</f>
        <v>-0.5</v>
      </c>
      <c r="L154" s="23" t="n">
        <v>0</v>
      </c>
      <c r="M154" s="25" t="n">
        <f aca="false">G154-(J154+L154)</f>
        <v>-0.5</v>
      </c>
      <c r="N154" s="26" t="n">
        <f aca="false">J154+L154</f>
        <v>12.5</v>
      </c>
      <c r="O154" s="26" t="n">
        <f aca="false">G154-N154</f>
        <v>-0.5</v>
      </c>
      <c r="P154" s="27" t="n">
        <f aca="false">G154*H154</f>
        <v>10800</v>
      </c>
      <c r="Q154" s="7" t="n">
        <v>5000</v>
      </c>
      <c r="R154" s="27" t="n">
        <f aca="false">P154-Q154</f>
        <v>5800</v>
      </c>
      <c r="S154" s="37" t="n">
        <f aca="false">(P154-Q154)/Q154</f>
        <v>1.16</v>
      </c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customFormat="false" ht="15.75" hidden="false" customHeight="true" outlineLevel="0" collapsed="false">
      <c r="A155" s="19" t="s">
        <v>59</v>
      </c>
      <c r="B155" s="19" t="s">
        <v>39</v>
      </c>
      <c r="C155" s="19" t="s">
        <v>34</v>
      </c>
      <c r="D155" s="34" t="n">
        <v>45061</v>
      </c>
      <c r="E155" s="35" t="n">
        <v>45184</v>
      </c>
      <c r="F155" s="26" t="s">
        <v>36</v>
      </c>
      <c r="G155" s="23" t="n">
        <v>60</v>
      </c>
      <c r="H155" s="23" t="n">
        <v>850</v>
      </c>
      <c r="I155" s="23" t="n">
        <v>500</v>
      </c>
      <c r="J155" s="24" t="n">
        <f aca="false">I155/8</f>
        <v>62.5</v>
      </c>
      <c r="K155" s="23" t="n">
        <f aca="false">G155-J155</f>
        <v>-2.5</v>
      </c>
      <c r="L155" s="23" t="n">
        <v>0</v>
      </c>
      <c r="M155" s="25" t="n">
        <f aca="false">G155-(J155+L155)</f>
        <v>-2.5</v>
      </c>
      <c r="N155" s="26" t="n">
        <f aca="false">J155+L155</f>
        <v>62.5</v>
      </c>
      <c r="O155" s="26" t="n">
        <f aca="false">G155-N155</f>
        <v>-2.5</v>
      </c>
      <c r="P155" s="27" t="n">
        <f aca="false">G155*H155</f>
        <v>51000</v>
      </c>
      <c r="Q155" s="7" t="n">
        <v>45000</v>
      </c>
      <c r="R155" s="27" t="n">
        <f aca="false">P155-Q155</f>
        <v>6000</v>
      </c>
      <c r="S155" s="37" t="n">
        <f aca="false">(P155-Q155)/Q155</f>
        <v>0.133333333333333</v>
      </c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</row>
    <row r="156" customFormat="false" ht="15.75" hidden="false" customHeight="true" outlineLevel="0" collapsed="false">
      <c r="A156" s="19" t="s">
        <v>59</v>
      </c>
      <c r="B156" s="19" t="s">
        <v>39</v>
      </c>
      <c r="C156" s="19" t="s">
        <v>34</v>
      </c>
      <c r="D156" s="34" t="n">
        <v>45061</v>
      </c>
      <c r="E156" s="35" t="n">
        <v>45184</v>
      </c>
      <c r="F156" s="26" t="s">
        <v>37</v>
      </c>
      <c r="G156" s="23" t="n">
        <v>20</v>
      </c>
      <c r="H156" s="23" t="n">
        <v>800</v>
      </c>
      <c r="I156" s="23" t="n">
        <v>150</v>
      </c>
      <c r="J156" s="24" t="n">
        <f aca="false">I156/8</f>
        <v>18.75</v>
      </c>
      <c r="K156" s="23" t="n">
        <f aca="false">G156-J156</f>
        <v>1.25</v>
      </c>
      <c r="L156" s="23" t="n">
        <v>0</v>
      </c>
      <c r="M156" s="25" t="n">
        <f aca="false">G156-(J156+L156)</f>
        <v>1.25</v>
      </c>
      <c r="N156" s="26" t="n">
        <f aca="false">J156+L156</f>
        <v>18.75</v>
      </c>
      <c r="O156" s="26" t="n">
        <f aca="false">G156-N156</f>
        <v>1.25</v>
      </c>
      <c r="P156" s="27" t="n">
        <f aca="false">G156*H156</f>
        <v>16000</v>
      </c>
      <c r="Q156" s="7" t="n">
        <v>12000</v>
      </c>
      <c r="R156" s="27" t="n">
        <f aca="false">P156-Q156</f>
        <v>4000</v>
      </c>
      <c r="S156" s="37" t="n">
        <f aca="false">(P156-Q156)/Q156</f>
        <v>0.333333333333333</v>
      </c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</row>
    <row r="157" customFormat="false" ht="15.75" hidden="false" customHeight="true" outlineLevel="0" collapsed="false">
      <c r="A157" s="19" t="s">
        <v>59</v>
      </c>
      <c r="B157" s="19" t="s">
        <v>39</v>
      </c>
      <c r="C157" s="19" t="s">
        <v>34</v>
      </c>
      <c r="D157" s="34" t="n">
        <v>45061</v>
      </c>
      <c r="E157" s="35" t="n">
        <v>45184</v>
      </c>
      <c r="F157" s="26" t="s">
        <v>30</v>
      </c>
      <c r="G157" s="23" t="n">
        <v>2</v>
      </c>
      <c r="H157" s="23" t="n">
        <v>700</v>
      </c>
      <c r="I157" s="23" t="n">
        <v>16</v>
      </c>
      <c r="J157" s="24" t="n">
        <f aca="false">I157/8</f>
        <v>2</v>
      </c>
      <c r="K157" s="23" t="n">
        <f aca="false">G157-J157</f>
        <v>0</v>
      </c>
      <c r="L157" s="23" t="n">
        <v>0</v>
      </c>
      <c r="M157" s="25" t="n">
        <f aca="false">G157-(J157+L157)</f>
        <v>0</v>
      </c>
      <c r="N157" s="26" t="n">
        <f aca="false">J157+L157</f>
        <v>2</v>
      </c>
      <c r="O157" s="26" t="n">
        <f aca="false">G157-N157</f>
        <v>0</v>
      </c>
      <c r="P157" s="27" t="n">
        <f aca="false">G157*H157</f>
        <v>1400</v>
      </c>
      <c r="Q157" s="7" t="n">
        <v>600</v>
      </c>
      <c r="R157" s="27" t="n">
        <f aca="false">P157-Q157</f>
        <v>800</v>
      </c>
      <c r="S157" s="37" t="n">
        <f aca="false">(P157-Q157)/Q157</f>
        <v>1.33333333333333</v>
      </c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customFormat="false" ht="15.75" hidden="false" customHeight="true" outlineLevel="0" collapsed="false">
      <c r="A158" s="19" t="s">
        <v>59</v>
      </c>
      <c r="B158" s="19" t="s">
        <v>39</v>
      </c>
      <c r="C158" s="19" t="s">
        <v>34</v>
      </c>
      <c r="D158" s="34" t="n">
        <v>45061</v>
      </c>
      <c r="E158" s="35" t="n">
        <v>45184</v>
      </c>
      <c r="F158" s="26" t="s">
        <v>28</v>
      </c>
      <c r="G158" s="23" t="n">
        <v>5</v>
      </c>
      <c r="H158" s="23" t="n">
        <v>750</v>
      </c>
      <c r="I158" s="23" t="n">
        <v>50</v>
      </c>
      <c r="J158" s="24" t="n">
        <f aca="false">I158/8</f>
        <v>6.25</v>
      </c>
      <c r="K158" s="23" t="n">
        <f aca="false">G158-J158</f>
        <v>-1.25</v>
      </c>
      <c r="L158" s="23" t="n">
        <v>0</v>
      </c>
      <c r="M158" s="26" t="n">
        <f aca="false">G158-(J158+L158)</f>
        <v>-1.25</v>
      </c>
      <c r="N158" s="26" t="n">
        <f aca="false">J158+L158</f>
        <v>6.25</v>
      </c>
      <c r="O158" s="26" t="n">
        <f aca="false">G158-N158</f>
        <v>-1.25</v>
      </c>
      <c r="P158" s="27" t="n">
        <f aca="false">G158*H158</f>
        <v>3750</v>
      </c>
      <c r="Q158" s="7" t="n">
        <v>3000</v>
      </c>
      <c r="R158" s="27" t="n">
        <f aca="false">P158-Q158</f>
        <v>750</v>
      </c>
      <c r="S158" s="37" t="n">
        <f aca="false">(P158-Q158)/Q158</f>
        <v>0.25</v>
      </c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</row>
    <row r="159" customFormat="false" ht="15.75" hidden="false" customHeight="true" outlineLevel="0" collapsed="false">
      <c r="A159" s="19" t="s">
        <v>59</v>
      </c>
      <c r="B159" s="19" t="s">
        <v>39</v>
      </c>
      <c r="C159" s="19" t="s">
        <v>34</v>
      </c>
      <c r="D159" s="34" t="n">
        <v>45061</v>
      </c>
      <c r="E159" s="35" t="n">
        <v>45184</v>
      </c>
      <c r="F159" s="26" t="s">
        <v>29</v>
      </c>
      <c r="G159" s="23" t="n">
        <v>3</v>
      </c>
      <c r="H159" s="23" t="n">
        <v>800</v>
      </c>
      <c r="I159" s="23" t="n">
        <v>16</v>
      </c>
      <c r="J159" s="24" t="n">
        <f aca="false">I159/8</f>
        <v>2</v>
      </c>
      <c r="K159" s="23" t="n">
        <f aca="false">G159-J159</f>
        <v>1</v>
      </c>
      <c r="L159" s="23" t="n">
        <v>0</v>
      </c>
      <c r="M159" s="26" t="n">
        <f aca="false">G159-(J159+L159)</f>
        <v>1</v>
      </c>
      <c r="N159" s="26" t="n">
        <f aca="false">J159+L159</f>
        <v>2</v>
      </c>
      <c r="O159" s="26" t="n">
        <f aca="false">G159-N159</f>
        <v>1</v>
      </c>
      <c r="P159" s="27" t="n">
        <f aca="false">G159*H159</f>
        <v>2400</v>
      </c>
      <c r="Q159" s="7" t="n">
        <v>1000</v>
      </c>
      <c r="R159" s="27" t="n">
        <f aca="false">P159-Q159</f>
        <v>1400</v>
      </c>
      <c r="S159" s="37" t="n">
        <f aca="false">(P159-Q159)/Q159</f>
        <v>1.4</v>
      </c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</row>
    <row r="160" customFormat="false" ht="15.75" hidden="false" customHeight="true" outlineLevel="0" collapsed="false">
      <c r="A160" s="19" t="s">
        <v>59</v>
      </c>
      <c r="B160" s="19" t="s">
        <v>39</v>
      </c>
      <c r="C160" s="19" t="s">
        <v>34</v>
      </c>
      <c r="D160" s="34" t="n">
        <v>45061</v>
      </c>
      <c r="E160" s="35" t="n">
        <v>45184</v>
      </c>
      <c r="F160" s="26" t="s">
        <v>31</v>
      </c>
      <c r="G160" s="23" t="n">
        <v>2</v>
      </c>
      <c r="H160" s="23" t="n">
        <v>600</v>
      </c>
      <c r="I160" s="23" t="n">
        <v>16</v>
      </c>
      <c r="J160" s="24" t="n">
        <f aca="false">I160/8</f>
        <v>2</v>
      </c>
      <c r="K160" s="23" t="n">
        <f aca="false">G160-J160</f>
        <v>0</v>
      </c>
      <c r="L160" s="23" t="n">
        <v>0</v>
      </c>
      <c r="M160" s="26" t="n">
        <f aca="false">G160-(J160+L160)</f>
        <v>0</v>
      </c>
      <c r="N160" s="26" t="n">
        <f aca="false">J160+L160</f>
        <v>2</v>
      </c>
      <c r="O160" s="26" t="n">
        <f aca="false">G160-N160</f>
        <v>0</v>
      </c>
      <c r="P160" s="27" t="n">
        <f aca="false">G160*H160</f>
        <v>1200</v>
      </c>
      <c r="Q160" s="7" t="n">
        <v>600</v>
      </c>
      <c r="R160" s="27" t="n">
        <f aca="false">P160-Q160</f>
        <v>600</v>
      </c>
      <c r="S160" s="37" t="n">
        <f aca="false">(P160-Q160)/Q160</f>
        <v>1</v>
      </c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customFormat="false" ht="15.75" hidden="false" customHeight="true" outlineLevel="0" collapsed="false">
      <c r="A161" s="17" t="s">
        <v>60</v>
      </c>
      <c r="B161" s="17" t="s">
        <v>43</v>
      </c>
      <c r="C161" s="14" t="s">
        <v>40</v>
      </c>
      <c r="D161" s="31" t="n">
        <v>44576</v>
      </c>
      <c r="E161" s="32" t="n">
        <v>45306</v>
      </c>
      <c r="F161" s="12" t="s">
        <v>22</v>
      </c>
      <c r="G161" s="17" t="n">
        <v>30</v>
      </c>
      <c r="H161" s="12" t="n">
        <v>750</v>
      </c>
      <c r="I161" s="12" t="n">
        <v>320</v>
      </c>
      <c r="J161" s="33" t="n">
        <f aca="false">I161/8</f>
        <v>40</v>
      </c>
      <c r="K161" s="12" t="n">
        <f aca="false">G161-J161</f>
        <v>-10</v>
      </c>
      <c r="L161" s="12" t="n">
        <v>0</v>
      </c>
      <c r="M161" s="12" t="n">
        <f aca="false">(N161-G161)</f>
        <v>10</v>
      </c>
      <c r="N161" s="12" t="n">
        <f aca="false">J161+L161</f>
        <v>40</v>
      </c>
      <c r="O161" s="12" t="n">
        <f aca="false">G161-N161</f>
        <v>-10</v>
      </c>
      <c r="P161" s="14" t="n">
        <f aca="false">G161*H161</f>
        <v>22500</v>
      </c>
      <c r="Q161" s="14" t="n">
        <v>27000</v>
      </c>
      <c r="R161" s="14" t="n">
        <f aca="false">P161-Q161</f>
        <v>-4500</v>
      </c>
      <c r="S161" s="15" t="n">
        <f aca="false">(P161-Q161)/Q161</f>
        <v>-0.166666666666667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customFormat="false" ht="15.75" hidden="false" customHeight="true" outlineLevel="0" collapsed="false">
      <c r="A162" s="17" t="s">
        <v>60</v>
      </c>
      <c r="B162" s="17" t="s">
        <v>43</v>
      </c>
      <c r="C162" s="14" t="s">
        <v>40</v>
      </c>
      <c r="D162" s="31" t="n">
        <v>44576</v>
      </c>
      <c r="E162" s="32" t="n">
        <v>45306</v>
      </c>
      <c r="F162" s="12" t="s">
        <v>23</v>
      </c>
      <c r="G162" s="17" t="n">
        <v>20</v>
      </c>
      <c r="H162" s="12" t="n">
        <v>800</v>
      </c>
      <c r="I162" s="12" t="n">
        <v>100</v>
      </c>
      <c r="J162" s="33" t="n">
        <f aca="false">I162/8</f>
        <v>12.5</v>
      </c>
      <c r="K162" s="12" t="n">
        <f aca="false">G162-J162</f>
        <v>7.5</v>
      </c>
      <c r="L162" s="12" t="n">
        <v>0</v>
      </c>
      <c r="M162" s="12" t="n">
        <f aca="false">(N162-G162)</f>
        <v>-7.5</v>
      </c>
      <c r="N162" s="12" t="n">
        <f aca="false">J162+L162</f>
        <v>12.5</v>
      </c>
      <c r="O162" s="12" t="n">
        <f aca="false">G162-N162</f>
        <v>7.5</v>
      </c>
      <c r="P162" s="14" t="n">
        <f aca="false">G162*H162</f>
        <v>16000</v>
      </c>
      <c r="Q162" s="14" t="n">
        <v>8000</v>
      </c>
      <c r="R162" s="14" t="n">
        <f aca="false">P162-Q162</f>
        <v>8000</v>
      </c>
      <c r="S162" s="15" t="n">
        <f aca="false">(P162-Q162)/Q162</f>
        <v>1</v>
      </c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customFormat="false" ht="15.75" hidden="false" customHeight="true" outlineLevel="0" collapsed="false">
      <c r="A163" s="17" t="s">
        <v>60</v>
      </c>
      <c r="B163" s="17" t="s">
        <v>43</v>
      </c>
      <c r="C163" s="14" t="s">
        <v>40</v>
      </c>
      <c r="D163" s="31" t="n">
        <v>44576</v>
      </c>
      <c r="E163" s="32" t="n">
        <v>45306</v>
      </c>
      <c r="F163" s="12" t="s">
        <v>35</v>
      </c>
      <c r="G163" s="17" t="n">
        <v>20</v>
      </c>
      <c r="H163" s="12" t="n">
        <v>700</v>
      </c>
      <c r="I163" s="12" t="n">
        <v>176</v>
      </c>
      <c r="J163" s="33" t="n">
        <f aca="false">I163/8</f>
        <v>22</v>
      </c>
      <c r="K163" s="12" t="n">
        <f aca="false">G163-J163</f>
        <v>-2</v>
      </c>
      <c r="L163" s="12" t="n">
        <v>0</v>
      </c>
      <c r="M163" s="12" t="n">
        <f aca="false">(N163-G163)</f>
        <v>2</v>
      </c>
      <c r="N163" s="12" t="n">
        <f aca="false">J163+L163</f>
        <v>22</v>
      </c>
      <c r="O163" s="12" t="n">
        <f aca="false">G163-N163</f>
        <v>-2</v>
      </c>
      <c r="P163" s="14" t="n">
        <f aca="false">G163*H163</f>
        <v>14000</v>
      </c>
      <c r="Q163" s="14" t="n">
        <v>13000</v>
      </c>
      <c r="R163" s="14" t="n">
        <f aca="false">P163-Q163</f>
        <v>1000</v>
      </c>
      <c r="S163" s="15" t="n">
        <f aca="false">(P163-Q163)/Q163</f>
        <v>0.0769230769230769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customFormat="false" ht="15.75" hidden="false" customHeight="true" outlineLevel="0" collapsed="false">
      <c r="A164" s="17" t="s">
        <v>60</v>
      </c>
      <c r="B164" s="17" t="s">
        <v>43</v>
      </c>
      <c r="C164" s="14" t="s">
        <v>40</v>
      </c>
      <c r="D164" s="31" t="n">
        <v>44576</v>
      </c>
      <c r="E164" s="32" t="n">
        <v>45306</v>
      </c>
      <c r="F164" s="12" t="s">
        <v>36</v>
      </c>
      <c r="G164" s="17" t="n">
        <v>80</v>
      </c>
      <c r="H164" s="12" t="n">
        <v>750</v>
      </c>
      <c r="I164" s="12" t="n">
        <v>600</v>
      </c>
      <c r="J164" s="33" t="n">
        <f aca="false">I164/8</f>
        <v>75</v>
      </c>
      <c r="K164" s="12" t="n">
        <f aca="false">G164-J164</f>
        <v>5</v>
      </c>
      <c r="L164" s="12" t="n">
        <v>0</v>
      </c>
      <c r="M164" s="12" t="n">
        <f aca="false">(N164-G164)</f>
        <v>-5</v>
      </c>
      <c r="N164" s="12" t="n">
        <f aca="false">J164+L164</f>
        <v>75</v>
      </c>
      <c r="O164" s="12" t="n">
        <f aca="false">G164-N164</f>
        <v>5</v>
      </c>
      <c r="P164" s="14" t="n">
        <f aca="false">G164*H164</f>
        <v>60000</v>
      </c>
      <c r="Q164" s="14" t="n">
        <v>55000</v>
      </c>
      <c r="R164" s="14" t="n">
        <f aca="false">P164-Q164</f>
        <v>5000</v>
      </c>
      <c r="S164" s="15" t="n">
        <f aca="false">(P164-Q164)/Q164</f>
        <v>0.0909090909090909</v>
      </c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customFormat="false" ht="15.75" hidden="false" customHeight="true" outlineLevel="0" collapsed="false">
      <c r="A165" s="17" t="s">
        <v>60</v>
      </c>
      <c r="B165" s="17" t="s">
        <v>43</v>
      </c>
      <c r="C165" s="14" t="s">
        <v>40</v>
      </c>
      <c r="D165" s="31" t="n">
        <v>44576</v>
      </c>
      <c r="E165" s="32" t="n">
        <v>45306</v>
      </c>
      <c r="F165" s="12" t="s">
        <v>41</v>
      </c>
      <c r="G165" s="17" t="n">
        <v>250</v>
      </c>
      <c r="H165" s="12" t="n">
        <v>750</v>
      </c>
      <c r="I165" s="12" t="n">
        <v>2500</v>
      </c>
      <c r="J165" s="33" t="n">
        <f aca="false">I165/8</f>
        <v>312.5</v>
      </c>
      <c r="K165" s="12" t="n">
        <f aca="false">G165-J165</f>
        <v>-62.5</v>
      </c>
      <c r="L165" s="12" t="n">
        <v>0</v>
      </c>
      <c r="M165" s="12" t="n">
        <f aca="false">(N165-G165)</f>
        <v>62.5</v>
      </c>
      <c r="N165" s="12" t="n">
        <f aca="false">J165+L165</f>
        <v>312.5</v>
      </c>
      <c r="O165" s="12" t="n">
        <f aca="false">G165-N165</f>
        <v>-62.5</v>
      </c>
      <c r="P165" s="14" t="n">
        <f aca="false">G165*H165</f>
        <v>187500</v>
      </c>
      <c r="Q165" s="14" t="n">
        <v>170000</v>
      </c>
      <c r="R165" s="14" t="n">
        <f aca="false">P165-Q165</f>
        <v>17500</v>
      </c>
      <c r="S165" s="15" t="n">
        <f aca="false">(P165-Q165)/Q165</f>
        <v>0.102941176470588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customFormat="false" ht="15.75" hidden="false" customHeight="true" outlineLevel="0" collapsed="false">
      <c r="A166" s="17" t="s">
        <v>60</v>
      </c>
      <c r="B166" s="17" t="s">
        <v>43</v>
      </c>
      <c r="C166" s="14" t="s">
        <v>40</v>
      </c>
      <c r="D166" s="31" t="n">
        <v>44576</v>
      </c>
      <c r="E166" s="32" t="n">
        <v>45306</v>
      </c>
      <c r="F166" s="12" t="s">
        <v>28</v>
      </c>
      <c r="G166" s="17" t="n">
        <v>25</v>
      </c>
      <c r="H166" s="12" t="n">
        <v>600</v>
      </c>
      <c r="I166" s="12" t="n">
        <v>210</v>
      </c>
      <c r="J166" s="33" t="n">
        <f aca="false">I166/8</f>
        <v>26.25</v>
      </c>
      <c r="K166" s="12" t="n">
        <f aca="false">G166-J166</f>
        <v>-1.25</v>
      </c>
      <c r="L166" s="12" t="n">
        <v>0</v>
      </c>
      <c r="M166" s="12" t="n">
        <f aca="false">(N166-G166)</f>
        <v>1.25</v>
      </c>
      <c r="N166" s="12" t="n">
        <f aca="false">J166+L166</f>
        <v>26.25</v>
      </c>
      <c r="O166" s="12" t="n">
        <f aca="false">G166-N166</f>
        <v>-1.25</v>
      </c>
      <c r="P166" s="14" t="n">
        <f aca="false">G166*H166</f>
        <v>15000</v>
      </c>
      <c r="Q166" s="14" t="n">
        <v>15000</v>
      </c>
      <c r="R166" s="14" t="n">
        <f aca="false">P166-Q166</f>
        <v>0</v>
      </c>
      <c r="S166" s="15" t="n">
        <f aca="false">(P166-Q166)/Q166</f>
        <v>0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customFormat="false" ht="15.75" hidden="false" customHeight="true" outlineLevel="0" collapsed="false">
      <c r="A167" s="17" t="s">
        <v>60</v>
      </c>
      <c r="B167" s="17" t="s">
        <v>43</v>
      </c>
      <c r="C167" s="14" t="s">
        <v>40</v>
      </c>
      <c r="D167" s="31" t="n">
        <v>44576</v>
      </c>
      <c r="E167" s="32" t="n">
        <v>45306</v>
      </c>
      <c r="F167" s="12" t="s">
        <v>29</v>
      </c>
      <c r="G167" s="17" t="n">
        <v>5</v>
      </c>
      <c r="H167" s="12" t="n">
        <v>750</v>
      </c>
      <c r="I167" s="12" t="n">
        <v>24</v>
      </c>
      <c r="J167" s="33" t="n">
        <f aca="false">I167/8</f>
        <v>3</v>
      </c>
      <c r="K167" s="12" t="n">
        <f aca="false">G167-J167</f>
        <v>2</v>
      </c>
      <c r="L167" s="12" t="n">
        <v>0</v>
      </c>
      <c r="M167" s="12" t="n">
        <f aca="false">(N167-G167)</f>
        <v>-2</v>
      </c>
      <c r="N167" s="12" t="n">
        <f aca="false">J167+L167</f>
        <v>3</v>
      </c>
      <c r="O167" s="12" t="n">
        <f aca="false">G167-N167</f>
        <v>2</v>
      </c>
      <c r="P167" s="14" t="n">
        <f aca="false">G167*H167</f>
        <v>3750</v>
      </c>
      <c r="Q167" s="14" t="n">
        <v>2000</v>
      </c>
      <c r="R167" s="14" t="n">
        <f aca="false">P167-Q167</f>
        <v>1750</v>
      </c>
      <c r="S167" s="15" t="n">
        <f aca="false">(P167-Q167)/Q167</f>
        <v>0.875</v>
      </c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customFormat="false" ht="15.75" hidden="false" customHeight="true" outlineLevel="0" collapsed="false">
      <c r="A168" s="17" t="s">
        <v>60</v>
      </c>
      <c r="B168" s="17" t="s">
        <v>43</v>
      </c>
      <c r="C168" s="14" t="s">
        <v>40</v>
      </c>
      <c r="D168" s="31" t="n">
        <v>44576</v>
      </c>
      <c r="E168" s="32" t="n">
        <v>45306</v>
      </c>
      <c r="F168" s="12" t="s">
        <v>31</v>
      </c>
      <c r="G168" s="17" t="n">
        <v>5</v>
      </c>
      <c r="H168" s="12" t="n">
        <v>700</v>
      </c>
      <c r="I168" s="12" t="n">
        <v>40</v>
      </c>
      <c r="J168" s="33" t="n">
        <f aca="false">I168/8</f>
        <v>5</v>
      </c>
      <c r="K168" s="12" t="n">
        <f aca="false">G168-J168</f>
        <v>0</v>
      </c>
      <c r="L168" s="12" t="n">
        <v>0</v>
      </c>
      <c r="M168" s="12" t="n">
        <f aca="false">(N168-G168)</f>
        <v>0</v>
      </c>
      <c r="N168" s="12" t="n">
        <f aca="false">J168+L168</f>
        <v>5</v>
      </c>
      <c r="O168" s="12" t="n">
        <f aca="false">G168-N168</f>
        <v>0</v>
      </c>
      <c r="P168" s="14" t="n">
        <f aca="false">G168*H168</f>
        <v>3500</v>
      </c>
      <c r="Q168" s="14" t="n">
        <v>3000</v>
      </c>
      <c r="R168" s="14" t="n">
        <f aca="false">P168-Q168</f>
        <v>500</v>
      </c>
      <c r="S168" s="15" t="n">
        <f aca="false">(P168-Q168)/Q168</f>
        <v>0.166666666666667</v>
      </c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customFormat="false" ht="15.75" hidden="false" customHeight="true" outlineLevel="0" collapsed="false">
      <c r="A169" s="20" t="s">
        <v>61</v>
      </c>
      <c r="B169" s="20" t="s">
        <v>45</v>
      </c>
      <c r="C169" s="19" t="s">
        <v>34</v>
      </c>
      <c r="D169" s="40" t="n">
        <v>45194</v>
      </c>
      <c r="E169" s="43" t="n">
        <v>45285</v>
      </c>
      <c r="F169" s="23" t="s">
        <v>22</v>
      </c>
      <c r="G169" s="23" t="n">
        <v>7</v>
      </c>
      <c r="H169" s="23" t="n">
        <v>850</v>
      </c>
      <c r="I169" s="23" t="n">
        <v>50</v>
      </c>
      <c r="J169" s="24" t="n">
        <f aca="false">I169/8</f>
        <v>6.25</v>
      </c>
      <c r="K169" s="23" t="n">
        <f aca="false">G169-J169</f>
        <v>0.75</v>
      </c>
      <c r="L169" s="23" t="n">
        <v>0</v>
      </c>
      <c r="M169" s="25" t="n">
        <f aca="false">G169-(J169+L169)</f>
        <v>0.75</v>
      </c>
      <c r="N169" s="26" t="n">
        <f aca="false">J169+L169</f>
        <v>6.25</v>
      </c>
      <c r="O169" s="26" t="n">
        <f aca="false">G169-N169</f>
        <v>0.75</v>
      </c>
      <c r="P169" s="27" t="n">
        <f aca="false">G169*H169</f>
        <v>5950</v>
      </c>
      <c r="Q169" s="7" t="n">
        <v>3700</v>
      </c>
      <c r="R169" s="27" t="n">
        <f aca="false">P169-Q169</f>
        <v>2250</v>
      </c>
      <c r="S169" s="37" t="n">
        <f aca="false">(P169-Q169)/Q169</f>
        <v>0.608108108108108</v>
      </c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customFormat="false" ht="15.75" hidden="false" customHeight="true" outlineLevel="0" collapsed="false">
      <c r="A170" s="20" t="s">
        <v>61</v>
      </c>
      <c r="B170" s="20" t="s">
        <v>45</v>
      </c>
      <c r="C170" s="19" t="s">
        <v>34</v>
      </c>
      <c r="D170" s="40" t="n">
        <v>45194</v>
      </c>
      <c r="E170" s="43" t="n">
        <v>45285</v>
      </c>
      <c r="F170" s="23" t="s">
        <v>23</v>
      </c>
      <c r="G170" s="23" t="n">
        <v>4</v>
      </c>
      <c r="H170" s="23" t="n">
        <v>950</v>
      </c>
      <c r="I170" s="23" t="n">
        <v>50</v>
      </c>
      <c r="J170" s="24" t="n">
        <f aca="false">I170/8</f>
        <v>6.25</v>
      </c>
      <c r="K170" s="23" t="n">
        <f aca="false">G170-J170</f>
        <v>-2.25</v>
      </c>
      <c r="L170" s="23" t="n">
        <v>0</v>
      </c>
      <c r="M170" s="25" t="n">
        <f aca="false">G170-(J170+L170)</f>
        <v>-2.25</v>
      </c>
      <c r="N170" s="26" t="n">
        <f aca="false">J170+L170</f>
        <v>6.25</v>
      </c>
      <c r="O170" s="26" t="n">
        <f aca="false">G170-N170</f>
        <v>-2.25</v>
      </c>
      <c r="P170" s="27" t="n">
        <f aca="false">G170*H170</f>
        <v>3800</v>
      </c>
      <c r="Q170" s="7" t="n">
        <v>3800</v>
      </c>
      <c r="R170" s="27" t="n">
        <f aca="false">P170-Q170</f>
        <v>0</v>
      </c>
      <c r="S170" s="37" t="n">
        <f aca="false">(P170-Q170)/Q170</f>
        <v>0</v>
      </c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customFormat="false" ht="15.75" hidden="false" customHeight="true" outlineLevel="0" collapsed="false">
      <c r="A171" s="20" t="s">
        <v>61</v>
      </c>
      <c r="B171" s="20" t="s">
        <v>45</v>
      </c>
      <c r="C171" s="19" t="s">
        <v>34</v>
      </c>
      <c r="D171" s="40" t="n">
        <v>45194</v>
      </c>
      <c r="E171" s="43" t="n">
        <v>45285</v>
      </c>
      <c r="F171" s="23" t="s">
        <v>35</v>
      </c>
      <c r="G171" s="23" t="n">
        <v>8</v>
      </c>
      <c r="H171" s="23" t="n">
        <v>900</v>
      </c>
      <c r="I171" s="23" t="n">
        <v>70</v>
      </c>
      <c r="J171" s="24" t="n">
        <f aca="false">I171/8</f>
        <v>8.75</v>
      </c>
      <c r="K171" s="23" t="n">
        <f aca="false">G171-J171</f>
        <v>-0.75</v>
      </c>
      <c r="L171" s="23" t="n">
        <v>0</v>
      </c>
      <c r="M171" s="25" t="n">
        <f aca="false">G171-(J171+L171)</f>
        <v>-0.75</v>
      </c>
      <c r="N171" s="26" t="n">
        <f aca="false">J171+L171</f>
        <v>8.75</v>
      </c>
      <c r="O171" s="26" t="n">
        <f aca="false">G171-N171</f>
        <v>-0.75</v>
      </c>
      <c r="P171" s="27" t="n">
        <f aca="false">G171*H171</f>
        <v>7200</v>
      </c>
      <c r="Q171" s="7" t="n">
        <v>6000</v>
      </c>
      <c r="R171" s="27" t="n">
        <f aca="false">P171-Q171</f>
        <v>1200</v>
      </c>
      <c r="S171" s="37" t="n">
        <f aca="false">(P171-Q171)/Q171</f>
        <v>0.2</v>
      </c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customFormat="false" ht="15.75" hidden="false" customHeight="true" outlineLevel="0" collapsed="false">
      <c r="A172" s="20" t="s">
        <v>61</v>
      </c>
      <c r="B172" s="20" t="s">
        <v>45</v>
      </c>
      <c r="C172" s="19" t="s">
        <v>34</v>
      </c>
      <c r="D172" s="40" t="n">
        <v>45194</v>
      </c>
      <c r="E172" s="43" t="n">
        <v>45285</v>
      </c>
      <c r="F172" s="23" t="s">
        <v>36</v>
      </c>
      <c r="G172" s="23" t="n">
        <v>25</v>
      </c>
      <c r="H172" s="23" t="n">
        <v>850</v>
      </c>
      <c r="I172" s="23" t="n">
        <v>300</v>
      </c>
      <c r="J172" s="24" t="n">
        <f aca="false">I172/8</f>
        <v>37.5</v>
      </c>
      <c r="K172" s="23" t="n">
        <f aca="false">G172-J172</f>
        <v>-12.5</v>
      </c>
      <c r="L172" s="23" t="n">
        <v>0</v>
      </c>
      <c r="M172" s="25" t="n">
        <f aca="false">G172-(J172+L172)</f>
        <v>-12.5</v>
      </c>
      <c r="N172" s="26" t="n">
        <f aca="false">J172+L172</f>
        <v>37.5</v>
      </c>
      <c r="O172" s="26" t="n">
        <f aca="false">G172-N172</f>
        <v>-12.5</v>
      </c>
      <c r="P172" s="27" t="n">
        <f aca="false">G172*H172</f>
        <v>21250</v>
      </c>
      <c r="Q172" s="7" t="n">
        <v>35000</v>
      </c>
      <c r="R172" s="27" t="n">
        <f aca="false">P172-Q172</f>
        <v>-13750</v>
      </c>
      <c r="S172" s="37" t="n">
        <f aca="false">(P172-Q172)/Q172</f>
        <v>-0.392857142857143</v>
      </c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customFormat="false" ht="15.75" hidden="false" customHeight="true" outlineLevel="0" collapsed="false">
      <c r="A173" s="20" t="s">
        <v>61</v>
      </c>
      <c r="B173" s="20" t="s">
        <v>45</v>
      </c>
      <c r="C173" s="19" t="s">
        <v>34</v>
      </c>
      <c r="D173" s="40" t="n">
        <v>45194</v>
      </c>
      <c r="E173" s="43" t="n">
        <v>45285</v>
      </c>
      <c r="F173" s="23" t="s">
        <v>37</v>
      </c>
      <c r="G173" s="23" t="n">
        <v>8</v>
      </c>
      <c r="H173" s="23" t="n">
        <v>800</v>
      </c>
      <c r="I173" s="23" t="n">
        <v>50</v>
      </c>
      <c r="J173" s="24" t="n">
        <f aca="false">I173/8</f>
        <v>6.25</v>
      </c>
      <c r="K173" s="23" t="n">
        <f aca="false">G173-J173</f>
        <v>1.75</v>
      </c>
      <c r="L173" s="23" t="n">
        <v>0</v>
      </c>
      <c r="M173" s="25" t="n">
        <f aca="false">G173-(J173+L173)</f>
        <v>1.75</v>
      </c>
      <c r="N173" s="26" t="n">
        <f aca="false">J173+L173</f>
        <v>6.25</v>
      </c>
      <c r="O173" s="26" t="n">
        <f aca="false">G173-N173</f>
        <v>1.75</v>
      </c>
      <c r="P173" s="27" t="n">
        <f aca="false">G173*H173</f>
        <v>6400</v>
      </c>
      <c r="Q173" s="7" t="n">
        <v>3000</v>
      </c>
      <c r="R173" s="27" t="n">
        <f aca="false">P173-Q173</f>
        <v>3400</v>
      </c>
      <c r="S173" s="37" t="n">
        <f aca="false">(P173-Q173)/Q173</f>
        <v>1.13333333333333</v>
      </c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customFormat="false" ht="15.75" hidden="false" customHeight="true" outlineLevel="0" collapsed="false">
      <c r="A174" s="20" t="s">
        <v>61</v>
      </c>
      <c r="B174" s="20" t="s">
        <v>45</v>
      </c>
      <c r="C174" s="19" t="s">
        <v>34</v>
      </c>
      <c r="D174" s="40" t="n">
        <v>45194</v>
      </c>
      <c r="E174" s="43" t="n">
        <v>45285</v>
      </c>
      <c r="F174" s="23" t="s">
        <v>30</v>
      </c>
      <c r="G174" s="23" t="n">
        <v>2</v>
      </c>
      <c r="H174" s="23" t="n">
        <v>700</v>
      </c>
      <c r="I174" s="23" t="n">
        <v>16</v>
      </c>
      <c r="J174" s="24" t="n">
        <f aca="false">I174/8</f>
        <v>2</v>
      </c>
      <c r="K174" s="23" t="n">
        <f aca="false">G174-J174</f>
        <v>0</v>
      </c>
      <c r="L174" s="23" t="n">
        <v>0</v>
      </c>
      <c r="M174" s="25" t="n">
        <f aca="false">G174-(J174+L174)</f>
        <v>0</v>
      </c>
      <c r="N174" s="26" t="n">
        <f aca="false">J174+L174</f>
        <v>2</v>
      </c>
      <c r="O174" s="26" t="n">
        <f aca="false">G174-N174</f>
        <v>0</v>
      </c>
      <c r="P174" s="27" t="n">
        <f aca="false">G174*H174</f>
        <v>1400</v>
      </c>
      <c r="Q174" s="7" t="n">
        <v>800</v>
      </c>
      <c r="R174" s="27" t="n">
        <f aca="false">P174-Q174</f>
        <v>600</v>
      </c>
      <c r="S174" s="37" t="n">
        <f aca="false">(P174-Q174)/Q174</f>
        <v>0.75</v>
      </c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customFormat="false" ht="15.75" hidden="false" customHeight="true" outlineLevel="0" collapsed="false">
      <c r="A175" s="20" t="s">
        <v>61</v>
      </c>
      <c r="B175" s="20" t="s">
        <v>45</v>
      </c>
      <c r="C175" s="19" t="s">
        <v>34</v>
      </c>
      <c r="D175" s="40" t="n">
        <v>45194</v>
      </c>
      <c r="E175" s="43" t="n">
        <v>45285</v>
      </c>
      <c r="F175" s="23" t="s">
        <v>28</v>
      </c>
      <c r="G175" s="23" t="n">
        <v>2</v>
      </c>
      <c r="H175" s="23" t="n">
        <v>750</v>
      </c>
      <c r="I175" s="23" t="n">
        <v>35</v>
      </c>
      <c r="J175" s="24" t="n">
        <f aca="false">I175/8</f>
        <v>4.375</v>
      </c>
      <c r="K175" s="23" t="n">
        <f aca="false">G175-J175</f>
        <v>-2.375</v>
      </c>
      <c r="L175" s="23" t="n">
        <v>0</v>
      </c>
      <c r="M175" s="26" t="n">
        <f aca="false">G175-(J175+L175)</f>
        <v>-2.375</v>
      </c>
      <c r="N175" s="26" t="n">
        <f aca="false">J175+L175</f>
        <v>4.375</v>
      </c>
      <c r="O175" s="26" t="n">
        <f aca="false">G175-N175</f>
        <v>-2.375</v>
      </c>
      <c r="P175" s="27" t="n">
        <f aca="false">G175*H175</f>
        <v>1500</v>
      </c>
      <c r="Q175" s="7" t="n">
        <v>1500</v>
      </c>
      <c r="R175" s="27" t="n">
        <f aca="false">P175-Q175</f>
        <v>0</v>
      </c>
      <c r="S175" s="37" t="n">
        <f aca="false">(P175-Q175)/Q175</f>
        <v>0</v>
      </c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customFormat="false" ht="15.75" hidden="false" customHeight="true" outlineLevel="0" collapsed="false">
      <c r="A176" s="20" t="s">
        <v>61</v>
      </c>
      <c r="B176" s="20" t="s">
        <v>45</v>
      </c>
      <c r="C176" s="19" t="s">
        <v>34</v>
      </c>
      <c r="D176" s="40" t="n">
        <v>45194</v>
      </c>
      <c r="E176" s="43" t="n">
        <v>45285</v>
      </c>
      <c r="F176" s="23" t="s">
        <v>29</v>
      </c>
      <c r="G176" s="23" t="n">
        <v>3</v>
      </c>
      <c r="H176" s="23" t="n">
        <v>800</v>
      </c>
      <c r="I176" s="23" t="n">
        <v>16</v>
      </c>
      <c r="J176" s="24" t="n">
        <f aca="false">I176/8</f>
        <v>2</v>
      </c>
      <c r="K176" s="23" t="n">
        <f aca="false">G176-J176</f>
        <v>1</v>
      </c>
      <c r="L176" s="23" t="n">
        <v>0</v>
      </c>
      <c r="M176" s="26" t="n">
        <f aca="false">G176-(J176+L176)</f>
        <v>1</v>
      </c>
      <c r="N176" s="26" t="n">
        <f aca="false">J176+L176</f>
        <v>2</v>
      </c>
      <c r="O176" s="26" t="n">
        <f aca="false">G176-N176</f>
        <v>1</v>
      </c>
      <c r="P176" s="27" t="n">
        <f aca="false">G176*H176</f>
        <v>2400</v>
      </c>
      <c r="Q176" s="7" t="n">
        <v>1000</v>
      </c>
      <c r="R176" s="27" t="n">
        <f aca="false">P176-Q176</f>
        <v>1400</v>
      </c>
      <c r="S176" s="37" t="n">
        <f aca="false">(P176-Q176)/Q176</f>
        <v>1.4</v>
      </c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customFormat="false" ht="15.75" hidden="false" customHeight="true" outlineLevel="0" collapsed="false">
      <c r="A177" s="20" t="s">
        <v>61</v>
      </c>
      <c r="B177" s="20" t="s">
        <v>45</v>
      </c>
      <c r="C177" s="19" t="s">
        <v>34</v>
      </c>
      <c r="D177" s="40" t="n">
        <v>45194</v>
      </c>
      <c r="E177" s="43" t="n">
        <v>45285</v>
      </c>
      <c r="F177" s="23" t="s">
        <v>31</v>
      </c>
      <c r="G177" s="23" t="n">
        <v>2</v>
      </c>
      <c r="H177" s="23" t="n">
        <v>600</v>
      </c>
      <c r="I177" s="23" t="n">
        <v>16</v>
      </c>
      <c r="J177" s="24" t="n">
        <f aca="false">I177/8</f>
        <v>2</v>
      </c>
      <c r="K177" s="23" t="n">
        <f aca="false">G177-J177</f>
        <v>0</v>
      </c>
      <c r="L177" s="23" t="n">
        <v>0</v>
      </c>
      <c r="M177" s="26" t="n">
        <f aca="false">G177-(J177+L177)</f>
        <v>0</v>
      </c>
      <c r="N177" s="26" t="n">
        <f aca="false">J177+L177</f>
        <v>2</v>
      </c>
      <c r="O177" s="26" t="n">
        <f aca="false">G177-N177</f>
        <v>0</v>
      </c>
      <c r="P177" s="27" t="n">
        <f aca="false">G177*H177</f>
        <v>1200</v>
      </c>
      <c r="Q177" s="7" t="n">
        <v>600</v>
      </c>
      <c r="R177" s="27" t="n">
        <f aca="false">P177-Q177</f>
        <v>600</v>
      </c>
      <c r="S177" s="37" t="n">
        <f aca="false">(P177-Q177)/Q177</f>
        <v>1</v>
      </c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customFormat="false" ht="15.75" hidden="false" customHeight="true" outlineLevel="0" collapsed="false">
      <c r="D178" s="44"/>
    </row>
    <row r="179" customFormat="false" ht="15.75" hidden="false" customHeight="true" outlineLevel="0" collapsed="false">
      <c r="D179" s="44"/>
    </row>
    <row r="180" customFormat="false" ht="15.75" hidden="false" customHeight="true" outlineLevel="0" collapsed="false">
      <c r="D180" s="44"/>
    </row>
    <row r="181" customFormat="false" ht="15.75" hidden="false" customHeight="true" outlineLevel="0" collapsed="false">
      <c r="D181" s="44"/>
    </row>
    <row r="182" customFormat="false" ht="15.75" hidden="false" customHeight="true" outlineLevel="0" collapsed="false">
      <c r="D182" s="44"/>
    </row>
    <row r="183" customFormat="false" ht="15.75" hidden="false" customHeight="true" outlineLevel="0" collapsed="false">
      <c r="D183" s="44"/>
    </row>
    <row r="184" customFormat="false" ht="15.75" hidden="false" customHeight="true" outlineLevel="0" collapsed="false">
      <c r="D184" s="44"/>
    </row>
    <row r="185" customFormat="false" ht="15.75" hidden="false" customHeight="true" outlineLevel="0" collapsed="false">
      <c r="D185" s="44"/>
    </row>
    <row r="186" customFormat="false" ht="15.75" hidden="false" customHeight="true" outlineLevel="0" collapsed="false">
      <c r="D186" s="44"/>
    </row>
    <row r="187" customFormat="false" ht="15.75" hidden="false" customHeight="true" outlineLevel="0" collapsed="false">
      <c r="D187" s="44"/>
    </row>
    <row r="188" customFormat="false" ht="15.75" hidden="false" customHeight="true" outlineLevel="0" collapsed="false">
      <c r="D188" s="44"/>
    </row>
    <row r="189" customFormat="false" ht="15.75" hidden="false" customHeight="true" outlineLevel="0" collapsed="false">
      <c r="D189" s="44"/>
    </row>
    <row r="190" customFormat="false" ht="15.75" hidden="false" customHeight="true" outlineLevel="0" collapsed="false">
      <c r="D190" s="44"/>
    </row>
    <row r="191" customFormat="false" ht="15.75" hidden="false" customHeight="true" outlineLevel="0" collapsed="false">
      <c r="D191" s="44"/>
    </row>
    <row r="192" customFormat="false" ht="15.75" hidden="false" customHeight="true" outlineLevel="0" collapsed="false">
      <c r="D192" s="44"/>
    </row>
    <row r="193" customFormat="false" ht="15.75" hidden="false" customHeight="true" outlineLevel="0" collapsed="false">
      <c r="D193" s="44"/>
    </row>
    <row r="194" customFormat="false" ht="15.75" hidden="false" customHeight="true" outlineLevel="0" collapsed="false">
      <c r="D194" s="44"/>
    </row>
    <row r="195" customFormat="false" ht="15.75" hidden="false" customHeight="true" outlineLevel="0" collapsed="false">
      <c r="D195" s="44"/>
    </row>
    <row r="196" customFormat="false" ht="15.75" hidden="false" customHeight="true" outlineLevel="0" collapsed="false">
      <c r="D196" s="44"/>
    </row>
    <row r="197" customFormat="false" ht="15.75" hidden="false" customHeight="true" outlineLevel="0" collapsed="false">
      <c r="D197" s="44"/>
    </row>
    <row r="198" customFormat="false" ht="15.75" hidden="false" customHeight="true" outlineLevel="0" collapsed="false">
      <c r="D198" s="44"/>
    </row>
    <row r="199" customFormat="false" ht="15.75" hidden="false" customHeight="true" outlineLevel="0" collapsed="false">
      <c r="D199" s="44"/>
    </row>
    <row r="200" customFormat="false" ht="15.75" hidden="false" customHeight="true" outlineLevel="0" collapsed="false">
      <c r="D200" s="44"/>
    </row>
    <row r="201" customFormat="false" ht="15.75" hidden="false" customHeight="true" outlineLevel="0" collapsed="false">
      <c r="D201" s="44"/>
    </row>
    <row r="202" customFormat="false" ht="15.75" hidden="false" customHeight="true" outlineLevel="0" collapsed="false">
      <c r="D202" s="44"/>
    </row>
    <row r="203" customFormat="false" ht="15.75" hidden="false" customHeight="true" outlineLevel="0" collapsed="false">
      <c r="D203" s="44"/>
    </row>
    <row r="204" customFormat="false" ht="15.75" hidden="false" customHeight="true" outlineLevel="0" collapsed="false">
      <c r="D204" s="44"/>
    </row>
    <row r="205" customFormat="false" ht="15.75" hidden="false" customHeight="true" outlineLevel="0" collapsed="false">
      <c r="D205" s="44"/>
    </row>
    <row r="206" customFormat="false" ht="15.75" hidden="false" customHeight="true" outlineLevel="0" collapsed="false">
      <c r="D206" s="44"/>
    </row>
    <row r="207" customFormat="false" ht="15.75" hidden="false" customHeight="true" outlineLevel="0" collapsed="false">
      <c r="D207" s="44"/>
    </row>
    <row r="208" customFormat="false" ht="15.75" hidden="false" customHeight="true" outlineLevel="0" collapsed="false">
      <c r="D208" s="44"/>
    </row>
    <row r="209" customFormat="false" ht="15.75" hidden="false" customHeight="true" outlineLevel="0" collapsed="false">
      <c r="D209" s="44"/>
    </row>
    <row r="210" customFormat="false" ht="15.75" hidden="false" customHeight="true" outlineLevel="0" collapsed="false">
      <c r="D210" s="44"/>
    </row>
    <row r="211" customFormat="false" ht="15.75" hidden="false" customHeight="true" outlineLevel="0" collapsed="false">
      <c r="D211" s="44"/>
    </row>
    <row r="212" customFormat="false" ht="15.75" hidden="false" customHeight="true" outlineLevel="0" collapsed="false">
      <c r="D212" s="44"/>
    </row>
    <row r="213" customFormat="false" ht="15.75" hidden="false" customHeight="true" outlineLevel="0" collapsed="false">
      <c r="D213" s="44"/>
    </row>
    <row r="214" customFormat="false" ht="15.75" hidden="false" customHeight="true" outlineLevel="0" collapsed="false">
      <c r="D214" s="44"/>
    </row>
    <row r="215" customFormat="false" ht="15.75" hidden="false" customHeight="true" outlineLevel="0" collapsed="false">
      <c r="D215" s="44"/>
    </row>
    <row r="216" customFormat="false" ht="15.75" hidden="false" customHeight="true" outlineLevel="0" collapsed="false">
      <c r="D216" s="44"/>
    </row>
    <row r="217" customFormat="false" ht="15.75" hidden="false" customHeight="true" outlineLevel="0" collapsed="false">
      <c r="D217" s="44"/>
    </row>
    <row r="218" customFormat="false" ht="15.75" hidden="false" customHeight="true" outlineLevel="0" collapsed="false">
      <c r="D218" s="44"/>
    </row>
    <row r="219" customFormat="false" ht="15.75" hidden="false" customHeight="true" outlineLevel="0" collapsed="false">
      <c r="D219" s="44"/>
    </row>
    <row r="220" customFormat="false" ht="15.75" hidden="false" customHeight="true" outlineLevel="0" collapsed="false">
      <c r="D220" s="44"/>
    </row>
    <row r="221" customFormat="false" ht="15.75" hidden="false" customHeight="true" outlineLevel="0" collapsed="false">
      <c r="D221" s="44"/>
    </row>
    <row r="222" customFormat="false" ht="15.75" hidden="false" customHeight="true" outlineLevel="0" collapsed="false">
      <c r="D222" s="44"/>
    </row>
    <row r="223" customFormat="false" ht="15.75" hidden="false" customHeight="true" outlineLevel="0" collapsed="false">
      <c r="D223" s="44"/>
    </row>
    <row r="224" customFormat="false" ht="15.75" hidden="false" customHeight="true" outlineLevel="0" collapsed="false">
      <c r="D224" s="44"/>
    </row>
    <row r="225" customFormat="false" ht="15.75" hidden="false" customHeight="true" outlineLevel="0" collapsed="false">
      <c r="D225" s="44"/>
    </row>
    <row r="226" customFormat="false" ht="15.75" hidden="false" customHeight="true" outlineLevel="0" collapsed="false">
      <c r="D226" s="44"/>
    </row>
    <row r="227" customFormat="false" ht="15.75" hidden="false" customHeight="true" outlineLevel="0" collapsed="false">
      <c r="D227" s="44"/>
    </row>
    <row r="228" customFormat="false" ht="15.75" hidden="false" customHeight="true" outlineLevel="0" collapsed="false">
      <c r="D228" s="44"/>
    </row>
    <row r="229" customFormat="false" ht="15.75" hidden="false" customHeight="true" outlineLevel="0" collapsed="false">
      <c r="D229" s="44"/>
    </row>
    <row r="230" customFormat="false" ht="15.75" hidden="false" customHeight="true" outlineLevel="0" collapsed="false">
      <c r="D230" s="44"/>
    </row>
    <row r="231" customFormat="false" ht="15.75" hidden="false" customHeight="true" outlineLevel="0" collapsed="false">
      <c r="D231" s="44"/>
    </row>
    <row r="232" customFormat="false" ht="15.75" hidden="false" customHeight="true" outlineLevel="0" collapsed="false">
      <c r="D232" s="44"/>
    </row>
    <row r="233" customFormat="false" ht="15.75" hidden="false" customHeight="true" outlineLevel="0" collapsed="false">
      <c r="D233" s="44"/>
    </row>
    <row r="234" customFormat="false" ht="15.75" hidden="false" customHeight="true" outlineLevel="0" collapsed="false">
      <c r="D234" s="44"/>
    </row>
    <row r="235" customFormat="false" ht="15.75" hidden="false" customHeight="true" outlineLevel="0" collapsed="false">
      <c r="D235" s="44"/>
    </row>
    <row r="236" customFormat="false" ht="15.75" hidden="false" customHeight="true" outlineLevel="0" collapsed="false">
      <c r="D236" s="44"/>
    </row>
    <row r="237" customFormat="false" ht="15.75" hidden="false" customHeight="true" outlineLevel="0" collapsed="false">
      <c r="D237" s="44"/>
    </row>
    <row r="238" customFormat="false" ht="15.75" hidden="false" customHeight="true" outlineLevel="0" collapsed="false">
      <c r="D238" s="44"/>
    </row>
    <row r="239" customFormat="false" ht="15.75" hidden="false" customHeight="true" outlineLevel="0" collapsed="false">
      <c r="D239" s="44"/>
    </row>
    <row r="240" customFormat="false" ht="15.75" hidden="false" customHeight="true" outlineLevel="0" collapsed="false">
      <c r="D240" s="44"/>
    </row>
    <row r="241" customFormat="false" ht="15.75" hidden="false" customHeight="true" outlineLevel="0" collapsed="false">
      <c r="D241" s="44"/>
    </row>
    <row r="242" customFormat="false" ht="15.75" hidden="false" customHeight="true" outlineLevel="0" collapsed="false">
      <c r="D242" s="44"/>
    </row>
    <row r="243" customFormat="false" ht="15.75" hidden="false" customHeight="true" outlineLevel="0" collapsed="false">
      <c r="D243" s="44"/>
    </row>
    <row r="244" customFormat="false" ht="15.75" hidden="false" customHeight="true" outlineLevel="0" collapsed="false">
      <c r="D244" s="44"/>
    </row>
    <row r="245" customFormat="false" ht="15.75" hidden="false" customHeight="true" outlineLevel="0" collapsed="false">
      <c r="D245" s="44"/>
    </row>
    <row r="246" customFormat="false" ht="15.75" hidden="false" customHeight="true" outlineLevel="0" collapsed="false">
      <c r="D246" s="44"/>
    </row>
    <row r="247" customFormat="false" ht="15.75" hidden="false" customHeight="true" outlineLevel="0" collapsed="false">
      <c r="D247" s="44"/>
    </row>
    <row r="248" customFormat="false" ht="15.75" hidden="false" customHeight="true" outlineLevel="0" collapsed="false">
      <c r="D248" s="44"/>
    </row>
    <row r="249" customFormat="false" ht="15.75" hidden="false" customHeight="true" outlineLevel="0" collapsed="false">
      <c r="D249" s="44"/>
    </row>
    <row r="250" customFormat="false" ht="15.75" hidden="false" customHeight="true" outlineLevel="0" collapsed="false">
      <c r="D250" s="44"/>
    </row>
    <row r="251" customFormat="false" ht="15.75" hidden="false" customHeight="true" outlineLevel="0" collapsed="false">
      <c r="D251" s="44"/>
    </row>
    <row r="252" customFormat="false" ht="15.75" hidden="false" customHeight="true" outlineLevel="0" collapsed="false">
      <c r="D252" s="44"/>
    </row>
    <row r="253" customFormat="false" ht="15.75" hidden="false" customHeight="true" outlineLevel="0" collapsed="false">
      <c r="D253" s="44"/>
    </row>
    <row r="254" customFormat="false" ht="15.75" hidden="false" customHeight="true" outlineLevel="0" collapsed="false">
      <c r="D254" s="44"/>
    </row>
    <row r="255" customFormat="false" ht="15.75" hidden="false" customHeight="true" outlineLevel="0" collapsed="false">
      <c r="D255" s="44"/>
    </row>
    <row r="256" customFormat="false" ht="15.75" hidden="false" customHeight="true" outlineLevel="0" collapsed="false">
      <c r="D256" s="44"/>
    </row>
    <row r="257" customFormat="false" ht="15.75" hidden="false" customHeight="true" outlineLevel="0" collapsed="false">
      <c r="D257" s="44"/>
    </row>
    <row r="258" customFormat="false" ht="15.75" hidden="false" customHeight="true" outlineLevel="0" collapsed="false">
      <c r="D258" s="44"/>
    </row>
    <row r="259" customFormat="false" ht="15.75" hidden="false" customHeight="true" outlineLevel="0" collapsed="false">
      <c r="D259" s="44"/>
    </row>
    <row r="260" customFormat="false" ht="15.75" hidden="false" customHeight="true" outlineLevel="0" collapsed="false">
      <c r="D260" s="44"/>
    </row>
    <row r="261" customFormat="false" ht="15.75" hidden="false" customHeight="true" outlineLevel="0" collapsed="false">
      <c r="D261" s="44"/>
    </row>
    <row r="262" customFormat="false" ht="15.75" hidden="false" customHeight="true" outlineLevel="0" collapsed="false">
      <c r="D262" s="44"/>
    </row>
    <row r="263" customFormat="false" ht="15.75" hidden="false" customHeight="true" outlineLevel="0" collapsed="false">
      <c r="D263" s="44"/>
    </row>
    <row r="264" customFormat="false" ht="15.75" hidden="false" customHeight="true" outlineLevel="0" collapsed="false">
      <c r="D264" s="44"/>
    </row>
    <row r="265" customFormat="false" ht="15.75" hidden="false" customHeight="true" outlineLevel="0" collapsed="false">
      <c r="D265" s="44"/>
    </row>
    <row r="266" customFormat="false" ht="15.75" hidden="false" customHeight="true" outlineLevel="0" collapsed="false">
      <c r="D266" s="44"/>
    </row>
    <row r="267" customFormat="false" ht="15.75" hidden="false" customHeight="true" outlineLevel="0" collapsed="false">
      <c r="D267" s="44"/>
    </row>
    <row r="268" customFormat="false" ht="15.75" hidden="false" customHeight="true" outlineLevel="0" collapsed="false">
      <c r="D268" s="44"/>
    </row>
    <row r="269" customFormat="false" ht="15.75" hidden="false" customHeight="true" outlineLevel="0" collapsed="false">
      <c r="D269" s="44"/>
    </row>
    <row r="270" customFormat="false" ht="15.75" hidden="false" customHeight="true" outlineLevel="0" collapsed="false">
      <c r="D270" s="44"/>
    </row>
    <row r="271" customFormat="false" ht="15.75" hidden="false" customHeight="true" outlineLevel="0" collapsed="false">
      <c r="D271" s="44"/>
    </row>
    <row r="272" customFormat="false" ht="15.75" hidden="false" customHeight="true" outlineLevel="0" collapsed="false">
      <c r="D272" s="44"/>
    </row>
    <row r="273" customFormat="false" ht="15.75" hidden="false" customHeight="true" outlineLevel="0" collapsed="false">
      <c r="D273" s="44"/>
    </row>
    <row r="274" customFormat="false" ht="15.75" hidden="false" customHeight="true" outlineLevel="0" collapsed="false">
      <c r="D274" s="44"/>
    </row>
    <row r="275" customFormat="false" ht="15.75" hidden="false" customHeight="true" outlineLevel="0" collapsed="false">
      <c r="D275" s="44"/>
    </row>
    <row r="276" customFormat="false" ht="15.75" hidden="false" customHeight="true" outlineLevel="0" collapsed="false">
      <c r="D276" s="44"/>
    </row>
    <row r="277" customFormat="false" ht="15.75" hidden="false" customHeight="true" outlineLevel="0" collapsed="false">
      <c r="D277" s="44"/>
    </row>
    <row r="278" customFormat="false" ht="15.75" hidden="false" customHeight="true" outlineLevel="0" collapsed="false">
      <c r="D278" s="44"/>
    </row>
    <row r="279" customFormat="false" ht="15.75" hidden="false" customHeight="true" outlineLevel="0" collapsed="false">
      <c r="D279" s="44"/>
    </row>
    <row r="280" customFormat="false" ht="15.75" hidden="false" customHeight="true" outlineLevel="0" collapsed="false">
      <c r="D280" s="44"/>
    </row>
    <row r="281" customFormat="false" ht="15.75" hidden="false" customHeight="true" outlineLevel="0" collapsed="false">
      <c r="D281" s="44"/>
    </row>
    <row r="282" customFormat="false" ht="15.75" hidden="false" customHeight="true" outlineLevel="0" collapsed="false">
      <c r="D282" s="44"/>
    </row>
    <row r="283" customFormat="false" ht="15.75" hidden="false" customHeight="true" outlineLevel="0" collapsed="false">
      <c r="D283" s="44"/>
    </row>
    <row r="284" customFormat="false" ht="15.75" hidden="false" customHeight="true" outlineLevel="0" collapsed="false">
      <c r="D284" s="44"/>
    </row>
    <row r="285" customFormat="false" ht="15.75" hidden="false" customHeight="true" outlineLevel="0" collapsed="false">
      <c r="D285" s="44"/>
    </row>
    <row r="286" customFormat="false" ht="15.75" hidden="false" customHeight="true" outlineLevel="0" collapsed="false">
      <c r="D286" s="44"/>
    </row>
    <row r="287" customFormat="false" ht="15.75" hidden="false" customHeight="true" outlineLevel="0" collapsed="false">
      <c r="D287" s="44"/>
    </row>
    <row r="288" customFormat="false" ht="15.75" hidden="false" customHeight="true" outlineLevel="0" collapsed="false">
      <c r="D288" s="44"/>
    </row>
    <row r="289" customFormat="false" ht="15.75" hidden="false" customHeight="true" outlineLevel="0" collapsed="false">
      <c r="D289" s="44"/>
    </row>
    <row r="290" customFormat="false" ht="15.75" hidden="false" customHeight="true" outlineLevel="0" collapsed="false">
      <c r="D290" s="44"/>
    </row>
    <row r="291" customFormat="false" ht="15.75" hidden="false" customHeight="true" outlineLevel="0" collapsed="false">
      <c r="D291" s="44"/>
    </row>
    <row r="292" customFormat="false" ht="15.75" hidden="false" customHeight="true" outlineLevel="0" collapsed="false">
      <c r="D292" s="44"/>
    </row>
    <row r="293" customFormat="false" ht="15.75" hidden="false" customHeight="true" outlineLevel="0" collapsed="false">
      <c r="D293" s="44"/>
    </row>
    <row r="294" customFormat="false" ht="15.75" hidden="false" customHeight="true" outlineLevel="0" collapsed="false">
      <c r="D294" s="44"/>
    </row>
    <row r="295" customFormat="false" ht="15.75" hidden="false" customHeight="true" outlineLevel="0" collapsed="false">
      <c r="D295" s="44"/>
    </row>
    <row r="296" customFormat="false" ht="15.75" hidden="false" customHeight="true" outlineLevel="0" collapsed="false">
      <c r="D296" s="44"/>
    </row>
    <row r="297" customFormat="false" ht="15.75" hidden="false" customHeight="true" outlineLevel="0" collapsed="false">
      <c r="D297" s="44"/>
    </row>
    <row r="298" customFormat="false" ht="15.75" hidden="false" customHeight="true" outlineLevel="0" collapsed="false">
      <c r="D298" s="44"/>
    </row>
    <row r="299" customFormat="false" ht="15.75" hidden="false" customHeight="true" outlineLevel="0" collapsed="false">
      <c r="D299" s="44"/>
    </row>
    <row r="300" customFormat="false" ht="15.75" hidden="false" customHeight="true" outlineLevel="0" collapsed="false">
      <c r="D300" s="44"/>
    </row>
    <row r="301" customFormat="false" ht="15.75" hidden="false" customHeight="true" outlineLevel="0" collapsed="false">
      <c r="D301" s="44"/>
    </row>
    <row r="302" customFormat="false" ht="15.75" hidden="false" customHeight="true" outlineLevel="0" collapsed="false">
      <c r="D302" s="44"/>
    </row>
    <row r="303" customFormat="false" ht="15.75" hidden="false" customHeight="true" outlineLevel="0" collapsed="false">
      <c r="D303" s="44"/>
    </row>
    <row r="304" customFormat="false" ht="15.75" hidden="false" customHeight="true" outlineLevel="0" collapsed="false">
      <c r="D304" s="44"/>
    </row>
    <row r="305" customFormat="false" ht="15.75" hidden="false" customHeight="true" outlineLevel="0" collapsed="false">
      <c r="D305" s="44"/>
    </row>
    <row r="306" customFormat="false" ht="15.75" hidden="false" customHeight="true" outlineLevel="0" collapsed="false">
      <c r="D306" s="44"/>
    </row>
    <row r="307" customFormat="false" ht="15.75" hidden="false" customHeight="true" outlineLevel="0" collapsed="false">
      <c r="D307" s="44"/>
    </row>
    <row r="308" customFormat="false" ht="15.75" hidden="false" customHeight="true" outlineLevel="0" collapsed="false">
      <c r="D308" s="44"/>
    </row>
    <row r="309" customFormat="false" ht="15.75" hidden="false" customHeight="true" outlineLevel="0" collapsed="false">
      <c r="D309" s="44"/>
    </row>
    <row r="310" customFormat="false" ht="15.75" hidden="false" customHeight="true" outlineLevel="0" collapsed="false">
      <c r="D310" s="44"/>
    </row>
    <row r="311" customFormat="false" ht="15.75" hidden="false" customHeight="true" outlineLevel="0" collapsed="false">
      <c r="D311" s="44"/>
    </row>
    <row r="312" customFormat="false" ht="15.75" hidden="false" customHeight="true" outlineLevel="0" collapsed="false">
      <c r="D312" s="44"/>
    </row>
    <row r="313" customFormat="false" ht="15.75" hidden="false" customHeight="true" outlineLevel="0" collapsed="false">
      <c r="D313" s="44"/>
    </row>
    <row r="314" customFormat="false" ht="15.75" hidden="false" customHeight="true" outlineLevel="0" collapsed="false">
      <c r="D314" s="44"/>
    </row>
    <row r="315" customFormat="false" ht="15.75" hidden="false" customHeight="true" outlineLevel="0" collapsed="false">
      <c r="D315" s="44"/>
    </row>
    <row r="316" customFormat="false" ht="15.75" hidden="false" customHeight="true" outlineLevel="0" collapsed="false">
      <c r="D316" s="44"/>
    </row>
    <row r="317" customFormat="false" ht="15.75" hidden="false" customHeight="true" outlineLevel="0" collapsed="false">
      <c r="D317" s="44"/>
    </row>
    <row r="318" customFormat="false" ht="15.75" hidden="false" customHeight="true" outlineLevel="0" collapsed="false">
      <c r="D318" s="44"/>
    </row>
    <row r="319" customFormat="false" ht="15.75" hidden="false" customHeight="true" outlineLevel="0" collapsed="false">
      <c r="D319" s="44"/>
    </row>
    <row r="320" customFormat="false" ht="15.75" hidden="false" customHeight="true" outlineLevel="0" collapsed="false">
      <c r="D320" s="44"/>
    </row>
    <row r="321" customFormat="false" ht="15.75" hidden="false" customHeight="true" outlineLevel="0" collapsed="false">
      <c r="D321" s="44"/>
    </row>
    <row r="322" customFormat="false" ht="15.75" hidden="false" customHeight="true" outlineLevel="0" collapsed="false">
      <c r="D322" s="44"/>
    </row>
    <row r="323" customFormat="false" ht="15.75" hidden="false" customHeight="true" outlineLevel="0" collapsed="false">
      <c r="D323" s="44"/>
    </row>
    <row r="324" customFormat="false" ht="15.75" hidden="false" customHeight="true" outlineLevel="0" collapsed="false">
      <c r="D324" s="44"/>
    </row>
    <row r="325" customFormat="false" ht="15.75" hidden="false" customHeight="true" outlineLevel="0" collapsed="false">
      <c r="D325" s="44"/>
    </row>
    <row r="326" customFormat="false" ht="15.75" hidden="false" customHeight="true" outlineLevel="0" collapsed="false">
      <c r="D326" s="44"/>
    </row>
    <row r="327" customFormat="false" ht="15.75" hidden="false" customHeight="true" outlineLevel="0" collapsed="false">
      <c r="D327" s="44"/>
    </row>
    <row r="328" customFormat="false" ht="15.75" hidden="false" customHeight="true" outlineLevel="0" collapsed="false">
      <c r="D328" s="44"/>
    </row>
    <row r="329" customFormat="false" ht="15.75" hidden="false" customHeight="true" outlineLevel="0" collapsed="false">
      <c r="D329" s="44"/>
    </row>
    <row r="330" customFormat="false" ht="15.75" hidden="false" customHeight="true" outlineLevel="0" collapsed="false">
      <c r="D330" s="44"/>
    </row>
    <row r="331" customFormat="false" ht="15.75" hidden="false" customHeight="true" outlineLevel="0" collapsed="false">
      <c r="D331" s="44"/>
    </row>
    <row r="332" customFormat="false" ht="15.75" hidden="false" customHeight="true" outlineLevel="0" collapsed="false">
      <c r="D332" s="44"/>
    </row>
    <row r="333" customFormat="false" ht="15.75" hidden="false" customHeight="true" outlineLevel="0" collapsed="false">
      <c r="D333" s="44"/>
    </row>
    <row r="334" customFormat="false" ht="15.75" hidden="false" customHeight="true" outlineLevel="0" collapsed="false">
      <c r="D334" s="44"/>
    </row>
    <row r="335" customFormat="false" ht="15.75" hidden="false" customHeight="true" outlineLevel="0" collapsed="false">
      <c r="D335" s="44"/>
    </row>
    <row r="336" customFormat="false" ht="15.75" hidden="false" customHeight="true" outlineLevel="0" collapsed="false">
      <c r="D336" s="44"/>
    </row>
    <row r="337" customFormat="false" ht="15.75" hidden="false" customHeight="true" outlineLevel="0" collapsed="false">
      <c r="D337" s="44"/>
    </row>
    <row r="338" customFormat="false" ht="15.75" hidden="false" customHeight="true" outlineLevel="0" collapsed="false">
      <c r="D338" s="44"/>
    </row>
    <row r="339" customFormat="false" ht="15.75" hidden="false" customHeight="true" outlineLevel="0" collapsed="false">
      <c r="D339" s="44"/>
    </row>
    <row r="340" customFormat="false" ht="15.75" hidden="false" customHeight="true" outlineLevel="0" collapsed="false">
      <c r="D340" s="44"/>
    </row>
    <row r="341" customFormat="false" ht="15.75" hidden="false" customHeight="true" outlineLevel="0" collapsed="false">
      <c r="D341" s="44"/>
    </row>
    <row r="342" customFormat="false" ht="15.75" hidden="false" customHeight="true" outlineLevel="0" collapsed="false">
      <c r="D342" s="44"/>
    </row>
    <row r="343" customFormat="false" ht="15.75" hidden="false" customHeight="true" outlineLevel="0" collapsed="false">
      <c r="D343" s="44"/>
    </row>
    <row r="344" customFormat="false" ht="15.75" hidden="false" customHeight="true" outlineLevel="0" collapsed="false">
      <c r="D344" s="44"/>
    </row>
    <row r="345" customFormat="false" ht="15.75" hidden="false" customHeight="true" outlineLevel="0" collapsed="false">
      <c r="D345" s="44"/>
    </row>
    <row r="346" customFormat="false" ht="15.75" hidden="false" customHeight="true" outlineLevel="0" collapsed="false">
      <c r="D346" s="44"/>
    </row>
    <row r="347" customFormat="false" ht="15.75" hidden="false" customHeight="true" outlineLevel="0" collapsed="false">
      <c r="D347" s="44"/>
    </row>
    <row r="348" customFormat="false" ht="15.75" hidden="false" customHeight="true" outlineLevel="0" collapsed="false">
      <c r="D348" s="44"/>
    </row>
    <row r="349" customFormat="false" ht="15.75" hidden="false" customHeight="true" outlineLevel="0" collapsed="false">
      <c r="D349" s="44"/>
    </row>
    <row r="350" customFormat="false" ht="15.75" hidden="false" customHeight="true" outlineLevel="0" collapsed="false">
      <c r="D350" s="44"/>
    </row>
    <row r="351" customFormat="false" ht="15.75" hidden="false" customHeight="true" outlineLevel="0" collapsed="false">
      <c r="D351" s="44"/>
    </row>
    <row r="352" customFormat="false" ht="15.75" hidden="false" customHeight="true" outlineLevel="0" collapsed="false">
      <c r="D352" s="44"/>
    </row>
    <row r="353" customFormat="false" ht="15.75" hidden="false" customHeight="true" outlineLevel="0" collapsed="false">
      <c r="D353" s="44"/>
    </row>
    <row r="354" customFormat="false" ht="15.75" hidden="false" customHeight="true" outlineLevel="0" collapsed="false">
      <c r="D354" s="44"/>
    </row>
    <row r="355" customFormat="false" ht="15.75" hidden="false" customHeight="true" outlineLevel="0" collapsed="false">
      <c r="D355" s="44"/>
    </row>
    <row r="356" customFormat="false" ht="15.75" hidden="false" customHeight="true" outlineLevel="0" collapsed="false">
      <c r="D356" s="44"/>
    </row>
    <row r="357" customFormat="false" ht="15.75" hidden="false" customHeight="true" outlineLevel="0" collapsed="false">
      <c r="D357" s="44"/>
    </row>
    <row r="358" customFormat="false" ht="15.75" hidden="false" customHeight="true" outlineLevel="0" collapsed="false">
      <c r="D358" s="44"/>
    </row>
    <row r="359" customFormat="false" ht="15.75" hidden="false" customHeight="true" outlineLevel="0" collapsed="false">
      <c r="D359" s="44"/>
    </row>
    <row r="360" customFormat="false" ht="15.75" hidden="false" customHeight="true" outlineLevel="0" collapsed="false">
      <c r="D360" s="44"/>
    </row>
    <row r="361" customFormat="false" ht="15.75" hidden="false" customHeight="true" outlineLevel="0" collapsed="false">
      <c r="D361" s="44"/>
    </row>
    <row r="362" customFormat="false" ht="15.75" hidden="false" customHeight="true" outlineLevel="0" collapsed="false">
      <c r="D362" s="44"/>
    </row>
    <row r="363" customFormat="false" ht="15.75" hidden="false" customHeight="true" outlineLevel="0" collapsed="false">
      <c r="D363" s="44"/>
    </row>
    <row r="364" customFormat="false" ht="15.75" hidden="false" customHeight="true" outlineLevel="0" collapsed="false">
      <c r="D364" s="44"/>
    </row>
    <row r="365" customFormat="false" ht="15.75" hidden="false" customHeight="true" outlineLevel="0" collapsed="false">
      <c r="D365" s="44"/>
    </row>
    <row r="366" customFormat="false" ht="15.75" hidden="false" customHeight="true" outlineLevel="0" collapsed="false">
      <c r="D366" s="44"/>
    </row>
    <row r="367" customFormat="false" ht="15.75" hidden="false" customHeight="true" outlineLevel="0" collapsed="false">
      <c r="D367" s="44"/>
    </row>
    <row r="368" customFormat="false" ht="15.75" hidden="false" customHeight="true" outlineLevel="0" collapsed="false">
      <c r="D368" s="44"/>
    </row>
    <row r="369" customFormat="false" ht="15.75" hidden="false" customHeight="true" outlineLevel="0" collapsed="false">
      <c r="D369" s="44"/>
    </row>
    <row r="370" customFormat="false" ht="15.75" hidden="false" customHeight="true" outlineLevel="0" collapsed="false">
      <c r="D370" s="44"/>
    </row>
    <row r="371" customFormat="false" ht="15.75" hidden="false" customHeight="true" outlineLevel="0" collapsed="false">
      <c r="D371" s="44"/>
    </row>
    <row r="372" customFormat="false" ht="15.75" hidden="false" customHeight="true" outlineLevel="0" collapsed="false">
      <c r="D372" s="44"/>
    </row>
    <row r="373" customFormat="false" ht="15.75" hidden="false" customHeight="true" outlineLevel="0" collapsed="false">
      <c r="D373" s="44"/>
    </row>
    <row r="374" customFormat="false" ht="15.75" hidden="false" customHeight="true" outlineLevel="0" collapsed="false">
      <c r="D374" s="44"/>
    </row>
    <row r="375" customFormat="false" ht="15.75" hidden="false" customHeight="true" outlineLevel="0" collapsed="false">
      <c r="D375" s="44"/>
    </row>
    <row r="376" customFormat="false" ht="15.75" hidden="false" customHeight="true" outlineLevel="0" collapsed="false">
      <c r="D376" s="44"/>
    </row>
    <row r="377" customFormat="false" ht="15.75" hidden="false" customHeight="true" outlineLevel="0" collapsed="false">
      <c r="D377" s="44"/>
    </row>
    <row r="378" customFormat="false" ht="15.75" hidden="false" customHeight="true" outlineLevel="0" collapsed="false">
      <c r="D378" s="44"/>
    </row>
    <row r="379" customFormat="false" ht="15.75" hidden="false" customHeight="true" outlineLevel="0" collapsed="false">
      <c r="D379" s="44"/>
    </row>
    <row r="380" customFormat="false" ht="15.75" hidden="false" customHeight="true" outlineLevel="0" collapsed="false">
      <c r="D380" s="44"/>
    </row>
    <row r="381" customFormat="false" ht="15.75" hidden="false" customHeight="true" outlineLevel="0" collapsed="false">
      <c r="D381" s="44"/>
    </row>
    <row r="382" customFormat="false" ht="15.75" hidden="false" customHeight="true" outlineLevel="0" collapsed="false">
      <c r="D382" s="44"/>
    </row>
    <row r="383" customFormat="false" ht="15.75" hidden="false" customHeight="true" outlineLevel="0" collapsed="false">
      <c r="D383" s="44"/>
    </row>
    <row r="384" customFormat="false" ht="15.75" hidden="false" customHeight="true" outlineLevel="0" collapsed="false">
      <c r="D384" s="44"/>
    </row>
    <row r="385" customFormat="false" ht="15.75" hidden="false" customHeight="true" outlineLevel="0" collapsed="false">
      <c r="D385" s="44"/>
    </row>
    <row r="386" customFormat="false" ht="15.75" hidden="false" customHeight="true" outlineLevel="0" collapsed="false">
      <c r="D386" s="44"/>
    </row>
    <row r="387" customFormat="false" ht="15.75" hidden="false" customHeight="true" outlineLevel="0" collapsed="false">
      <c r="D387" s="44"/>
    </row>
    <row r="388" customFormat="false" ht="15.75" hidden="false" customHeight="true" outlineLevel="0" collapsed="false">
      <c r="D388" s="44"/>
    </row>
    <row r="389" customFormat="false" ht="15.75" hidden="false" customHeight="true" outlineLevel="0" collapsed="false">
      <c r="D389" s="44"/>
    </row>
    <row r="390" customFormat="false" ht="15.75" hidden="false" customHeight="true" outlineLevel="0" collapsed="false">
      <c r="D390" s="44"/>
    </row>
    <row r="391" customFormat="false" ht="15.75" hidden="false" customHeight="true" outlineLevel="0" collapsed="false">
      <c r="D391" s="44"/>
    </row>
    <row r="392" customFormat="false" ht="15.75" hidden="false" customHeight="true" outlineLevel="0" collapsed="false">
      <c r="D392" s="44"/>
    </row>
    <row r="393" customFormat="false" ht="15.75" hidden="false" customHeight="true" outlineLevel="0" collapsed="false">
      <c r="D393" s="44"/>
    </row>
    <row r="394" customFormat="false" ht="15.75" hidden="false" customHeight="true" outlineLevel="0" collapsed="false">
      <c r="D394" s="44"/>
    </row>
    <row r="395" customFormat="false" ht="15.75" hidden="false" customHeight="true" outlineLevel="0" collapsed="false">
      <c r="D395" s="44"/>
    </row>
    <row r="396" customFormat="false" ht="15.75" hidden="false" customHeight="true" outlineLevel="0" collapsed="false">
      <c r="D396" s="44"/>
    </row>
    <row r="397" customFormat="false" ht="15.75" hidden="false" customHeight="true" outlineLevel="0" collapsed="false">
      <c r="D397" s="44"/>
    </row>
    <row r="398" customFormat="false" ht="15.75" hidden="false" customHeight="true" outlineLevel="0" collapsed="false">
      <c r="D398" s="44"/>
    </row>
    <row r="399" customFormat="false" ht="15.75" hidden="false" customHeight="true" outlineLevel="0" collapsed="false">
      <c r="D399" s="44"/>
    </row>
    <row r="400" customFormat="false" ht="15.75" hidden="false" customHeight="true" outlineLevel="0" collapsed="false">
      <c r="D400" s="44"/>
    </row>
    <row r="401" customFormat="false" ht="15.75" hidden="false" customHeight="true" outlineLevel="0" collapsed="false">
      <c r="D401" s="44"/>
    </row>
    <row r="402" customFormat="false" ht="15.75" hidden="false" customHeight="true" outlineLevel="0" collapsed="false">
      <c r="D402" s="44"/>
    </row>
    <row r="403" customFormat="false" ht="15.75" hidden="false" customHeight="true" outlineLevel="0" collapsed="false">
      <c r="D403" s="44"/>
    </row>
    <row r="404" customFormat="false" ht="15.75" hidden="false" customHeight="true" outlineLevel="0" collapsed="false">
      <c r="D404" s="44"/>
    </row>
    <row r="405" customFormat="false" ht="15.75" hidden="false" customHeight="true" outlineLevel="0" collapsed="false">
      <c r="D405" s="44"/>
    </row>
    <row r="406" customFormat="false" ht="15.75" hidden="false" customHeight="true" outlineLevel="0" collapsed="false">
      <c r="D406" s="44"/>
    </row>
    <row r="407" customFormat="false" ht="15.75" hidden="false" customHeight="true" outlineLevel="0" collapsed="false">
      <c r="D407" s="44"/>
    </row>
    <row r="408" customFormat="false" ht="15.75" hidden="false" customHeight="true" outlineLevel="0" collapsed="false">
      <c r="D408" s="44"/>
    </row>
    <row r="409" customFormat="false" ht="15.75" hidden="false" customHeight="true" outlineLevel="0" collapsed="false">
      <c r="D409" s="44"/>
    </row>
    <row r="410" customFormat="false" ht="15.75" hidden="false" customHeight="true" outlineLevel="0" collapsed="false">
      <c r="D410" s="44"/>
    </row>
    <row r="411" customFormat="false" ht="15.75" hidden="false" customHeight="true" outlineLevel="0" collapsed="false">
      <c r="D411" s="44"/>
    </row>
    <row r="412" customFormat="false" ht="15.75" hidden="false" customHeight="true" outlineLevel="0" collapsed="false">
      <c r="D412" s="44"/>
    </row>
    <row r="413" customFormat="false" ht="15.75" hidden="false" customHeight="true" outlineLevel="0" collapsed="false">
      <c r="D413" s="44"/>
    </row>
    <row r="414" customFormat="false" ht="15.75" hidden="false" customHeight="true" outlineLevel="0" collapsed="false">
      <c r="D414" s="44"/>
    </row>
    <row r="415" customFormat="false" ht="15.75" hidden="false" customHeight="true" outlineLevel="0" collapsed="false">
      <c r="D415" s="44"/>
    </row>
    <row r="416" customFormat="false" ht="15.75" hidden="false" customHeight="true" outlineLevel="0" collapsed="false">
      <c r="D416" s="44"/>
    </row>
    <row r="417" customFormat="false" ht="15.75" hidden="false" customHeight="true" outlineLevel="0" collapsed="false">
      <c r="D417" s="44"/>
    </row>
    <row r="418" customFormat="false" ht="15.75" hidden="false" customHeight="true" outlineLevel="0" collapsed="false">
      <c r="D418" s="44"/>
    </row>
    <row r="419" customFormat="false" ht="15.75" hidden="false" customHeight="true" outlineLevel="0" collapsed="false">
      <c r="D419" s="44"/>
    </row>
    <row r="420" customFormat="false" ht="15.75" hidden="false" customHeight="true" outlineLevel="0" collapsed="false">
      <c r="D420" s="44"/>
    </row>
    <row r="421" customFormat="false" ht="15.75" hidden="false" customHeight="true" outlineLevel="0" collapsed="false">
      <c r="D421" s="44"/>
    </row>
    <row r="422" customFormat="false" ht="15.75" hidden="false" customHeight="true" outlineLevel="0" collapsed="false">
      <c r="D422" s="44"/>
    </row>
    <row r="423" customFormat="false" ht="15.75" hidden="false" customHeight="true" outlineLevel="0" collapsed="false">
      <c r="D423" s="44"/>
    </row>
    <row r="424" customFormat="false" ht="15.75" hidden="false" customHeight="true" outlineLevel="0" collapsed="false">
      <c r="D424" s="44"/>
    </row>
    <row r="425" customFormat="false" ht="15.75" hidden="false" customHeight="true" outlineLevel="0" collapsed="false">
      <c r="D425" s="44"/>
    </row>
    <row r="426" customFormat="false" ht="15.75" hidden="false" customHeight="true" outlineLevel="0" collapsed="false">
      <c r="D426" s="44"/>
    </row>
    <row r="427" customFormat="false" ht="15.75" hidden="false" customHeight="true" outlineLevel="0" collapsed="false">
      <c r="D427" s="44"/>
    </row>
    <row r="428" customFormat="false" ht="15.75" hidden="false" customHeight="true" outlineLevel="0" collapsed="false">
      <c r="D428" s="44"/>
    </row>
    <row r="429" customFormat="false" ht="15.75" hidden="false" customHeight="true" outlineLevel="0" collapsed="false">
      <c r="D429" s="44"/>
    </row>
    <row r="430" customFormat="false" ht="15.75" hidden="false" customHeight="true" outlineLevel="0" collapsed="false">
      <c r="D430" s="44"/>
    </row>
    <row r="431" customFormat="false" ht="15.75" hidden="false" customHeight="true" outlineLevel="0" collapsed="false">
      <c r="D431" s="44"/>
    </row>
    <row r="432" customFormat="false" ht="15.75" hidden="false" customHeight="true" outlineLevel="0" collapsed="false">
      <c r="D432" s="44"/>
    </row>
    <row r="433" customFormat="false" ht="15.75" hidden="false" customHeight="true" outlineLevel="0" collapsed="false">
      <c r="D433" s="44"/>
    </row>
    <row r="434" customFormat="false" ht="15.75" hidden="false" customHeight="true" outlineLevel="0" collapsed="false">
      <c r="D434" s="44"/>
    </row>
    <row r="435" customFormat="false" ht="15.75" hidden="false" customHeight="true" outlineLevel="0" collapsed="false">
      <c r="D435" s="44"/>
    </row>
    <row r="436" customFormat="false" ht="15.75" hidden="false" customHeight="true" outlineLevel="0" collapsed="false">
      <c r="D436" s="44"/>
    </row>
    <row r="437" customFormat="false" ht="15.75" hidden="false" customHeight="true" outlineLevel="0" collapsed="false">
      <c r="D437" s="44"/>
    </row>
    <row r="438" customFormat="false" ht="15.75" hidden="false" customHeight="true" outlineLevel="0" collapsed="false">
      <c r="D438" s="44"/>
    </row>
    <row r="439" customFormat="false" ht="15.75" hidden="false" customHeight="true" outlineLevel="0" collapsed="false">
      <c r="D439" s="44"/>
    </row>
    <row r="440" customFormat="false" ht="15.75" hidden="false" customHeight="true" outlineLevel="0" collapsed="false">
      <c r="D440" s="44"/>
    </row>
    <row r="441" customFormat="false" ht="15.75" hidden="false" customHeight="true" outlineLevel="0" collapsed="false">
      <c r="D441" s="44"/>
    </row>
    <row r="442" customFormat="false" ht="15.75" hidden="false" customHeight="true" outlineLevel="0" collapsed="false">
      <c r="D442" s="44"/>
    </row>
    <row r="443" customFormat="false" ht="15.75" hidden="false" customHeight="true" outlineLevel="0" collapsed="false">
      <c r="D443" s="44"/>
    </row>
    <row r="444" customFormat="false" ht="15.75" hidden="false" customHeight="true" outlineLevel="0" collapsed="false">
      <c r="D444" s="44"/>
    </row>
    <row r="445" customFormat="false" ht="15.75" hidden="false" customHeight="true" outlineLevel="0" collapsed="false">
      <c r="D445" s="44"/>
    </row>
    <row r="446" customFormat="false" ht="15.75" hidden="false" customHeight="true" outlineLevel="0" collapsed="false">
      <c r="D446" s="44"/>
    </row>
    <row r="447" customFormat="false" ht="15.75" hidden="false" customHeight="true" outlineLevel="0" collapsed="false">
      <c r="D447" s="44"/>
    </row>
    <row r="448" customFormat="false" ht="15.75" hidden="false" customHeight="true" outlineLevel="0" collapsed="false">
      <c r="D448" s="44"/>
    </row>
    <row r="449" customFormat="false" ht="15.75" hidden="false" customHeight="true" outlineLevel="0" collapsed="false">
      <c r="D449" s="44"/>
    </row>
    <row r="450" customFormat="false" ht="15.75" hidden="false" customHeight="true" outlineLevel="0" collapsed="false">
      <c r="D450" s="44"/>
    </row>
    <row r="451" customFormat="false" ht="15.75" hidden="false" customHeight="true" outlineLevel="0" collapsed="false">
      <c r="D451" s="44"/>
    </row>
    <row r="452" customFormat="false" ht="15.75" hidden="false" customHeight="true" outlineLevel="0" collapsed="false">
      <c r="D452" s="44"/>
    </row>
    <row r="453" customFormat="false" ht="15.75" hidden="false" customHeight="true" outlineLevel="0" collapsed="false">
      <c r="D453" s="44"/>
    </row>
    <row r="454" customFormat="false" ht="15.75" hidden="false" customHeight="true" outlineLevel="0" collapsed="false">
      <c r="D454" s="44"/>
    </row>
    <row r="455" customFormat="false" ht="15.75" hidden="false" customHeight="true" outlineLevel="0" collapsed="false">
      <c r="D455" s="44"/>
    </row>
    <row r="456" customFormat="false" ht="15.75" hidden="false" customHeight="true" outlineLevel="0" collapsed="false">
      <c r="D456" s="44"/>
    </row>
    <row r="457" customFormat="false" ht="15.75" hidden="false" customHeight="true" outlineLevel="0" collapsed="false">
      <c r="D457" s="44"/>
    </row>
    <row r="458" customFormat="false" ht="15.75" hidden="false" customHeight="true" outlineLevel="0" collapsed="false">
      <c r="D458" s="44"/>
    </row>
    <row r="459" customFormat="false" ht="15.75" hidden="false" customHeight="true" outlineLevel="0" collapsed="false">
      <c r="D459" s="44"/>
    </row>
    <row r="460" customFormat="false" ht="15.75" hidden="false" customHeight="true" outlineLevel="0" collapsed="false">
      <c r="D460" s="44"/>
    </row>
    <row r="461" customFormat="false" ht="15.75" hidden="false" customHeight="true" outlineLevel="0" collapsed="false">
      <c r="D461" s="44"/>
    </row>
    <row r="462" customFormat="false" ht="15.75" hidden="false" customHeight="true" outlineLevel="0" collapsed="false">
      <c r="D462" s="44"/>
    </row>
    <row r="463" customFormat="false" ht="15.75" hidden="false" customHeight="true" outlineLevel="0" collapsed="false">
      <c r="D463" s="44"/>
    </row>
    <row r="464" customFormat="false" ht="15.75" hidden="false" customHeight="true" outlineLevel="0" collapsed="false">
      <c r="D464" s="44"/>
    </row>
    <row r="465" customFormat="false" ht="15.75" hidden="false" customHeight="true" outlineLevel="0" collapsed="false">
      <c r="D465" s="44"/>
    </row>
    <row r="466" customFormat="false" ht="15.75" hidden="false" customHeight="true" outlineLevel="0" collapsed="false">
      <c r="D466" s="44"/>
    </row>
    <row r="467" customFormat="false" ht="15.75" hidden="false" customHeight="true" outlineLevel="0" collapsed="false">
      <c r="D467" s="44"/>
    </row>
    <row r="468" customFormat="false" ht="15.75" hidden="false" customHeight="true" outlineLevel="0" collapsed="false">
      <c r="D468" s="44"/>
    </row>
    <row r="469" customFormat="false" ht="15.75" hidden="false" customHeight="true" outlineLevel="0" collapsed="false">
      <c r="D469" s="44"/>
    </row>
    <row r="470" customFormat="false" ht="15.75" hidden="false" customHeight="true" outlineLevel="0" collapsed="false">
      <c r="D470" s="44"/>
    </row>
    <row r="471" customFormat="false" ht="15.75" hidden="false" customHeight="true" outlineLevel="0" collapsed="false">
      <c r="D471" s="44"/>
    </row>
    <row r="472" customFormat="false" ht="15.75" hidden="false" customHeight="true" outlineLevel="0" collapsed="false">
      <c r="D472" s="44"/>
    </row>
    <row r="473" customFormat="false" ht="15.75" hidden="false" customHeight="true" outlineLevel="0" collapsed="false">
      <c r="D473" s="44"/>
    </row>
    <row r="474" customFormat="false" ht="15.75" hidden="false" customHeight="true" outlineLevel="0" collapsed="false">
      <c r="D474" s="44"/>
    </row>
    <row r="475" customFormat="false" ht="15.75" hidden="false" customHeight="true" outlineLevel="0" collapsed="false">
      <c r="D475" s="44"/>
    </row>
    <row r="476" customFormat="false" ht="15.75" hidden="false" customHeight="true" outlineLevel="0" collapsed="false">
      <c r="D476" s="44"/>
    </row>
    <row r="477" customFormat="false" ht="15.75" hidden="false" customHeight="true" outlineLevel="0" collapsed="false">
      <c r="D477" s="44"/>
    </row>
    <row r="478" customFormat="false" ht="15.75" hidden="false" customHeight="true" outlineLevel="0" collapsed="false">
      <c r="D478" s="44"/>
    </row>
    <row r="479" customFormat="false" ht="15.75" hidden="false" customHeight="true" outlineLevel="0" collapsed="false">
      <c r="D479" s="44"/>
    </row>
    <row r="480" customFormat="false" ht="15.75" hidden="false" customHeight="true" outlineLevel="0" collapsed="false">
      <c r="D480" s="44"/>
    </row>
    <row r="481" customFormat="false" ht="15.75" hidden="false" customHeight="true" outlineLevel="0" collapsed="false">
      <c r="D481" s="44"/>
    </row>
    <row r="482" customFormat="false" ht="15.75" hidden="false" customHeight="true" outlineLevel="0" collapsed="false">
      <c r="D482" s="44"/>
    </row>
    <row r="483" customFormat="false" ht="15.75" hidden="false" customHeight="true" outlineLevel="0" collapsed="false">
      <c r="D483" s="44"/>
    </row>
    <row r="484" customFormat="false" ht="15.75" hidden="false" customHeight="true" outlineLevel="0" collapsed="false">
      <c r="D484" s="44"/>
    </row>
    <row r="485" customFormat="false" ht="15.75" hidden="false" customHeight="true" outlineLevel="0" collapsed="false">
      <c r="D485" s="44"/>
    </row>
    <row r="486" customFormat="false" ht="15.75" hidden="false" customHeight="true" outlineLevel="0" collapsed="false">
      <c r="D486" s="44"/>
    </row>
    <row r="487" customFormat="false" ht="15.75" hidden="false" customHeight="true" outlineLevel="0" collapsed="false">
      <c r="D487" s="44"/>
    </row>
    <row r="488" customFormat="false" ht="15.75" hidden="false" customHeight="true" outlineLevel="0" collapsed="false">
      <c r="D488" s="44"/>
    </row>
    <row r="489" customFormat="false" ht="15.75" hidden="false" customHeight="true" outlineLevel="0" collapsed="false">
      <c r="D489" s="44"/>
    </row>
    <row r="490" customFormat="false" ht="15.75" hidden="false" customHeight="true" outlineLevel="0" collapsed="false">
      <c r="D490" s="44"/>
    </row>
    <row r="491" customFormat="false" ht="15.75" hidden="false" customHeight="true" outlineLevel="0" collapsed="false">
      <c r="D491" s="44"/>
    </row>
    <row r="492" customFormat="false" ht="15.75" hidden="false" customHeight="true" outlineLevel="0" collapsed="false">
      <c r="D492" s="44"/>
    </row>
    <row r="493" customFormat="false" ht="15.75" hidden="false" customHeight="true" outlineLevel="0" collapsed="false">
      <c r="D493" s="44"/>
    </row>
    <row r="494" customFormat="false" ht="15.75" hidden="false" customHeight="true" outlineLevel="0" collapsed="false">
      <c r="D494" s="44"/>
    </row>
    <row r="495" customFormat="false" ht="15.75" hidden="false" customHeight="true" outlineLevel="0" collapsed="false">
      <c r="D495" s="44"/>
    </row>
    <row r="496" customFormat="false" ht="15.75" hidden="false" customHeight="true" outlineLevel="0" collapsed="false">
      <c r="D496" s="44"/>
    </row>
    <row r="497" customFormat="false" ht="15.75" hidden="false" customHeight="true" outlineLevel="0" collapsed="false">
      <c r="D497" s="44"/>
    </row>
    <row r="498" customFormat="false" ht="15.75" hidden="false" customHeight="true" outlineLevel="0" collapsed="false">
      <c r="D498" s="44"/>
    </row>
    <row r="499" customFormat="false" ht="15.75" hidden="false" customHeight="true" outlineLevel="0" collapsed="false">
      <c r="D499" s="44"/>
    </row>
    <row r="500" customFormat="false" ht="15.75" hidden="false" customHeight="true" outlineLevel="0" collapsed="false">
      <c r="D500" s="44"/>
    </row>
    <row r="501" customFormat="false" ht="15.75" hidden="false" customHeight="true" outlineLevel="0" collapsed="false">
      <c r="D501" s="44"/>
    </row>
    <row r="502" customFormat="false" ht="15.75" hidden="false" customHeight="true" outlineLevel="0" collapsed="false">
      <c r="D502" s="44"/>
    </row>
    <row r="503" customFormat="false" ht="15.75" hidden="false" customHeight="true" outlineLevel="0" collapsed="false">
      <c r="D503" s="44"/>
    </row>
    <row r="504" customFormat="false" ht="15.75" hidden="false" customHeight="true" outlineLevel="0" collapsed="false">
      <c r="D504" s="44"/>
    </row>
    <row r="505" customFormat="false" ht="15.75" hidden="false" customHeight="true" outlineLevel="0" collapsed="false">
      <c r="D505" s="44"/>
    </row>
    <row r="506" customFormat="false" ht="15.75" hidden="false" customHeight="true" outlineLevel="0" collapsed="false">
      <c r="D506" s="44"/>
    </row>
    <row r="507" customFormat="false" ht="15.75" hidden="false" customHeight="true" outlineLevel="0" collapsed="false">
      <c r="D507" s="44"/>
    </row>
    <row r="508" customFormat="false" ht="15.75" hidden="false" customHeight="true" outlineLevel="0" collapsed="false">
      <c r="D508" s="44"/>
    </row>
    <row r="509" customFormat="false" ht="15.75" hidden="false" customHeight="true" outlineLevel="0" collapsed="false">
      <c r="D509" s="44"/>
    </row>
    <row r="510" customFormat="false" ht="15.75" hidden="false" customHeight="true" outlineLevel="0" collapsed="false">
      <c r="D510" s="44"/>
    </row>
    <row r="511" customFormat="false" ht="15.75" hidden="false" customHeight="true" outlineLevel="0" collapsed="false">
      <c r="D511" s="44"/>
    </row>
    <row r="512" customFormat="false" ht="15.75" hidden="false" customHeight="true" outlineLevel="0" collapsed="false">
      <c r="D512" s="44"/>
    </row>
    <row r="513" customFormat="false" ht="15.75" hidden="false" customHeight="true" outlineLevel="0" collapsed="false">
      <c r="D513" s="44"/>
    </row>
    <row r="514" customFormat="false" ht="15.75" hidden="false" customHeight="true" outlineLevel="0" collapsed="false">
      <c r="D514" s="44"/>
    </row>
    <row r="515" customFormat="false" ht="15.75" hidden="false" customHeight="true" outlineLevel="0" collapsed="false">
      <c r="D515" s="44"/>
    </row>
    <row r="516" customFormat="false" ht="15.75" hidden="false" customHeight="true" outlineLevel="0" collapsed="false">
      <c r="D516" s="44"/>
    </row>
    <row r="517" customFormat="false" ht="15.75" hidden="false" customHeight="true" outlineLevel="0" collapsed="false">
      <c r="D517" s="44"/>
    </row>
    <row r="518" customFormat="false" ht="15.75" hidden="false" customHeight="true" outlineLevel="0" collapsed="false">
      <c r="D518" s="44"/>
    </row>
    <row r="519" customFormat="false" ht="15.75" hidden="false" customHeight="true" outlineLevel="0" collapsed="false">
      <c r="D519" s="44"/>
    </row>
    <row r="520" customFormat="false" ht="15.75" hidden="false" customHeight="true" outlineLevel="0" collapsed="false">
      <c r="D520" s="44"/>
    </row>
    <row r="521" customFormat="false" ht="15.75" hidden="false" customHeight="true" outlineLevel="0" collapsed="false">
      <c r="D521" s="44"/>
    </row>
    <row r="522" customFormat="false" ht="15.75" hidden="false" customHeight="true" outlineLevel="0" collapsed="false">
      <c r="D522" s="44"/>
    </row>
    <row r="523" customFormat="false" ht="15.75" hidden="false" customHeight="true" outlineLevel="0" collapsed="false">
      <c r="D523" s="44"/>
    </row>
    <row r="524" customFormat="false" ht="15.75" hidden="false" customHeight="true" outlineLevel="0" collapsed="false">
      <c r="D524" s="44"/>
    </row>
    <row r="525" customFormat="false" ht="15.75" hidden="false" customHeight="true" outlineLevel="0" collapsed="false">
      <c r="D525" s="44"/>
    </row>
    <row r="526" customFormat="false" ht="15.75" hidden="false" customHeight="true" outlineLevel="0" collapsed="false">
      <c r="D526" s="44"/>
    </row>
    <row r="527" customFormat="false" ht="15.75" hidden="false" customHeight="true" outlineLevel="0" collapsed="false">
      <c r="D527" s="44"/>
    </row>
    <row r="528" customFormat="false" ht="15.75" hidden="false" customHeight="true" outlineLevel="0" collapsed="false">
      <c r="D528" s="44"/>
    </row>
    <row r="529" customFormat="false" ht="15.75" hidden="false" customHeight="true" outlineLevel="0" collapsed="false">
      <c r="D529" s="44"/>
    </row>
    <row r="530" customFormat="false" ht="15.75" hidden="false" customHeight="true" outlineLevel="0" collapsed="false">
      <c r="D530" s="44"/>
    </row>
    <row r="531" customFormat="false" ht="15.75" hidden="false" customHeight="true" outlineLevel="0" collapsed="false">
      <c r="D531" s="44"/>
    </row>
    <row r="532" customFormat="false" ht="15.75" hidden="false" customHeight="true" outlineLevel="0" collapsed="false">
      <c r="D532" s="44"/>
    </row>
    <row r="533" customFormat="false" ht="15.75" hidden="false" customHeight="true" outlineLevel="0" collapsed="false">
      <c r="D533" s="44"/>
    </row>
    <row r="534" customFormat="false" ht="15.75" hidden="false" customHeight="true" outlineLevel="0" collapsed="false">
      <c r="D534" s="44"/>
    </row>
    <row r="535" customFormat="false" ht="15.75" hidden="false" customHeight="true" outlineLevel="0" collapsed="false">
      <c r="D535" s="44"/>
    </row>
    <row r="536" customFormat="false" ht="15.75" hidden="false" customHeight="true" outlineLevel="0" collapsed="false">
      <c r="D536" s="44"/>
    </row>
    <row r="537" customFormat="false" ht="15.75" hidden="false" customHeight="true" outlineLevel="0" collapsed="false">
      <c r="D537" s="44"/>
    </row>
    <row r="538" customFormat="false" ht="15.75" hidden="false" customHeight="true" outlineLevel="0" collapsed="false">
      <c r="D538" s="44"/>
    </row>
    <row r="539" customFormat="false" ht="15.75" hidden="false" customHeight="true" outlineLevel="0" collapsed="false">
      <c r="D539" s="44"/>
    </row>
    <row r="540" customFormat="false" ht="15.75" hidden="false" customHeight="true" outlineLevel="0" collapsed="false">
      <c r="D540" s="44"/>
    </row>
    <row r="541" customFormat="false" ht="15.75" hidden="false" customHeight="true" outlineLevel="0" collapsed="false">
      <c r="D541" s="44"/>
    </row>
    <row r="542" customFormat="false" ht="15.75" hidden="false" customHeight="true" outlineLevel="0" collapsed="false">
      <c r="D542" s="44"/>
    </row>
    <row r="543" customFormat="false" ht="15.75" hidden="false" customHeight="true" outlineLevel="0" collapsed="false">
      <c r="D543" s="44"/>
    </row>
    <row r="544" customFormat="false" ht="15.75" hidden="false" customHeight="true" outlineLevel="0" collapsed="false">
      <c r="D544" s="44"/>
    </row>
    <row r="545" customFormat="false" ht="15.75" hidden="false" customHeight="true" outlineLevel="0" collapsed="false">
      <c r="D545" s="44"/>
    </row>
    <row r="546" customFormat="false" ht="15.75" hidden="false" customHeight="true" outlineLevel="0" collapsed="false">
      <c r="D546" s="44"/>
    </row>
    <row r="547" customFormat="false" ht="15.75" hidden="false" customHeight="true" outlineLevel="0" collapsed="false">
      <c r="D547" s="44"/>
    </row>
    <row r="548" customFormat="false" ht="15.75" hidden="false" customHeight="true" outlineLevel="0" collapsed="false">
      <c r="D548" s="44"/>
    </row>
    <row r="549" customFormat="false" ht="15.75" hidden="false" customHeight="true" outlineLevel="0" collapsed="false">
      <c r="D549" s="44"/>
    </row>
    <row r="550" customFormat="false" ht="15.75" hidden="false" customHeight="true" outlineLevel="0" collapsed="false">
      <c r="D550" s="44"/>
    </row>
    <row r="551" customFormat="false" ht="15.75" hidden="false" customHeight="true" outlineLevel="0" collapsed="false">
      <c r="D551" s="44"/>
    </row>
    <row r="552" customFormat="false" ht="15.75" hidden="false" customHeight="true" outlineLevel="0" collapsed="false">
      <c r="D552" s="44"/>
    </row>
    <row r="553" customFormat="false" ht="15.75" hidden="false" customHeight="true" outlineLevel="0" collapsed="false">
      <c r="D553" s="44"/>
    </row>
    <row r="554" customFormat="false" ht="15.75" hidden="false" customHeight="true" outlineLevel="0" collapsed="false">
      <c r="D554" s="44"/>
    </row>
    <row r="555" customFormat="false" ht="15.75" hidden="false" customHeight="true" outlineLevel="0" collapsed="false">
      <c r="D555" s="44"/>
    </row>
    <row r="556" customFormat="false" ht="15.75" hidden="false" customHeight="true" outlineLevel="0" collapsed="false">
      <c r="D556" s="44"/>
    </row>
    <row r="557" customFormat="false" ht="15.75" hidden="false" customHeight="true" outlineLevel="0" collapsed="false">
      <c r="D557" s="44"/>
    </row>
    <row r="558" customFormat="false" ht="15.75" hidden="false" customHeight="true" outlineLevel="0" collapsed="false">
      <c r="D558" s="44"/>
    </row>
    <row r="559" customFormat="false" ht="15.75" hidden="false" customHeight="true" outlineLevel="0" collapsed="false">
      <c r="D559" s="44"/>
    </row>
    <row r="560" customFormat="false" ht="15.75" hidden="false" customHeight="true" outlineLevel="0" collapsed="false">
      <c r="D560" s="44"/>
    </row>
    <row r="561" customFormat="false" ht="15.75" hidden="false" customHeight="true" outlineLevel="0" collapsed="false">
      <c r="D561" s="44"/>
    </row>
    <row r="562" customFormat="false" ht="15.75" hidden="false" customHeight="true" outlineLevel="0" collapsed="false">
      <c r="D562" s="44"/>
    </row>
    <row r="563" customFormat="false" ht="15.75" hidden="false" customHeight="true" outlineLevel="0" collapsed="false">
      <c r="D563" s="44"/>
    </row>
    <row r="564" customFormat="false" ht="15.75" hidden="false" customHeight="true" outlineLevel="0" collapsed="false">
      <c r="D564" s="44"/>
    </row>
    <row r="565" customFormat="false" ht="15.75" hidden="false" customHeight="true" outlineLevel="0" collapsed="false">
      <c r="D565" s="44"/>
    </row>
    <row r="566" customFormat="false" ht="15.75" hidden="false" customHeight="true" outlineLevel="0" collapsed="false">
      <c r="D566" s="44"/>
    </row>
    <row r="567" customFormat="false" ht="15.75" hidden="false" customHeight="true" outlineLevel="0" collapsed="false">
      <c r="D567" s="44"/>
    </row>
    <row r="568" customFormat="false" ht="15.75" hidden="false" customHeight="true" outlineLevel="0" collapsed="false">
      <c r="D568" s="44"/>
    </row>
    <row r="569" customFormat="false" ht="15.75" hidden="false" customHeight="true" outlineLevel="0" collapsed="false">
      <c r="D569" s="44"/>
    </row>
    <row r="570" customFormat="false" ht="15.75" hidden="false" customHeight="true" outlineLevel="0" collapsed="false">
      <c r="D570" s="44"/>
    </row>
    <row r="571" customFormat="false" ht="15.75" hidden="false" customHeight="true" outlineLevel="0" collapsed="false">
      <c r="D571" s="44"/>
    </row>
    <row r="572" customFormat="false" ht="15.75" hidden="false" customHeight="true" outlineLevel="0" collapsed="false">
      <c r="D572" s="44"/>
    </row>
    <row r="573" customFormat="false" ht="15.75" hidden="false" customHeight="true" outlineLevel="0" collapsed="false">
      <c r="D573" s="44"/>
    </row>
    <row r="574" customFormat="false" ht="15.75" hidden="false" customHeight="true" outlineLevel="0" collapsed="false">
      <c r="D574" s="44"/>
    </row>
    <row r="575" customFormat="false" ht="15.75" hidden="false" customHeight="true" outlineLevel="0" collapsed="false">
      <c r="D575" s="44"/>
    </row>
    <row r="576" customFormat="false" ht="15.75" hidden="false" customHeight="true" outlineLevel="0" collapsed="false">
      <c r="D576" s="44"/>
    </row>
    <row r="577" customFormat="false" ht="15.75" hidden="false" customHeight="true" outlineLevel="0" collapsed="false">
      <c r="D577" s="44"/>
    </row>
    <row r="578" customFormat="false" ht="15.75" hidden="false" customHeight="true" outlineLevel="0" collapsed="false">
      <c r="D578" s="44"/>
    </row>
    <row r="579" customFormat="false" ht="15.75" hidden="false" customHeight="true" outlineLevel="0" collapsed="false">
      <c r="D579" s="44"/>
    </row>
    <row r="580" customFormat="false" ht="15.75" hidden="false" customHeight="true" outlineLevel="0" collapsed="false">
      <c r="D580" s="44"/>
    </row>
    <row r="581" customFormat="false" ht="15.75" hidden="false" customHeight="true" outlineLevel="0" collapsed="false">
      <c r="D581" s="44"/>
    </row>
    <row r="582" customFormat="false" ht="15.75" hidden="false" customHeight="true" outlineLevel="0" collapsed="false">
      <c r="D582" s="44"/>
    </row>
    <row r="583" customFormat="false" ht="15.75" hidden="false" customHeight="true" outlineLevel="0" collapsed="false">
      <c r="D583" s="44"/>
    </row>
    <row r="584" customFormat="false" ht="15.75" hidden="false" customHeight="true" outlineLevel="0" collapsed="false">
      <c r="D584" s="44"/>
    </row>
    <row r="585" customFormat="false" ht="15.75" hidden="false" customHeight="true" outlineLevel="0" collapsed="false">
      <c r="D585" s="44"/>
    </row>
    <row r="586" customFormat="false" ht="15.75" hidden="false" customHeight="true" outlineLevel="0" collapsed="false">
      <c r="D586" s="44"/>
    </row>
    <row r="587" customFormat="false" ht="15.75" hidden="false" customHeight="true" outlineLevel="0" collapsed="false">
      <c r="D587" s="44"/>
    </row>
    <row r="588" customFormat="false" ht="15.75" hidden="false" customHeight="true" outlineLevel="0" collapsed="false">
      <c r="D588" s="44"/>
    </row>
    <row r="589" customFormat="false" ht="15.75" hidden="false" customHeight="true" outlineLevel="0" collapsed="false">
      <c r="D589" s="44"/>
    </row>
    <row r="590" customFormat="false" ht="15.75" hidden="false" customHeight="true" outlineLevel="0" collapsed="false">
      <c r="D590" s="44"/>
    </row>
    <row r="591" customFormat="false" ht="15.75" hidden="false" customHeight="true" outlineLevel="0" collapsed="false">
      <c r="D591" s="44"/>
    </row>
    <row r="592" customFormat="false" ht="15.75" hidden="false" customHeight="true" outlineLevel="0" collapsed="false">
      <c r="D592" s="44"/>
    </row>
    <row r="593" customFormat="false" ht="15.75" hidden="false" customHeight="true" outlineLevel="0" collapsed="false">
      <c r="D593" s="44"/>
    </row>
    <row r="594" customFormat="false" ht="15.75" hidden="false" customHeight="true" outlineLevel="0" collapsed="false">
      <c r="D594" s="44"/>
    </row>
    <row r="595" customFormat="false" ht="15.75" hidden="false" customHeight="true" outlineLevel="0" collapsed="false">
      <c r="D595" s="44"/>
    </row>
    <row r="596" customFormat="false" ht="15.75" hidden="false" customHeight="true" outlineLevel="0" collapsed="false">
      <c r="D596" s="44"/>
    </row>
    <row r="597" customFormat="false" ht="15.75" hidden="false" customHeight="true" outlineLevel="0" collapsed="false">
      <c r="D597" s="44"/>
    </row>
    <row r="598" customFormat="false" ht="15.75" hidden="false" customHeight="true" outlineLevel="0" collapsed="false">
      <c r="D598" s="44"/>
    </row>
    <row r="599" customFormat="false" ht="15.75" hidden="false" customHeight="true" outlineLevel="0" collapsed="false">
      <c r="D599" s="44"/>
    </row>
    <row r="600" customFormat="false" ht="15.75" hidden="false" customHeight="true" outlineLevel="0" collapsed="false">
      <c r="D600" s="44"/>
    </row>
    <row r="601" customFormat="false" ht="15.75" hidden="false" customHeight="true" outlineLevel="0" collapsed="false">
      <c r="D601" s="44"/>
    </row>
    <row r="602" customFormat="false" ht="15.75" hidden="false" customHeight="true" outlineLevel="0" collapsed="false">
      <c r="D602" s="44"/>
    </row>
    <row r="603" customFormat="false" ht="15.75" hidden="false" customHeight="true" outlineLevel="0" collapsed="false">
      <c r="D603" s="44"/>
    </row>
    <row r="604" customFormat="false" ht="15.75" hidden="false" customHeight="true" outlineLevel="0" collapsed="false">
      <c r="D604" s="44"/>
    </row>
    <row r="605" customFormat="false" ht="15.75" hidden="false" customHeight="true" outlineLevel="0" collapsed="false">
      <c r="D605" s="44"/>
    </row>
    <row r="606" customFormat="false" ht="15.75" hidden="false" customHeight="true" outlineLevel="0" collapsed="false">
      <c r="D606" s="44"/>
    </row>
    <row r="607" customFormat="false" ht="15.75" hidden="false" customHeight="true" outlineLevel="0" collapsed="false">
      <c r="D607" s="44"/>
    </row>
    <row r="608" customFormat="false" ht="15.75" hidden="false" customHeight="true" outlineLevel="0" collapsed="false">
      <c r="D608" s="44"/>
    </row>
    <row r="609" customFormat="false" ht="15.75" hidden="false" customHeight="true" outlineLevel="0" collapsed="false">
      <c r="D609" s="44"/>
    </row>
    <row r="610" customFormat="false" ht="15.75" hidden="false" customHeight="true" outlineLevel="0" collapsed="false">
      <c r="D610" s="44"/>
    </row>
    <row r="611" customFormat="false" ht="15.75" hidden="false" customHeight="true" outlineLevel="0" collapsed="false">
      <c r="D611" s="44"/>
    </row>
    <row r="612" customFormat="false" ht="15.75" hidden="false" customHeight="true" outlineLevel="0" collapsed="false">
      <c r="D612" s="44"/>
    </row>
    <row r="613" customFormat="false" ht="15.75" hidden="false" customHeight="true" outlineLevel="0" collapsed="false">
      <c r="D613" s="44"/>
    </row>
    <row r="614" customFormat="false" ht="15.75" hidden="false" customHeight="true" outlineLevel="0" collapsed="false">
      <c r="D614" s="44"/>
    </row>
    <row r="615" customFormat="false" ht="15.75" hidden="false" customHeight="true" outlineLevel="0" collapsed="false">
      <c r="D615" s="44"/>
    </row>
    <row r="616" customFormat="false" ht="15.75" hidden="false" customHeight="true" outlineLevel="0" collapsed="false">
      <c r="D616" s="44"/>
    </row>
    <row r="617" customFormat="false" ht="15.75" hidden="false" customHeight="true" outlineLevel="0" collapsed="false">
      <c r="D617" s="44"/>
    </row>
    <row r="618" customFormat="false" ht="15.75" hidden="false" customHeight="true" outlineLevel="0" collapsed="false">
      <c r="D618" s="44"/>
    </row>
    <row r="619" customFormat="false" ht="15.75" hidden="false" customHeight="true" outlineLevel="0" collapsed="false">
      <c r="D619" s="44"/>
    </row>
    <row r="620" customFormat="false" ht="15.75" hidden="false" customHeight="true" outlineLevel="0" collapsed="false">
      <c r="D620" s="44"/>
    </row>
    <row r="621" customFormat="false" ht="15.75" hidden="false" customHeight="true" outlineLevel="0" collapsed="false">
      <c r="D621" s="44"/>
    </row>
    <row r="622" customFormat="false" ht="15.75" hidden="false" customHeight="true" outlineLevel="0" collapsed="false">
      <c r="D622" s="44"/>
    </row>
    <row r="623" customFormat="false" ht="15.75" hidden="false" customHeight="true" outlineLevel="0" collapsed="false">
      <c r="D623" s="44"/>
    </row>
    <row r="624" customFormat="false" ht="15.75" hidden="false" customHeight="true" outlineLevel="0" collapsed="false">
      <c r="D624" s="44"/>
    </row>
    <row r="625" customFormat="false" ht="15.75" hidden="false" customHeight="true" outlineLevel="0" collapsed="false">
      <c r="D625" s="44"/>
    </row>
    <row r="626" customFormat="false" ht="15.75" hidden="false" customHeight="true" outlineLevel="0" collapsed="false">
      <c r="D626" s="44"/>
    </row>
    <row r="627" customFormat="false" ht="15.75" hidden="false" customHeight="true" outlineLevel="0" collapsed="false">
      <c r="D627" s="44"/>
    </row>
    <row r="628" customFormat="false" ht="15.75" hidden="false" customHeight="true" outlineLevel="0" collapsed="false">
      <c r="D628" s="44"/>
    </row>
    <row r="629" customFormat="false" ht="15.75" hidden="false" customHeight="true" outlineLevel="0" collapsed="false">
      <c r="D629" s="44"/>
    </row>
    <row r="630" customFormat="false" ht="15.75" hidden="false" customHeight="true" outlineLevel="0" collapsed="false">
      <c r="D630" s="44"/>
    </row>
    <row r="631" customFormat="false" ht="15.75" hidden="false" customHeight="true" outlineLevel="0" collapsed="false">
      <c r="D631" s="44"/>
    </row>
    <row r="632" customFormat="false" ht="15.75" hidden="false" customHeight="true" outlineLevel="0" collapsed="false">
      <c r="D632" s="44"/>
    </row>
    <row r="633" customFormat="false" ht="15.75" hidden="false" customHeight="true" outlineLevel="0" collapsed="false">
      <c r="D633" s="44"/>
    </row>
    <row r="634" customFormat="false" ht="15.75" hidden="false" customHeight="true" outlineLevel="0" collapsed="false">
      <c r="D634" s="44"/>
    </row>
    <row r="635" customFormat="false" ht="15.75" hidden="false" customHeight="true" outlineLevel="0" collapsed="false">
      <c r="D635" s="44"/>
    </row>
    <row r="636" customFormat="false" ht="15.75" hidden="false" customHeight="true" outlineLevel="0" collapsed="false">
      <c r="D636" s="44"/>
    </row>
    <row r="637" customFormat="false" ht="15.75" hidden="false" customHeight="true" outlineLevel="0" collapsed="false">
      <c r="D637" s="44"/>
    </row>
    <row r="638" customFormat="false" ht="15.75" hidden="false" customHeight="true" outlineLevel="0" collapsed="false">
      <c r="D638" s="44"/>
    </row>
    <row r="639" customFormat="false" ht="15.75" hidden="false" customHeight="true" outlineLevel="0" collapsed="false">
      <c r="D639" s="44"/>
    </row>
    <row r="640" customFormat="false" ht="15.75" hidden="false" customHeight="true" outlineLevel="0" collapsed="false">
      <c r="D640" s="44"/>
    </row>
    <row r="641" customFormat="false" ht="15.75" hidden="false" customHeight="true" outlineLevel="0" collapsed="false">
      <c r="D641" s="44"/>
    </row>
    <row r="642" customFormat="false" ht="15.75" hidden="false" customHeight="true" outlineLevel="0" collapsed="false">
      <c r="D642" s="44"/>
    </row>
    <row r="643" customFormat="false" ht="15.75" hidden="false" customHeight="true" outlineLevel="0" collapsed="false">
      <c r="D643" s="44"/>
    </row>
    <row r="644" customFormat="false" ht="15.75" hidden="false" customHeight="true" outlineLevel="0" collapsed="false">
      <c r="D644" s="44"/>
    </row>
    <row r="645" customFormat="false" ht="15.75" hidden="false" customHeight="true" outlineLevel="0" collapsed="false">
      <c r="D645" s="44"/>
    </row>
    <row r="646" customFormat="false" ht="15.75" hidden="false" customHeight="true" outlineLevel="0" collapsed="false">
      <c r="D646" s="44"/>
    </row>
    <row r="647" customFormat="false" ht="15.75" hidden="false" customHeight="true" outlineLevel="0" collapsed="false">
      <c r="D647" s="44"/>
    </row>
    <row r="648" customFormat="false" ht="15.75" hidden="false" customHeight="true" outlineLevel="0" collapsed="false">
      <c r="D648" s="44"/>
    </row>
    <row r="649" customFormat="false" ht="15.75" hidden="false" customHeight="true" outlineLevel="0" collapsed="false">
      <c r="D649" s="44"/>
    </row>
    <row r="650" customFormat="false" ht="15.75" hidden="false" customHeight="true" outlineLevel="0" collapsed="false">
      <c r="D650" s="44"/>
    </row>
    <row r="651" customFormat="false" ht="15.75" hidden="false" customHeight="true" outlineLevel="0" collapsed="false">
      <c r="D651" s="44"/>
    </row>
    <row r="652" customFormat="false" ht="15.75" hidden="false" customHeight="true" outlineLevel="0" collapsed="false">
      <c r="D652" s="44"/>
    </row>
    <row r="653" customFormat="false" ht="15.75" hidden="false" customHeight="true" outlineLevel="0" collapsed="false">
      <c r="D653" s="44"/>
    </row>
    <row r="654" customFormat="false" ht="15.75" hidden="false" customHeight="true" outlineLevel="0" collapsed="false">
      <c r="D654" s="44"/>
    </row>
    <row r="655" customFormat="false" ht="15.75" hidden="false" customHeight="true" outlineLevel="0" collapsed="false">
      <c r="D655" s="44"/>
    </row>
    <row r="656" customFormat="false" ht="15.75" hidden="false" customHeight="true" outlineLevel="0" collapsed="false">
      <c r="D656" s="44"/>
    </row>
    <row r="657" customFormat="false" ht="15.75" hidden="false" customHeight="true" outlineLevel="0" collapsed="false">
      <c r="D657" s="44"/>
    </row>
    <row r="658" customFormat="false" ht="15.75" hidden="false" customHeight="true" outlineLevel="0" collapsed="false">
      <c r="D658" s="44"/>
    </row>
    <row r="659" customFormat="false" ht="15.75" hidden="false" customHeight="true" outlineLevel="0" collapsed="false">
      <c r="D659" s="44"/>
    </row>
    <row r="660" customFormat="false" ht="15.75" hidden="false" customHeight="true" outlineLevel="0" collapsed="false">
      <c r="D660" s="44"/>
    </row>
    <row r="661" customFormat="false" ht="15.75" hidden="false" customHeight="true" outlineLevel="0" collapsed="false">
      <c r="D661" s="44"/>
    </row>
    <row r="662" customFormat="false" ht="15.75" hidden="false" customHeight="true" outlineLevel="0" collapsed="false">
      <c r="D662" s="44"/>
    </row>
    <row r="663" customFormat="false" ht="15.75" hidden="false" customHeight="true" outlineLevel="0" collapsed="false">
      <c r="D663" s="44"/>
    </row>
    <row r="664" customFormat="false" ht="15.75" hidden="false" customHeight="true" outlineLevel="0" collapsed="false">
      <c r="D664" s="44"/>
    </row>
    <row r="665" customFormat="false" ht="15.75" hidden="false" customHeight="true" outlineLevel="0" collapsed="false">
      <c r="D665" s="44"/>
    </row>
    <row r="666" customFormat="false" ht="15.75" hidden="false" customHeight="true" outlineLevel="0" collapsed="false">
      <c r="D666" s="44"/>
    </row>
    <row r="667" customFormat="false" ht="15.75" hidden="false" customHeight="true" outlineLevel="0" collapsed="false">
      <c r="D667" s="44"/>
    </row>
    <row r="668" customFormat="false" ht="15.75" hidden="false" customHeight="true" outlineLevel="0" collapsed="false">
      <c r="D668" s="44"/>
    </row>
    <row r="669" customFormat="false" ht="15.75" hidden="false" customHeight="true" outlineLevel="0" collapsed="false">
      <c r="D669" s="44"/>
    </row>
    <row r="670" customFormat="false" ht="15.75" hidden="false" customHeight="true" outlineLevel="0" collapsed="false">
      <c r="D670" s="44"/>
    </row>
    <row r="671" customFormat="false" ht="15.75" hidden="false" customHeight="true" outlineLevel="0" collapsed="false">
      <c r="D671" s="44"/>
    </row>
    <row r="672" customFormat="false" ht="15.75" hidden="false" customHeight="true" outlineLevel="0" collapsed="false">
      <c r="D672" s="44"/>
    </row>
    <row r="673" customFormat="false" ht="15.75" hidden="false" customHeight="true" outlineLevel="0" collapsed="false">
      <c r="D673" s="44"/>
    </row>
    <row r="674" customFormat="false" ht="15.75" hidden="false" customHeight="true" outlineLevel="0" collapsed="false">
      <c r="D674" s="44"/>
    </row>
    <row r="675" customFormat="false" ht="15.75" hidden="false" customHeight="true" outlineLevel="0" collapsed="false">
      <c r="D675" s="44"/>
    </row>
    <row r="676" customFormat="false" ht="15.75" hidden="false" customHeight="true" outlineLevel="0" collapsed="false">
      <c r="D676" s="44"/>
    </row>
    <row r="677" customFormat="false" ht="15.75" hidden="false" customHeight="true" outlineLevel="0" collapsed="false">
      <c r="D677" s="44"/>
    </row>
    <row r="678" customFormat="false" ht="15.75" hidden="false" customHeight="true" outlineLevel="0" collapsed="false">
      <c r="D678" s="44"/>
    </row>
    <row r="679" customFormat="false" ht="15.75" hidden="false" customHeight="true" outlineLevel="0" collapsed="false">
      <c r="D679" s="44"/>
    </row>
    <row r="680" customFormat="false" ht="15.75" hidden="false" customHeight="true" outlineLevel="0" collapsed="false">
      <c r="D680" s="44"/>
    </row>
    <row r="681" customFormat="false" ht="15.75" hidden="false" customHeight="true" outlineLevel="0" collapsed="false">
      <c r="D681" s="44"/>
    </row>
    <row r="682" customFormat="false" ht="15.75" hidden="false" customHeight="true" outlineLevel="0" collapsed="false">
      <c r="D682" s="44"/>
    </row>
    <row r="683" customFormat="false" ht="15.75" hidden="false" customHeight="true" outlineLevel="0" collapsed="false">
      <c r="D683" s="44"/>
    </row>
    <row r="684" customFormat="false" ht="15.75" hidden="false" customHeight="true" outlineLevel="0" collapsed="false">
      <c r="D684" s="44"/>
    </row>
    <row r="685" customFormat="false" ht="15.75" hidden="false" customHeight="true" outlineLevel="0" collapsed="false">
      <c r="D685" s="44"/>
    </row>
    <row r="686" customFormat="false" ht="15.75" hidden="false" customHeight="true" outlineLevel="0" collapsed="false">
      <c r="D686" s="44"/>
    </row>
    <row r="687" customFormat="false" ht="15.75" hidden="false" customHeight="true" outlineLevel="0" collapsed="false">
      <c r="D687" s="44"/>
    </row>
    <row r="688" customFormat="false" ht="15.75" hidden="false" customHeight="true" outlineLevel="0" collapsed="false">
      <c r="D688" s="44"/>
    </row>
    <row r="689" customFormat="false" ht="15.75" hidden="false" customHeight="true" outlineLevel="0" collapsed="false">
      <c r="D689" s="44"/>
    </row>
    <row r="690" customFormat="false" ht="15.75" hidden="false" customHeight="true" outlineLevel="0" collapsed="false">
      <c r="D690" s="44"/>
    </row>
    <row r="691" customFormat="false" ht="15.75" hidden="false" customHeight="true" outlineLevel="0" collapsed="false">
      <c r="D691" s="44"/>
    </row>
    <row r="692" customFormat="false" ht="15.75" hidden="false" customHeight="true" outlineLevel="0" collapsed="false">
      <c r="D692" s="44"/>
    </row>
    <row r="693" customFormat="false" ht="15.75" hidden="false" customHeight="true" outlineLevel="0" collapsed="false">
      <c r="D693" s="44"/>
    </row>
    <row r="694" customFormat="false" ht="15.75" hidden="false" customHeight="true" outlineLevel="0" collapsed="false">
      <c r="D694" s="44"/>
    </row>
    <row r="695" customFormat="false" ht="15.75" hidden="false" customHeight="true" outlineLevel="0" collapsed="false">
      <c r="D695" s="44"/>
    </row>
    <row r="696" customFormat="false" ht="15.75" hidden="false" customHeight="true" outlineLevel="0" collapsed="false">
      <c r="D696" s="44"/>
    </row>
    <row r="697" customFormat="false" ht="15.75" hidden="false" customHeight="true" outlineLevel="0" collapsed="false">
      <c r="D697" s="44"/>
    </row>
    <row r="698" customFormat="false" ht="15.75" hidden="false" customHeight="true" outlineLevel="0" collapsed="false">
      <c r="D698" s="44"/>
    </row>
    <row r="699" customFormat="false" ht="15.75" hidden="false" customHeight="true" outlineLevel="0" collapsed="false">
      <c r="D699" s="44"/>
    </row>
    <row r="700" customFormat="false" ht="15.75" hidden="false" customHeight="true" outlineLevel="0" collapsed="false">
      <c r="D700" s="44"/>
    </row>
    <row r="701" customFormat="false" ht="15.75" hidden="false" customHeight="true" outlineLevel="0" collapsed="false">
      <c r="D701" s="44"/>
    </row>
    <row r="702" customFormat="false" ht="15.75" hidden="false" customHeight="true" outlineLevel="0" collapsed="false">
      <c r="D702" s="44"/>
    </row>
    <row r="703" customFormat="false" ht="15.75" hidden="false" customHeight="true" outlineLevel="0" collapsed="false">
      <c r="D703" s="44"/>
    </row>
    <row r="704" customFormat="false" ht="15.75" hidden="false" customHeight="true" outlineLevel="0" collapsed="false">
      <c r="D704" s="44"/>
    </row>
    <row r="705" customFormat="false" ht="15.75" hidden="false" customHeight="true" outlineLevel="0" collapsed="false">
      <c r="D705" s="44"/>
    </row>
    <row r="706" customFormat="false" ht="15.75" hidden="false" customHeight="true" outlineLevel="0" collapsed="false">
      <c r="D706" s="44"/>
    </row>
    <row r="707" customFormat="false" ht="15.75" hidden="false" customHeight="true" outlineLevel="0" collapsed="false">
      <c r="D707" s="44"/>
    </row>
    <row r="708" customFormat="false" ht="15.75" hidden="false" customHeight="true" outlineLevel="0" collapsed="false">
      <c r="D708" s="44"/>
    </row>
    <row r="709" customFormat="false" ht="15.75" hidden="false" customHeight="true" outlineLevel="0" collapsed="false">
      <c r="D709" s="44"/>
    </row>
    <row r="710" customFormat="false" ht="15.75" hidden="false" customHeight="true" outlineLevel="0" collapsed="false">
      <c r="D710" s="44"/>
    </row>
    <row r="711" customFormat="false" ht="15.75" hidden="false" customHeight="true" outlineLevel="0" collapsed="false">
      <c r="D711" s="44"/>
    </row>
    <row r="712" customFormat="false" ht="15.75" hidden="false" customHeight="true" outlineLevel="0" collapsed="false">
      <c r="D712" s="44"/>
    </row>
    <row r="713" customFormat="false" ht="15.75" hidden="false" customHeight="true" outlineLevel="0" collapsed="false">
      <c r="D713" s="44"/>
    </row>
    <row r="714" customFormat="false" ht="15.75" hidden="false" customHeight="true" outlineLevel="0" collapsed="false">
      <c r="D714" s="44"/>
    </row>
    <row r="715" customFormat="false" ht="15.75" hidden="false" customHeight="true" outlineLevel="0" collapsed="false">
      <c r="D715" s="44"/>
    </row>
    <row r="716" customFormat="false" ht="15.75" hidden="false" customHeight="true" outlineLevel="0" collapsed="false">
      <c r="D716" s="44"/>
    </row>
    <row r="717" customFormat="false" ht="15.75" hidden="false" customHeight="true" outlineLevel="0" collapsed="false">
      <c r="D717" s="44"/>
    </row>
    <row r="718" customFormat="false" ht="15.75" hidden="false" customHeight="true" outlineLevel="0" collapsed="false">
      <c r="D718" s="44"/>
    </row>
    <row r="719" customFormat="false" ht="15.75" hidden="false" customHeight="true" outlineLevel="0" collapsed="false">
      <c r="D719" s="44"/>
    </row>
    <row r="720" customFormat="false" ht="15.75" hidden="false" customHeight="true" outlineLevel="0" collapsed="false">
      <c r="D720" s="44"/>
    </row>
    <row r="721" customFormat="false" ht="15.75" hidden="false" customHeight="true" outlineLevel="0" collapsed="false">
      <c r="D721" s="44"/>
    </row>
    <row r="722" customFormat="false" ht="15.75" hidden="false" customHeight="true" outlineLevel="0" collapsed="false">
      <c r="D722" s="44"/>
    </row>
    <row r="723" customFormat="false" ht="15.75" hidden="false" customHeight="true" outlineLevel="0" collapsed="false">
      <c r="D723" s="44"/>
    </row>
    <row r="724" customFormat="false" ht="15.75" hidden="false" customHeight="true" outlineLevel="0" collapsed="false">
      <c r="D724" s="44"/>
    </row>
    <row r="725" customFormat="false" ht="15.75" hidden="false" customHeight="true" outlineLevel="0" collapsed="false">
      <c r="D725" s="44"/>
    </row>
    <row r="726" customFormat="false" ht="15.75" hidden="false" customHeight="true" outlineLevel="0" collapsed="false">
      <c r="D726" s="44"/>
    </row>
    <row r="727" customFormat="false" ht="15.75" hidden="false" customHeight="true" outlineLevel="0" collapsed="false">
      <c r="D727" s="44"/>
    </row>
    <row r="728" customFormat="false" ht="15.75" hidden="false" customHeight="true" outlineLevel="0" collapsed="false">
      <c r="D728" s="44"/>
    </row>
    <row r="729" customFormat="false" ht="15.75" hidden="false" customHeight="true" outlineLevel="0" collapsed="false">
      <c r="D729" s="44"/>
    </row>
    <row r="730" customFormat="false" ht="15.75" hidden="false" customHeight="true" outlineLevel="0" collapsed="false">
      <c r="D730" s="44"/>
    </row>
    <row r="731" customFormat="false" ht="15.75" hidden="false" customHeight="true" outlineLevel="0" collapsed="false">
      <c r="D731" s="44"/>
    </row>
    <row r="732" customFormat="false" ht="15.75" hidden="false" customHeight="true" outlineLevel="0" collapsed="false">
      <c r="D732" s="44"/>
    </row>
    <row r="733" customFormat="false" ht="15.75" hidden="false" customHeight="true" outlineLevel="0" collapsed="false">
      <c r="D733" s="44"/>
    </row>
    <row r="734" customFormat="false" ht="15.75" hidden="false" customHeight="true" outlineLevel="0" collapsed="false">
      <c r="D734" s="44"/>
    </row>
    <row r="735" customFormat="false" ht="15.75" hidden="false" customHeight="true" outlineLevel="0" collapsed="false">
      <c r="D735" s="44"/>
    </row>
    <row r="736" customFormat="false" ht="15.75" hidden="false" customHeight="true" outlineLevel="0" collapsed="false">
      <c r="D736" s="44"/>
    </row>
    <row r="737" customFormat="false" ht="15.75" hidden="false" customHeight="true" outlineLevel="0" collapsed="false">
      <c r="D737" s="44"/>
    </row>
    <row r="738" customFormat="false" ht="15.75" hidden="false" customHeight="true" outlineLevel="0" collapsed="false">
      <c r="D738" s="44"/>
    </row>
    <row r="739" customFormat="false" ht="15.75" hidden="false" customHeight="true" outlineLevel="0" collapsed="false">
      <c r="D739" s="44"/>
    </row>
    <row r="740" customFormat="false" ht="15.75" hidden="false" customHeight="true" outlineLevel="0" collapsed="false">
      <c r="D740" s="44"/>
    </row>
    <row r="741" customFormat="false" ht="15.75" hidden="false" customHeight="true" outlineLevel="0" collapsed="false">
      <c r="D741" s="44"/>
    </row>
    <row r="742" customFormat="false" ht="15.75" hidden="false" customHeight="true" outlineLevel="0" collapsed="false">
      <c r="D742" s="44"/>
    </row>
    <row r="743" customFormat="false" ht="15.75" hidden="false" customHeight="true" outlineLevel="0" collapsed="false">
      <c r="D743" s="44"/>
    </row>
    <row r="744" customFormat="false" ht="15.75" hidden="false" customHeight="true" outlineLevel="0" collapsed="false">
      <c r="D744" s="44"/>
    </row>
    <row r="745" customFormat="false" ht="15.75" hidden="false" customHeight="true" outlineLevel="0" collapsed="false">
      <c r="D745" s="44"/>
    </row>
    <row r="746" customFormat="false" ht="15.75" hidden="false" customHeight="true" outlineLevel="0" collapsed="false">
      <c r="D746" s="44"/>
    </row>
    <row r="747" customFormat="false" ht="15.75" hidden="false" customHeight="true" outlineLevel="0" collapsed="false">
      <c r="D747" s="44"/>
    </row>
    <row r="748" customFormat="false" ht="15.75" hidden="false" customHeight="true" outlineLevel="0" collapsed="false">
      <c r="D748" s="44"/>
    </row>
    <row r="749" customFormat="false" ht="15.75" hidden="false" customHeight="true" outlineLevel="0" collapsed="false">
      <c r="D749" s="44"/>
    </row>
    <row r="750" customFormat="false" ht="15.75" hidden="false" customHeight="true" outlineLevel="0" collapsed="false">
      <c r="D750" s="44"/>
    </row>
    <row r="751" customFormat="false" ht="15.75" hidden="false" customHeight="true" outlineLevel="0" collapsed="false">
      <c r="D751" s="44"/>
    </row>
    <row r="752" customFormat="false" ht="15.75" hidden="false" customHeight="true" outlineLevel="0" collapsed="false">
      <c r="D752" s="44"/>
    </row>
    <row r="753" customFormat="false" ht="15.75" hidden="false" customHeight="true" outlineLevel="0" collapsed="false">
      <c r="D753" s="44"/>
    </row>
    <row r="754" customFormat="false" ht="15.75" hidden="false" customHeight="true" outlineLevel="0" collapsed="false">
      <c r="D754" s="44"/>
    </row>
    <row r="755" customFormat="false" ht="15.75" hidden="false" customHeight="true" outlineLevel="0" collapsed="false">
      <c r="D755" s="44"/>
    </row>
    <row r="756" customFormat="false" ht="15.75" hidden="false" customHeight="true" outlineLevel="0" collapsed="false">
      <c r="D756" s="44"/>
    </row>
    <row r="757" customFormat="false" ht="15.75" hidden="false" customHeight="true" outlineLevel="0" collapsed="false">
      <c r="D757" s="44"/>
    </row>
    <row r="758" customFormat="false" ht="15.75" hidden="false" customHeight="true" outlineLevel="0" collapsed="false">
      <c r="D758" s="44"/>
    </row>
    <row r="759" customFormat="false" ht="15.75" hidden="false" customHeight="true" outlineLevel="0" collapsed="false">
      <c r="D759" s="44"/>
    </row>
    <row r="760" customFormat="false" ht="15.75" hidden="false" customHeight="true" outlineLevel="0" collapsed="false">
      <c r="D760" s="44"/>
    </row>
    <row r="761" customFormat="false" ht="15.75" hidden="false" customHeight="true" outlineLevel="0" collapsed="false">
      <c r="D761" s="44"/>
    </row>
    <row r="762" customFormat="false" ht="15.75" hidden="false" customHeight="true" outlineLevel="0" collapsed="false">
      <c r="D762" s="44"/>
    </row>
    <row r="763" customFormat="false" ht="15.75" hidden="false" customHeight="true" outlineLevel="0" collapsed="false">
      <c r="D763" s="44"/>
    </row>
    <row r="764" customFormat="false" ht="15.75" hidden="false" customHeight="true" outlineLevel="0" collapsed="false">
      <c r="D764" s="44"/>
    </row>
    <row r="765" customFormat="false" ht="15.75" hidden="false" customHeight="true" outlineLevel="0" collapsed="false">
      <c r="D765" s="44"/>
    </row>
    <row r="766" customFormat="false" ht="15.75" hidden="false" customHeight="true" outlineLevel="0" collapsed="false">
      <c r="D766" s="44"/>
    </row>
    <row r="767" customFormat="false" ht="15.75" hidden="false" customHeight="true" outlineLevel="0" collapsed="false">
      <c r="D767" s="44"/>
    </row>
    <row r="768" customFormat="false" ht="15.75" hidden="false" customHeight="true" outlineLevel="0" collapsed="false">
      <c r="D768" s="44"/>
    </row>
    <row r="769" customFormat="false" ht="15.75" hidden="false" customHeight="true" outlineLevel="0" collapsed="false">
      <c r="D769" s="44"/>
    </row>
    <row r="770" customFormat="false" ht="15.75" hidden="false" customHeight="true" outlineLevel="0" collapsed="false">
      <c r="D770" s="44"/>
    </row>
    <row r="771" customFormat="false" ht="15.75" hidden="false" customHeight="true" outlineLevel="0" collapsed="false">
      <c r="D771" s="44"/>
    </row>
    <row r="772" customFormat="false" ht="15.75" hidden="false" customHeight="true" outlineLevel="0" collapsed="false">
      <c r="D772" s="44"/>
    </row>
    <row r="773" customFormat="false" ht="15.75" hidden="false" customHeight="true" outlineLevel="0" collapsed="false">
      <c r="D773" s="44"/>
    </row>
    <row r="774" customFormat="false" ht="15.75" hidden="false" customHeight="true" outlineLevel="0" collapsed="false">
      <c r="D774" s="44"/>
    </row>
    <row r="775" customFormat="false" ht="15.75" hidden="false" customHeight="true" outlineLevel="0" collapsed="false">
      <c r="D775" s="44"/>
    </row>
    <row r="776" customFormat="false" ht="15.75" hidden="false" customHeight="true" outlineLevel="0" collapsed="false">
      <c r="D776" s="44"/>
    </row>
    <row r="777" customFormat="false" ht="15.75" hidden="false" customHeight="true" outlineLevel="0" collapsed="false">
      <c r="D777" s="44"/>
    </row>
    <row r="778" customFormat="false" ht="15.75" hidden="false" customHeight="true" outlineLevel="0" collapsed="false">
      <c r="D778" s="44"/>
    </row>
    <row r="779" customFormat="false" ht="15.75" hidden="false" customHeight="true" outlineLevel="0" collapsed="false">
      <c r="D779" s="44"/>
    </row>
    <row r="780" customFormat="false" ht="15.75" hidden="false" customHeight="true" outlineLevel="0" collapsed="false">
      <c r="D780" s="44"/>
    </row>
    <row r="781" customFormat="false" ht="15.75" hidden="false" customHeight="true" outlineLevel="0" collapsed="false">
      <c r="D781" s="44"/>
    </row>
    <row r="782" customFormat="false" ht="15.75" hidden="false" customHeight="true" outlineLevel="0" collapsed="false">
      <c r="D782" s="44"/>
    </row>
    <row r="783" customFormat="false" ht="15.75" hidden="false" customHeight="true" outlineLevel="0" collapsed="false">
      <c r="D783" s="44"/>
    </row>
    <row r="784" customFormat="false" ht="15.75" hidden="false" customHeight="true" outlineLevel="0" collapsed="false">
      <c r="D784" s="44"/>
    </row>
    <row r="785" customFormat="false" ht="15.75" hidden="false" customHeight="true" outlineLevel="0" collapsed="false">
      <c r="D785" s="44"/>
    </row>
    <row r="786" customFormat="false" ht="15.75" hidden="false" customHeight="true" outlineLevel="0" collapsed="false">
      <c r="D786" s="44"/>
    </row>
    <row r="787" customFormat="false" ht="15.75" hidden="false" customHeight="true" outlineLevel="0" collapsed="false">
      <c r="D787" s="44"/>
    </row>
    <row r="788" customFormat="false" ht="15.75" hidden="false" customHeight="true" outlineLevel="0" collapsed="false">
      <c r="D788" s="44"/>
    </row>
    <row r="789" customFormat="false" ht="15.75" hidden="false" customHeight="true" outlineLevel="0" collapsed="false">
      <c r="D789" s="44"/>
    </row>
    <row r="790" customFormat="false" ht="15.75" hidden="false" customHeight="true" outlineLevel="0" collapsed="false">
      <c r="D790" s="44"/>
    </row>
    <row r="791" customFormat="false" ht="15.75" hidden="false" customHeight="true" outlineLevel="0" collapsed="false">
      <c r="D791" s="44"/>
    </row>
    <row r="792" customFormat="false" ht="15.75" hidden="false" customHeight="true" outlineLevel="0" collapsed="false">
      <c r="D792" s="44"/>
    </row>
    <row r="793" customFormat="false" ht="15.75" hidden="false" customHeight="true" outlineLevel="0" collapsed="false">
      <c r="D793" s="44"/>
    </row>
    <row r="794" customFormat="false" ht="15.75" hidden="false" customHeight="true" outlineLevel="0" collapsed="false">
      <c r="D794" s="44"/>
    </row>
    <row r="795" customFormat="false" ht="15.75" hidden="false" customHeight="true" outlineLevel="0" collapsed="false">
      <c r="D795" s="44"/>
    </row>
    <row r="796" customFormat="false" ht="15.75" hidden="false" customHeight="true" outlineLevel="0" collapsed="false">
      <c r="D796" s="44"/>
    </row>
    <row r="797" customFormat="false" ht="15.75" hidden="false" customHeight="true" outlineLevel="0" collapsed="false">
      <c r="D797" s="44"/>
    </row>
    <row r="798" customFormat="false" ht="15.75" hidden="false" customHeight="true" outlineLevel="0" collapsed="false">
      <c r="D798" s="44"/>
    </row>
    <row r="799" customFormat="false" ht="15.75" hidden="false" customHeight="true" outlineLevel="0" collapsed="false">
      <c r="D799" s="44"/>
    </row>
    <row r="800" customFormat="false" ht="15.75" hidden="false" customHeight="true" outlineLevel="0" collapsed="false">
      <c r="D800" s="44"/>
    </row>
    <row r="801" customFormat="false" ht="15.75" hidden="false" customHeight="true" outlineLevel="0" collapsed="false">
      <c r="D801" s="44"/>
    </row>
    <row r="802" customFormat="false" ht="15.75" hidden="false" customHeight="true" outlineLevel="0" collapsed="false">
      <c r="D802" s="44"/>
    </row>
    <row r="803" customFormat="false" ht="15.75" hidden="false" customHeight="true" outlineLevel="0" collapsed="false">
      <c r="D803" s="44"/>
    </row>
    <row r="804" customFormat="false" ht="15.75" hidden="false" customHeight="true" outlineLevel="0" collapsed="false">
      <c r="D804" s="44"/>
    </row>
    <row r="805" customFormat="false" ht="15.75" hidden="false" customHeight="true" outlineLevel="0" collapsed="false">
      <c r="D805" s="44"/>
    </row>
    <row r="806" customFormat="false" ht="15.75" hidden="false" customHeight="true" outlineLevel="0" collapsed="false">
      <c r="D806" s="44"/>
    </row>
    <row r="807" customFormat="false" ht="15.75" hidden="false" customHeight="true" outlineLevel="0" collapsed="false">
      <c r="D807" s="44"/>
    </row>
    <row r="808" customFormat="false" ht="15.75" hidden="false" customHeight="true" outlineLevel="0" collapsed="false">
      <c r="D808" s="44"/>
    </row>
    <row r="809" customFormat="false" ht="15.75" hidden="false" customHeight="true" outlineLevel="0" collapsed="false">
      <c r="D809" s="44"/>
    </row>
    <row r="810" customFormat="false" ht="15.75" hidden="false" customHeight="true" outlineLevel="0" collapsed="false">
      <c r="D810" s="44"/>
    </row>
    <row r="811" customFormat="false" ht="15.75" hidden="false" customHeight="true" outlineLevel="0" collapsed="false">
      <c r="D811" s="44"/>
    </row>
    <row r="812" customFormat="false" ht="15.75" hidden="false" customHeight="true" outlineLevel="0" collapsed="false">
      <c r="D812" s="44"/>
    </row>
    <row r="813" customFormat="false" ht="15.75" hidden="false" customHeight="true" outlineLevel="0" collapsed="false">
      <c r="D813" s="44"/>
    </row>
    <row r="814" customFormat="false" ht="15.75" hidden="false" customHeight="true" outlineLevel="0" collapsed="false">
      <c r="D814" s="44"/>
    </row>
    <row r="815" customFormat="false" ht="15.75" hidden="false" customHeight="true" outlineLevel="0" collapsed="false">
      <c r="D815" s="44"/>
    </row>
    <row r="816" customFormat="false" ht="15.75" hidden="false" customHeight="true" outlineLevel="0" collapsed="false">
      <c r="D816" s="44"/>
    </row>
    <row r="817" customFormat="false" ht="15.75" hidden="false" customHeight="true" outlineLevel="0" collapsed="false">
      <c r="D817" s="44"/>
    </row>
    <row r="818" customFormat="false" ht="15.75" hidden="false" customHeight="true" outlineLevel="0" collapsed="false">
      <c r="D818" s="44"/>
    </row>
    <row r="819" customFormat="false" ht="15.75" hidden="false" customHeight="true" outlineLevel="0" collapsed="false">
      <c r="D819" s="44"/>
    </row>
    <row r="820" customFormat="false" ht="15.75" hidden="false" customHeight="true" outlineLevel="0" collapsed="false">
      <c r="D820" s="44"/>
    </row>
    <row r="821" customFormat="false" ht="15.75" hidden="false" customHeight="true" outlineLevel="0" collapsed="false">
      <c r="D821" s="44"/>
    </row>
    <row r="822" customFormat="false" ht="15.75" hidden="false" customHeight="true" outlineLevel="0" collapsed="false">
      <c r="D822" s="44"/>
    </row>
    <row r="823" customFormat="false" ht="15.75" hidden="false" customHeight="true" outlineLevel="0" collapsed="false">
      <c r="D823" s="44"/>
    </row>
    <row r="824" customFormat="false" ht="15.75" hidden="false" customHeight="true" outlineLevel="0" collapsed="false">
      <c r="D824" s="44"/>
    </row>
    <row r="825" customFormat="false" ht="15.75" hidden="false" customHeight="true" outlineLevel="0" collapsed="false">
      <c r="D825" s="44"/>
    </row>
    <row r="826" customFormat="false" ht="15.75" hidden="false" customHeight="true" outlineLevel="0" collapsed="false">
      <c r="D826" s="44"/>
    </row>
    <row r="827" customFormat="false" ht="15.75" hidden="false" customHeight="true" outlineLevel="0" collapsed="false">
      <c r="D827" s="44"/>
    </row>
    <row r="828" customFormat="false" ht="15.75" hidden="false" customHeight="true" outlineLevel="0" collapsed="false">
      <c r="D828" s="44"/>
    </row>
    <row r="829" customFormat="false" ht="15.75" hidden="false" customHeight="true" outlineLevel="0" collapsed="false">
      <c r="D829" s="44"/>
    </row>
    <row r="830" customFormat="false" ht="15.75" hidden="false" customHeight="true" outlineLevel="0" collapsed="false">
      <c r="D830" s="44"/>
    </row>
    <row r="831" customFormat="false" ht="15.75" hidden="false" customHeight="true" outlineLevel="0" collapsed="false">
      <c r="D831" s="44"/>
    </row>
    <row r="832" customFormat="false" ht="15.75" hidden="false" customHeight="true" outlineLevel="0" collapsed="false">
      <c r="D832" s="44"/>
    </row>
    <row r="833" customFormat="false" ht="15.75" hidden="false" customHeight="true" outlineLevel="0" collapsed="false">
      <c r="D833" s="44"/>
    </row>
    <row r="834" customFormat="false" ht="15.75" hidden="false" customHeight="true" outlineLevel="0" collapsed="false">
      <c r="D834" s="44"/>
    </row>
    <row r="835" customFormat="false" ht="15.75" hidden="false" customHeight="true" outlineLevel="0" collapsed="false">
      <c r="D835" s="44"/>
    </row>
    <row r="836" customFormat="false" ht="15.75" hidden="false" customHeight="true" outlineLevel="0" collapsed="false">
      <c r="D836" s="44"/>
    </row>
    <row r="837" customFormat="false" ht="15.75" hidden="false" customHeight="true" outlineLevel="0" collapsed="false">
      <c r="D837" s="44"/>
    </row>
    <row r="838" customFormat="false" ht="15.75" hidden="false" customHeight="true" outlineLevel="0" collapsed="false">
      <c r="D838" s="44"/>
    </row>
    <row r="839" customFormat="false" ht="15.75" hidden="false" customHeight="true" outlineLevel="0" collapsed="false">
      <c r="D839" s="44"/>
    </row>
    <row r="840" customFormat="false" ht="15.75" hidden="false" customHeight="true" outlineLevel="0" collapsed="false">
      <c r="D840" s="44"/>
    </row>
    <row r="841" customFormat="false" ht="15.75" hidden="false" customHeight="true" outlineLevel="0" collapsed="false">
      <c r="D841" s="44"/>
    </row>
    <row r="842" customFormat="false" ht="15.75" hidden="false" customHeight="true" outlineLevel="0" collapsed="false">
      <c r="D842" s="44"/>
    </row>
    <row r="843" customFormat="false" ht="15.75" hidden="false" customHeight="true" outlineLevel="0" collapsed="false">
      <c r="D843" s="44"/>
    </row>
    <row r="844" customFormat="false" ht="15.75" hidden="false" customHeight="true" outlineLevel="0" collapsed="false">
      <c r="D844" s="44"/>
    </row>
    <row r="845" customFormat="false" ht="15.75" hidden="false" customHeight="true" outlineLevel="0" collapsed="false">
      <c r="D845" s="44"/>
    </row>
    <row r="846" customFormat="false" ht="15.75" hidden="false" customHeight="true" outlineLevel="0" collapsed="false">
      <c r="D846" s="44"/>
    </row>
    <row r="847" customFormat="false" ht="15.75" hidden="false" customHeight="true" outlineLevel="0" collapsed="false">
      <c r="D847" s="44"/>
    </row>
    <row r="848" customFormat="false" ht="15.75" hidden="false" customHeight="true" outlineLevel="0" collapsed="false">
      <c r="D848" s="44"/>
    </row>
    <row r="849" customFormat="false" ht="15.75" hidden="false" customHeight="true" outlineLevel="0" collapsed="false">
      <c r="D849" s="44"/>
    </row>
    <row r="850" customFormat="false" ht="15.75" hidden="false" customHeight="true" outlineLevel="0" collapsed="false">
      <c r="D850" s="44"/>
    </row>
    <row r="851" customFormat="false" ht="15.75" hidden="false" customHeight="true" outlineLevel="0" collapsed="false">
      <c r="D851" s="44"/>
    </row>
    <row r="852" customFormat="false" ht="15.75" hidden="false" customHeight="true" outlineLevel="0" collapsed="false">
      <c r="D852" s="44"/>
    </row>
    <row r="853" customFormat="false" ht="15.75" hidden="false" customHeight="true" outlineLevel="0" collapsed="false">
      <c r="D853" s="44"/>
    </row>
    <row r="854" customFormat="false" ht="15.75" hidden="false" customHeight="true" outlineLevel="0" collapsed="false">
      <c r="D854" s="44"/>
    </row>
    <row r="855" customFormat="false" ht="15.75" hidden="false" customHeight="true" outlineLevel="0" collapsed="false">
      <c r="D855" s="44"/>
    </row>
    <row r="856" customFormat="false" ht="15.75" hidden="false" customHeight="true" outlineLevel="0" collapsed="false">
      <c r="D856" s="44"/>
    </row>
    <row r="857" customFormat="false" ht="15.75" hidden="false" customHeight="true" outlineLevel="0" collapsed="false">
      <c r="D857" s="44"/>
    </row>
    <row r="858" customFormat="false" ht="15.75" hidden="false" customHeight="true" outlineLevel="0" collapsed="false">
      <c r="D858" s="44"/>
    </row>
    <row r="859" customFormat="false" ht="15.75" hidden="false" customHeight="true" outlineLevel="0" collapsed="false">
      <c r="D859" s="44"/>
    </row>
    <row r="860" customFormat="false" ht="15.75" hidden="false" customHeight="true" outlineLevel="0" collapsed="false">
      <c r="D860" s="44"/>
    </row>
    <row r="861" customFormat="false" ht="15.75" hidden="false" customHeight="true" outlineLevel="0" collapsed="false">
      <c r="D861" s="44"/>
    </row>
    <row r="862" customFormat="false" ht="15.75" hidden="false" customHeight="true" outlineLevel="0" collapsed="false">
      <c r="D862" s="44"/>
    </row>
    <row r="863" customFormat="false" ht="15.75" hidden="false" customHeight="true" outlineLevel="0" collapsed="false">
      <c r="D863" s="44"/>
    </row>
    <row r="864" customFormat="false" ht="15.75" hidden="false" customHeight="true" outlineLevel="0" collapsed="false">
      <c r="D864" s="44"/>
    </row>
    <row r="865" customFormat="false" ht="15.75" hidden="false" customHeight="true" outlineLevel="0" collapsed="false">
      <c r="D865" s="44"/>
    </row>
    <row r="866" customFormat="false" ht="15.75" hidden="false" customHeight="true" outlineLevel="0" collapsed="false">
      <c r="D866" s="44"/>
    </row>
    <row r="867" customFormat="false" ht="15.75" hidden="false" customHeight="true" outlineLevel="0" collapsed="false">
      <c r="D867" s="44"/>
    </row>
    <row r="868" customFormat="false" ht="15.75" hidden="false" customHeight="true" outlineLevel="0" collapsed="false">
      <c r="D868" s="44"/>
    </row>
    <row r="869" customFormat="false" ht="15.75" hidden="false" customHeight="true" outlineLevel="0" collapsed="false">
      <c r="D869" s="44"/>
    </row>
    <row r="870" customFormat="false" ht="15.75" hidden="false" customHeight="true" outlineLevel="0" collapsed="false">
      <c r="D870" s="44"/>
    </row>
    <row r="871" customFormat="false" ht="15.75" hidden="false" customHeight="true" outlineLevel="0" collapsed="false">
      <c r="D871" s="44"/>
    </row>
    <row r="872" customFormat="false" ht="15.75" hidden="false" customHeight="true" outlineLevel="0" collapsed="false">
      <c r="D872" s="44"/>
    </row>
    <row r="873" customFormat="false" ht="15.75" hidden="false" customHeight="true" outlineLevel="0" collapsed="false">
      <c r="D873" s="44"/>
    </row>
    <row r="874" customFormat="false" ht="15.75" hidden="false" customHeight="true" outlineLevel="0" collapsed="false">
      <c r="D874" s="44"/>
    </row>
    <row r="875" customFormat="false" ht="15.75" hidden="false" customHeight="true" outlineLevel="0" collapsed="false">
      <c r="D875" s="44"/>
    </row>
    <row r="876" customFormat="false" ht="15.75" hidden="false" customHeight="true" outlineLevel="0" collapsed="false">
      <c r="D876" s="44"/>
    </row>
    <row r="877" customFormat="false" ht="15.75" hidden="false" customHeight="true" outlineLevel="0" collapsed="false">
      <c r="D877" s="44"/>
    </row>
    <row r="878" customFormat="false" ht="15.75" hidden="false" customHeight="true" outlineLevel="0" collapsed="false">
      <c r="D878" s="44"/>
    </row>
    <row r="879" customFormat="false" ht="15.75" hidden="false" customHeight="true" outlineLevel="0" collapsed="false">
      <c r="D879" s="44"/>
    </row>
    <row r="880" customFormat="false" ht="15.75" hidden="false" customHeight="true" outlineLevel="0" collapsed="false">
      <c r="D880" s="44"/>
    </row>
    <row r="881" customFormat="false" ht="15.75" hidden="false" customHeight="true" outlineLevel="0" collapsed="false">
      <c r="D881" s="44"/>
    </row>
    <row r="882" customFormat="false" ht="15.75" hidden="false" customHeight="true" outlineLevel="0" collapsed="false">
      <c r="D882" s="44"/>
    </row>
    <row r="883" customFormat="false" ht="15.75" hidden="false" customHeight="true" outlineLevel="0" collapsed="false">
      <c r="D883" s="44"/>
    </row>
    <row r="884" customFormat="false" ht="15.75" hidden="false" customHeight="true" outlineLevel="0" collapsed="false">
      <c r="D884" s="44"/>
    </row>
    <row r="885" customFormat="false" ht="15.75" hidden="false" customHeight="true" outlineLevel="0" collapsed="false">
      <c r="D885" s="44"/>
    </row>
    <row r="886" customFormat="false" ht="15.75" hidden="false" customHeight="true" outlineLevel="0" collapsed="false">
      <c r="D886" s="44"/>
    </row>
    <row r="887" customFormat="false" ht="15.75" hidden="false" customHeight="true" outlineLevel="0" collapsed="false">
      <c r="D887" s="44"/>
    </row>
    <row r="888" customFormat="false" ht="15.75" hidden="false" customHeight="true" outlineLevel="0" collapsed="false">
      <c r="D888" s="44"/>
    </row>
    <row r="889" customFormat="false" ht="15.75" hidden="false" customHeight="true" outlineLevel="0" collapsed="false">
      <c r="D889" s="44"/>
    </row>
    <row r="890" customFormat="false" ht="15.75" hidden="false" customHeight="true" outlineLevel="0" collapsed="false">
      <c r="D890" s="44"/>
    </row>
    <row r="891" customFormat="false" ht="15.75" hidden="false" customHeight="true" outlineLevel="0" collapsed="false">
      <c r="D891" s="44"/>
    </row>
    <row r="892" customFormat="false" ht="15.75" hidden="false" customHeight="true" outlineLevel="0" collapsed="false">
      <c r="D892" s="44"/>
    </row>
    <row r="893" customFormat="false" ht="15.75" hidden="false" customHeight="true" outlineLevel="0" collapsed="false">
      <c r="D893" s="44"/>
    </row>
    <row r="894" customFormat="false" ht="15.75" hidden="false" customHeight="true" outlineLevel="0" collapsed="false">
      <c r="D894" s="44"/>
    </row>
    <row r="895" customFormat="false" ht="15.75" hidden="false" customHeight="true" outlineLevel="0" collapsed="false">
      <c r="D895" s="44"/>
    </row>
    <row r="896" customFormat="false" ht="15.75" hidden="false" customHeight="true" outlineLevel="0" collapsed="false">
      <c r="D896" s="44"/>
    </row>
    <row r="897" customFormat="false" ht="15.75" hidden="false" customHeight="true" outlineLevel="0" collapsed="false">
      <c r="D897" s="44"/>
    </row>
    <row r="898" customFormat="false" ht="15.75" hidden="false" customHeight="true" outlineLevel="0" collapsed="false">
      <c r="D898" s="44"/>
    </row>
    <row r="899" customFormat="false" ht="15.75" hidden="false" customHeight="true" outlineLevel="0" collapsed="false">
      <c r="D899" s="44"/>
    </row>
    <row r="900" customFormat="false" ht="15.75" hidden="false" customHeight="true" outlineLevel="0" collapsed="false">
      <c r="D900" s="44"/>
    </row>
    <row r="901" customFormat="false" ht="15.75" hidden="false" customHeight="true" outlineLevel="0" collapsed="false">
      <c r="D901" s="44"/>
    </row>
    <row r="902" customFormat="false" ht="15.75" hidden="false" customHeight="true" outlineLevel="0" collapsed="false">
      <c r="D902" s="44"/>
    </row>
    <row r="903" customFormat="false" ht="15.75" hidden="false" customHeight="true" outlineLevel="0" collapsed="false">
      <c r="D903" s="44"/>
    </row>
    <row r="904" customFormat="false" ht="15.75" hidden="false" customHeight="true" outlineLevel="0" collapsed="false">
      <c r="D904" s="44"/>
    </row>
    <row r="905" customFormat="false" ht="15.75" hidden="false" customHeight="true" outlineLevel="0" collapsed="false">
      <c r="D905" s="44"/>
    </row>
    <row r="906" customFormat="false" ht="15.75" hidden="false" customHeight="true" outlineLevel="0" collapsed="false">
      <c r="D906" s="44"/>
    </row>
    <row r="907" customFormat="false" ht="15.75" hidden="false" customHeight="true" outlineLevel="0" collapsed="false">
      <c r="D907" s="44"/>
    </row>
    <row r="908" customFormat="false" ht="15.75" hidden="false" customHeight="true" outlineLevel="0" collapsed="false">
      <c r="D908" s="44"/>
    </row>
    <row r="909" customFormat="false" ht="15.75" hidden="false" customHeight="true" outlineLevel="0" collapsed="false">
      <c r="D909" s="44"/>
    </row>
    <row r="910" customFormat="false" ht="15.75" hidden="false" customHeight="true" outlineLevel="0" collapsed="false">
      <c r="D910" s="44"/>
    </row>
    <row r="911" customFormat="false" ht="15.75" hidden="false" customHeight="true" outlineLevel="0" collapsed="false">
      <c r="D911" s="44"/>
    </row>
    <row r="912" customFormat="false" ht="15.75" hidden="false" customHeight="true" outlineLevel="0" collapsed="false">
      <c r="D912" s="44"/>
    </row>
    <row r="913" customFormat="false" ht="15.75" hidden="false" customHeight="true" outlineLevel="0" collapsed="false">
      <c r="D913" s="44"/>
    </row>
    <row r="914" customFormat="false" ht="15.75" hidden="false" customHeight="true" outlineLevel="0" collapsed="false">
      <c r="D914" s="44"/>
    </row>
    <row r="915" customFormat="false" ht="15.75" hidden="false" customHeight="true" outlineLevel="0" collapsed="false">
      <c r="D915" s="44"/>
    </row>
    <row r="916" customFormat="false" ht="15.75" hidden="false" customHeight="true" outlineLevel="0" collapsed="false">
      <c r="D916" s="44"/>
    </row>
    <row r="917" customFormat="false" ht="15.75" hidden="false" customHeight="true" outlineLevel="0" collapsed="false">
      <c r="D917" s="44"/>
    </row>
    <row r="918" customFormat="false" ht="15.75" hidden="false" customHeight="true" outlineLevel="0" collapsed="false">
      <c r="D918" s="44"/>
    </row>
    <row r="919" customFormat="false" ht="15.75" hidden="false" customHeight="true" outlineLevel="0" collapsed="false">
      <c r="D919" s="44"/>
    </row>
    <row r="920" customFormat="false" ht="15.75" hidden="false" customHeight="true" outlineLevel="0" collapsed="false">
      <c r="D920" s="44"/>
    </row>
    <row r="921" customFormat="false" ht="15.75" hidden="false" customHeight="true" outlineLevel="0" collapsed="false">
      <c r="D921" s="44"/>
    </row>
    <row r="922" customFormat="false" ht="15.75" hidden="false" customHeight="true" outlineLevel="0" collapsed="false">
      <c r="D922" s="44"/>
    </row>
    <row r="923" customFormat="false" ht="15.75" hidden="false" customHeight="true" outlineLevel="0" collapsed="false">
      <c r="D923" s="44"/>
    </row>
    <row r="924" customFormat="false" ht="15.75" hidden="false" customHeight="true" outlineLevel="0" collapsed="false">
      <c r="D924" s="44"/>
    </row>
    <row r="925" customFormat="false" ht="15.75" hidden="false" customHeight="true" outlineLevel="0" collapsed="false">
      <c r="D925" s="44"/>
    </row>
    <row r="926" customFormat="false" ht="15.75" hidden="false" customHeight="true" outlineLevel="0" collapsed="false">
      <c r="D926" s="44"/>
    </row>
    <row r="927" customFormat="false" ht="15.75" hidden="false" customHeight="true" outlineLevel="0" collapsed="false">
      <c r="D927" s="44"/>
    </row>
    <row r="928" customFormat="false" ht="15.75" hidden="false" customHeight="true" outlineLevel="0" collapsed="false">
      <c r="D928" s="44"/>
    </row>
    <row r="929" customFormat="false" ht="15.75" hidden="false" customHeight="true" outlineLevel="0" collapsed="false">
      <c r="D929" s="44"/>
    </row>
    <row r="930" customFormat="false" ht="15.75" hidden="false" customHeight="true" outlineLevel="0" collapsed="false">
      <c r="D930" s="44"/>
    </row>
    <row r="931" customFormat="false" ht="15.75" hidden="false" customHeight="true" outlineLevel="0" collapsed="false">
      <c r="D931" s="44"/>
    </row>
    <row r="932" customFormat="false" ht="15.75" hidden="false" customHeight="true" outlineLevel="0" collapsed="false">
      <c r="D932" s="44"/>
    </row>
    <row r="933" customFormat="false" ht="15.75" hidden="false" customHeight="true" outlineLevel="0" collapsed="false">
      <c r="D933" s="44"/>
    </row>
    <row r="934" customFormat="false" ht="15.75" hidden="false" customHeight="true" outlineLevel="0" collapsed="false">
      <c r="D934" s="44"/>
    </row>
    <row r="935" customFormat="false" ht="15.75" hidden="false" customHeight="true" outlineLevel="0" collapsed="false">
      <c r="D935" s="44"/>
    </row>
    <row r="936" customFormat="false" ht="15.75" hidden="false" customHeight="true" outlineLevel="0" collapsed="false">
      <c r="D936" s="44"/>
    </row>
    <row r="937" customFormat="false" ht="15.75" hidden="false" customHeight="true" outlineLevel="0" collapsed="false">
      <c r="D937" s="44"/>
    </row>
    <row r="938" customFormat="false" ht="15.75" hidden="false" customHeight="true" outlineLevel="0" collapsed="false">
      <c r="D938" s="44"/>
    </row>
    <row r="939" customFormat="false" ht="15.75" hidden="false" customHeight="true" outlineLevel="0" collapsed="false">
      <c r="D939" s="44"/>
    </row>
    <row r="940" customFormat="false" ht="15.75" hidden="false" customHeight="true" outlineLevel="0" collapsed="false">
      <c r="D940" s="44"/>
    </row>
    <row r="941" customFormat="false" ht="15.75" hidden="false" customHeight="true" outlineLevel="0" collapsed="false">
      <c r="D941" s="44"/>
    </row>
    <row r="942" customFormat="false" ht="15.75" hidden="false" customHeight="true" outlineLevel="0" collapsed="false">
      <c r="D942" s="44"/>
    </row>
    <row r="943" customFormat="false" ht="15.75" hidden="false" customHeight="true" outlineLevel="0" collapsed="false">
      <c r="D943" s="44"/>
    </row>
    <row r="944" customFormat="false" ht="15.75" hidden="false" customHeight="true" outlineLevel="0" collapsed="false">
      <c r="D944" s="44"/>
    </row>
    <row r="945" customFormat="false" ht="15.75" hidden="false" customHeight="true" outlineLevel="0" collapsed="false">
      <c r="D945" s="44"/>
    </row>
    <row r="946" customFormat="false" ht="15.75" hidden="false" customHeight="true" outlineLevel="0" collapsed="false">
      <c r="D946" s="44"/>
    </row>
    <row r="947" customFormat="false" ht="15.75" hidden="false" customHeight="true" outlineLevel="0" collapsed="false">
      <c r="D947" s="44"/>
    </row>
    <row r="948" customFormat="false" ht="15.75" hidden="false" customHeight="true" outlineLevel="0" collapsed="false">
      <c r="D948" s="44"/>
    </row>
    <row r="949" customFormat="false" ht="15.75" hidden="false" customHeight="true" outlineLevel="0" collapsed="false">
      <c r="D949" s="44"/>
    </row>
    <row r="950" customFormat="false" ht="15.75" hidden="false" customHeight="true" outlineLevel="0" collapsed="false">
      <c r="D950" s="44"/>
    </row>
    <row r="951" customFormat="false" ht="15.75" hidden="false" customHeight="true" outlineLevel="0" collapsed="false">
      <c r="D951" s="44"/>
    </row>
    <row r="952" customFormat="false" ht="15.75" hidden="false" customHeight="true" outlineLevel="0" collapsed="false">
      <c r="D952" s="44"/>
    </row>
    <row r="953" customFormat="false" ht="15.75" hidden="false" customHeight="true" outlineLevel="0" collapsed="false">
      <c r="D953" s="44"/>
    </row>
    <row r="954" customFormat="false" ht="15.75" hidden="false" customHeight="true" outlineLevel="0" collapsed="false">
      <c r="D954" s="44"/>
    </row>
    <row r="955" customFormat="false" ht="15.75" hidden="false" customHeight="true" outlineLevel="0" collapsed="false">
      <c r="D955" s="44"/>
    </row>
    <row r="956" customFormat="false" ht="15.75" hidden="false" customHeight="true" outlineLevel="0" collapsed="false">
      <c r="D956" s="44"/>
    </row>
    <row r="957" customFormat="false" ht="15.75" hidden="false" customHeight="true" outlineLevel="0" collapsed="false">
      <c r="D957" s="44"/>
    </row>
    <row r="958" customFormat="false" ht="15.75" hidden="false" customHeight="true" outlineLevel="0" collapsed="false">
      <c r="D958" s="44"/>
    </row>
    <row r="959" customFormat="false" ht="15.75" hidden="false" customHeight="true" outlineLevel="0" collapsed="false">
      <c r="D959" s="44"/>
    </row>
    <row r="960" customFormat="false" ht="15.75" hidden="false" customHeight="true" outlineLevel="0" collapsed="false">
      <c r="D960" s="44"/>
    </row>
    <row r="961" customFormat="false" ht="15.75" hidden="false" customHeight="true" outlineLevel="0" collapsed="false">
      <c r="D961" s="44"/>
    </row>
    <row r="962" customFormat="false" ht="15.75" hidden="false" customHeight="true" outlineLevel="0" collapsed="false">
      <c r="D962" s="44"/>
    </row>
    <row r="963" customFormat="false" ht="15.75" hidden="false" customHeight="true" outlineLevel="0" collapsed="false">
      <c r="D963" s="44"/>
    </row>
    <row r="964" customFormat="false" ht="15.75" hidden="false" customHeight="true" outlineLevel="0" collapsed="false">
      <c r="D964" s="44"/>
    </row>
    <row r="965" customFormat="false" ht="15.75" hidden="false" customHeight="true" outlineLevel="0" collapsed="false">
      <c r="D965" s="44"/>
    </row>
    <row r="966" customFormat="false" ht="15.75" hidden="false" customHeight="true" outlineLevel="0" collapsed="false">
      <c r="D966" s="44"/>
    </row>
    <row r="967" customFormat="false" ht="15.75" hidden="false" customHeight="true" outlineLevel="0" collapsed="false">
      <c r="D967" s="44"/>
    </row>
    <row r="968" customFormat="false" ht="15.75" hidden="false" customHeight="true" outlineLevel="0" collapsed="false">
      <c r="D968" s="44"/>
    </row>
    <row r="969" customFormat="false" ht="15.75" hidden="false" customHeight="true" outlineLevel="0" collapsed="false">
      <c r="D969" s="44"/>
    </row>
    <row r="970" customFormat="false" ht="15.75" hidden="false" customHeight="true" outlineLevel="0" collapsed="false">
      <c r="D970" s="44"/>
    </row>
    <row r="971" customFormat="false" ht="15.75" hidden="false" customHeight="true" outlineLevel="0" collapsed="false">
      <c r="D971" s="44"/>
    </row>
    <row r="972" customFormat="false" ht="15.75" hidden="false" customHeight="true" outlineLevel="0" collapsed="false">
      <c r="D972" s="44"/>
    </row>
    <row r="973" customFormat="false" ht="15.75" hidden="false" customHeight="true" outlineLevel="0" collapsed="false">
      <c r="D973" s="44"/>
    </row>
    <row r="974" customFormat="false" ht="15.75" hidden="false" customHeight="true" outlineLevel="0" collapsed="false">
      <c r="D974" s="44"/>
    </row>
    <row r="975" customFormat="false" ht="15.75" hidden="false" customHeight="true" outlineLevel="0" collapsed="false">
      <c r="D975" s="44"/>
    </row>
    <row r="976" customFormat="false" ht="15.75" hidden="false" customHeight="true" outlineLevel="0" collapsed="false">
      <c r="D976" s="44"/>
    </row>
    <row r="977" customFormat="false" ht="15.75" hidden="false" customHeight="true" outlineLevel="0" collapsed="false">
      <c r="D977" s="44"/>
    </row>
    <row r="978" customFormat="false" ht="15.75" hidden="false" customHeight="true" outlineLevel="0" collapsed="false">
      <c r="D978" s="44"/>
    </row>
    <row r="979" customFormat="false" ht="15.75" hidden="false" customHeight="true" outlineLevel="0" collapsed="false">
      <c r="D979" s="44"/>
    </row>
    <row r="980" customFormat="false" ht="15.75" hidden="false" customHeight="true" outlineLevel="0" collapsed="false">
      <c r="D980" s="44"/>
    </row>
    <row r="981" customFormat="false" ht="15.75" hidden="false" customHeight="true" outlineLevel="0" collapsed="false">
      <c r="D981" s="44"/>
    </row>
    <row r="982" customFormat="false" ht="15.75" hidden="false" customHeight="true" outlineLevel="0" collapsed="false">
      <c r="D982" s="44"/>
    </row>
    <row r="983" customFormat="false" ht="15.75" hidden="false" customHeight="true" outlineLevel="0" collapsed="false">
      <c r="D983" s="44"/>
    </row>
    <row r="984" customFormat="false" ht="15.75" hidden="false" customHeight="true" outlineLevel="0" collapsed="false">
      <c r="D984" s="44"/>
    </row>
    <row r="985" customFormat="false" ht="15.75" hidden="false" customHeight="true" outlineLevel="0" collapsed="false">
      <c r="D985" s="44"/>
    </row>
    <row r="986" customFormat="false" ht="15.75" hidden="false" customHeight="true" outlineLevel="0" collapsed="false">
      <c r="D986" s="44"/>
    </row>
    <row r="987" customFormat="false" ht="15.75" hidden="false" customHeight="true" outlineLevel="0" collapsed="false">
      <c r="D987" s="44"/>
    </row>
    <row r="988" customFormat="false" ht="15.75" hidden="false" customHeight="true" outlineLevel="0" collapsed="false">
      <c r="D988" s="44"/>
    </row>
    <row r="989" customFormat="false" ht="15.75" hidden="false" customHeight="true" outlineLevel="0" collapsed="false">
      <c r="D989" s="44"/>
    </row>
    <row r="990" customFormat="false" ht="15.75" hidden="false" customHeight="true" outlineLevel="0" collapsed="false">
      <c r="D990" s="44"/>
    </row>
    <row r="991" customFormat="false" ht="15.75" hidden="false" customHeight="true" outlineLevel="0" collapsed="false">
      <c r="D991" s="44"/>
    </row>
    <row r="992" customFormat="false" ht="15.75" hidden="false" customHeight="true" outlineLevel="0" collapsed="false">
      <c r="D992" s="44"/>
    </row>
    <row r="993" customFormat="false" ht="15.75" hidden="false" customHeight="true" outlineLevel="0" collapsed="false">
      <c r="D993" s="44"/>
    </row>
    <row r="994" customFormat="false" ht="15.75" hidden="false" customHeight="true" outlineLevel="0" collapsed="false">
      <c r="D994" s="44"/>
    </row>
    <row r="995" customFormat="false" ht="15.75" hidden="false" customHeight="true" outlineLevel="0" collapsed="false">
      <c r="D995" s="44"/>
    </row>
    <row r="996" customFormat="false" ht="15.75" hidden="false" customHeight="true" outlineLevel="0" collapsed="false">
      <c r="D996" s="44"/>
    </row>
    <row r="997" customFormat="false" ht="15.75" hidden="false" customHeight="true" outlineLevel="0" collapsed="false">
      <c r="D997" s="44"/>
    </row>
    <row r="998" customFormat="false" ht="15.75" hidden="false" customHeight="true" outlineLevel="0" collapsed="false">
      <c r="D998" s="44"/>
    </row>
    <row r="999" customFormat="false" ht="15.75" hidden="false" customHeight="true" outlineLevel="0" collapsed="false">
      <c r="D999" s="44"/>
    </row>
  </sheetData>
  <conditionalFormatting sqref="D2:D177">
    <cfRule type="expression" priority="2" aboveAverage="0" equalAverage="0" bottom="0" percent="0" rank="0" text="" dxfId="0">
      <formula>LEN(TRIM(D2))&gt;0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2024-05-23T11:14:10Z</dcterms:modified>
  <cp:revision>2</cp:revision>
  <dc:subject/>
  <dc:title/>
</cp:coreProperties>
</file>